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E:\publication\Accepted\"/>
    </mc:Choice>
  </mc:AlternateContent>
  <xr:revisionPtr revIDLastSave="0" documentId="13_ncr:1_{314BD25F-AFF9-4E07-9491-FEA0ABEBC977}" xr6:coauthVersionLast="45" xr6:coauthVersionMax="45" xr10:uidLastSave="{00000000-0000-0000-0000-000000000000}"/>
  <bookViews>
    <workbookView xWindow="-108" yWindow="-108" windowWidth="23256" windowHeight="14016" tabRatio="735" activeTab="3" xr2:uid="{00000000-000D-0000-FFFF-FFFF00000000}"/>
  </bookViews>
  <sheets>
    <sheet name="Annex TabS1_codes" sheetId="15" r:id="rId1"/>
    <sheet name="Age at diagnosis" sheetId="5" state="hidden" r:id="rId2"/>
    <sheet name="Annex TabS2 QI" sheetId="18" r:id="rId3"/>
    <sheet name="Annex TabS3age distribution" sheetId="23" r:id="rId4"/>
    <sheet name="Annex TabS4 trends" sheetId="6" r:id="rId5"/>
    <sheet name="Annex TabS5" sheetId="21" r:id="rId6"/>
    <sheet name="Annex TabS6" sheetId="17" r:id="rId7"/>
  </sheets>
  <definedNames>
    <definedName name="_xlnm._FilterDatabase" localSheetId="2" hidden="1">'Annex TabS2 QI'!$A$7:$V$185</definedName>
    <definedName name="_xlnm.Print_Area" localSheetId="0">'Annex TabS1_codes'!$A$1:$F$15</definedName>
    <definedName name="_xlnm.Print_Area" localSheetId="4">'Annex TabS4 trends'!$C$1:$L$36</definedName>
    <definedName name="_xlnm.Print_Area" localSheetId="6">'Annex TabS6'!$A$1:$P$9</definedName>
    <definedName name="_xlnm.Print_Titles" localSheetId="2">'Annex TabS2 QI'!$3:$7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21" l="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7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O19" i="21"/>
  <c r="O28" i="21"/>
  <c r="O27" i="21"/>
  <c r="O26" i="21"/>
  <c r="O25" i="21"/>
  <c r="O24" i="21"/>
  <c r="O23" i="21"/>
  <c r="O22" i="21"/>
  <c r="O21" i="21"/>
  <c r="O20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U76" i="23" l="1"/>
  <c r="U78" i="23" s="1"/>
  <c r="T76" i="23"/>
  <c r="T77" i="23" s="1"/>
  <c r="S76" i="23"/>
  <c r="S78" i="23" s="1"/>
  <c r="R76" i="23"/>
  <c r="R77" i="23" s="1"/>
  <c r="Q76" i="23"/>
  <c r="P76" i="23"/>
  <c r="O76" i="23"/>
  <c r="O78" i="23" s="1"/>
  <c r="N76" i="23"/>
  <c r="M76" i="23"/>
  <c r="M77" i="23" s="1"/>
  <c r="L76" i="23"/>
  <c r="L78" i="23" s="1"/>
  <c r="K76" i="23"/>
  <c r="K77" i="23" s="1"/>
  <c r="J76" i="23"/>
  <c r="J78" i="23" s="1"/>
  <c r="I76" i="23"/>
  <c r="I77" i="23" s="1"/>
  <c r="H76" i="23"/>
  <c r="H78" i="23" s="1"/>
  <c r="G76" i="23"/>
  <c r="G77" i="23" s="1"/>
  <c r="F76" i="23"/>
  <c r="F78" i="23" s="1"/>
  <c r="E76" i="23"/>
  <c r="E77" i="23" s="1"/>
  <c r="D76" i="23"/>
  <c r="D78" i="23" s="1"/>
  <c r="C76" i="23"/>
  <c r="C77" i="23" s="1"/>
  <c r="B76" i="23"/>
  <c r="B78" i="23" s="1"/>
  <c r="U30" i="23"/>
  <c r="U32" i="23" s="1"/>
  <c r="T30" i="23"/>
  <c r="T32" i="23" s="1"/>
  <c r="S30" i="23"/>
  <c r="S32" i="23" s="1"/>
  <c r="R30" i="23"/>
  <c r="R32" i="23" s="1"/>
  <c r="Q30" i="23"/>
  <c r="Q31" i="23" s="1"/>
  <c r="P30" i="23"/>
  <c r="P31" i="23" s="1"/>
  <c r="O30" i="23"/>
  <c r="O32" i="23" s="1"/>
  <c r="N30" i="23"/>
  <c r="N32" i="23" s="1"/>
  <c r="M30" i="23"/>
  <c r="M32" i="23" s="1"/>
  <c r="L30" i="23"/>
  <c r="L32" i="23" s="1"/>
  <c r="K30" i="23"/>
  <c r="K32" i="23" s="1"/>
  <c r="J30" i="23"/>
  <c r="J32" i="23" s="1"/>
  <c r="I30" i="23"/>
  <c r="I31" i="23" s="1"/>
  <c r="H30" i="23"/>
  <c r="H31" i="23" s="1"/>
  <c r="G30" i="23"/>
  <c r="G32" i="23" s="1"/>
  <c r="F30" i="23"/>
  <c r="F32" i="23" s="1"/>
  <c r="E30" i="23"/>
  <c r="E32" i="23" s="1"/>
  <c r="D30" i="23"/>
  <c r="D32" i="23" s="1"/>
  <c r="C30" i="23"/>
  <c r="C32" i="23" s="1"/>
  <c r="B30" i="23"/>
  <c r="B32" i="23" s="1"/>
  <c r="G78" i="23" l="1"/>
  <c r="K78" i="23"/>
  <c r="S77" i="23"/>
  <c r="R78" i="23"/>
  <c r="C78" i="23"/>
  <c r="D31" i="23"/>
  <c r="L31" i="23"/>
  <c r="T31" i="23"/>
  <c r="H32" i="23"/>
  <c r="P32" i="23"/>
  <c r="D77" i="23"/>
  <c r="L77" i="23"/>
  <c r="E31" i="23"/>
  <c r="M31" i="23"/>
  <c r="U31" i="23"/>
  <c r="I32" i="23"/>
  <c r="Q32" i="23"/>
  <c r="B31" i="23"/>
  <c r="F31" i="23"/>
  <c r="J31" i="23"/>
  <c r="N31" i="23"/>
  <c r="R31" i="23"/>
  <c r="B77" i="23"/>
  <c r="F77" i="23"/>
  <c r="J77" i="23"/>
  <c r="O77" i="23"/>
  <c r="U77" i="23"/>
  <c r="E78" i="23"/>
  <c r="I78" i="23"/>
  <c r="M78" i="23"/>
  <c r="T78" i="23"/>
  <c r="H77" i="23"/>
  <c r="C31" i="23"/>
  <c r="G31" i="23"/>
  <c r="K31" i="23"/>
  <c r="O31" i="23"/>
  <c r="S31" i="23"/>
  <c r="L7" i="6" l="1"/>
  <c r="L8" i="6"/>
  <c r="L9" i="6"/>
  <c r="L10" i="6"/>
  <c r="L11" i="6"/>
  <c r="L12" i="6"/>
  <c r="L13" i="6"/>
  <c r="L14" i="6"/>
  <c r="L15" i="6"/>
  <c r="L16" i="6"/>
  <c r="L17" i="6"/>
  <c r="L18" i="6"/>
  <c r="L19" i="6"/>
  <c r="L21" i="6" l="1"/>
  <c r="L22" i="6"/>
  <c r="L23" i="6"/>
  <c r="L24" i="6"/>
  <c r="L26" i="6"/>
  <c r="L28" i="6"/>
  <c r="L29" i="6"/>
  <c r="L30" i="6"/>
  <c r="L31" i="6"/>
  <c r="L32" i="6"/>
  <c r="L33" i="6"/>
  <c r="T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Kayo Nakata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Kayo Nakata:</t>
        </r>
        <r>
          <rPr>
            <sz val="9"/>
            <color indexed="81"/>
            <rFont val="Tahoma"/>
            <family val="2"/>
          </rPr>
          <t xml:space="preserve">
We do not have correct birth data. ...Should not we show this table? </t>
        </r>
      </text>
    </comment>
  </commentList>
</comments>
</file>

<file path=xl/sharedStrings.xml><?xml version="1.0" encoding="utf-8"?>
<sst xmlns="http://schemas.openxmlformats.org/spreadsheetml/2006/main" count="1905" uniqueCount="441">
  <si>
    <t>country/race</t>
    <phoneticPr fontId="6"/>
  </si>
  <si>
    <t xml:space="preserve">Median </t>
    <phoneticPr fontId="6"/>
  </si>
  <si>
    <t xml:space="preserve">Mean +-SD </t>
    <phoneticPr fontId="6"/>
  </si>
  <si>
    <t>Both sexes</t>
    <phoneticPr fontId="6"/>
  </si>
  <si>
    <t>North Africa</t>
  </si>
  <si>
    <t>Sub-Saharan Africa</t>
  </si>
  <si>
    <t xml:space="preserve">Central America and Caribbean </t>
  </si>
  <si>
    <t>South America</t>
  </si>
  <si>
    <t xml:space="preserve">East Asia </t>
  </si>
  <si>
    <t xml:space="preserve">Southeast Asia </t>
  </si>
  <si>
    <t xml:space="preserve">West Asia </t>
  </si>
  <si>
    <t xml:space="preserve">Eastern Europe </t>
  </si>
  <si>
    <t xml:space="preserve">Northern Europe </t>
  </si>
  <si>
    <t xml:space="preserve">Southern Europe </t>
  </si>
  <si>
    <t xml:space="preserve">Western Europe </t>
  </si>
  <si>
    <t xml:space="preserve">Oceania </t>
  </si>
  <si>
    <t>World region</t>
  </si>
  <si>
    <t>Age at diagnosis</t>
  </si>
  <si>
    <t>South Asia</t>
  </si>
  <si>
    <t>registries</t>
  </si>
  <si>
    <t>Time trends of ASR of childohood renal tumours</t>
  </si>
  <si>
    <t>1996-2000</t>
  </si>
  <si>
    <t>2001-2005</t>
  </si>
  <si>
    <t>2006-2010</t>
  </si>
  <si>
    <t>ASR</t>
  </si>
  <si>
    <t>North America</t>
  </si>
  <si>
    <t>CCSK (VIa3)</t>
  </si>
  <si>
    <t>Wilms tumour (VIa1)</t>
  </si>
  <si>
    <t>RCC (VIb)</t>
  </si>
  <si>
    <t>Total</t>
  </si>
  <si>
    <t>Renal tumours (VI)</t>
  </si>
  <si>
    <t>Male</t>
  </si>
  <si>
    <t>Female</t>
  </si>
  <si>
    <t>RTK (VIa2)</t>
  </si>
  <si>
    <t>Tumour type</t>
  </si>
  <si>
    <t xml:space="preserve">VI Renal tumours </t>
    <phoneticPr fontId="5"/>
  </si>
  <si>
    <t>8959, 8960</t>
    <phoneticPr fontId="5"/>
  </si>
  <si>
    <t>C64.9</t>
    <phoneticPr fontId="5"/>
  </si>
  <si>
    <t>C64.9</t>
  </si>
  <si>
    <t>8311, 8312, 8316-8319, 8361</t>
  </si>
  <si>
    <t>Black</t>
  </si>
  <si>
    <t>White non-Hispanic</t>
  </si>
  <si>
    <t>AAPC</t>
  </si>
  <si>
    <t>8000-8005</t>
  </si>
  <si>
    <t xml:space="preserve">     VIa3 Kidney sarcomas</t>
    <phoneticPr fontId="6"/>
  </si>
  <si>
    <t>Canada</t>
  </si>
  <si>
    <t xml:space="preserve">  VIa Nephroblastoma and other non-epithelial renal tumours</t>
    <phoneticPr fontId="6"/>
  </si>
  <si>
    <t xml:space="preserve">     VIa2 Rhabdoid renal tumour </t>
    <phoneticPr fontId="6"/>
  </si>
  <si>
    <t xml:space="preserve">  VIc Unspecified malignant renal tumours</t>
    <phoneticPr fontId="6"/>
  </si>
  <si>
    <t>Renal tumours (VI)</t>
    <phoneticPr fontId="6"/>
  </si>
  <si>
    <t>Unspecified (VIc)</t>
    <phoneticPr fontId="6"/>
  </si>
  <si>
    <t>Rhabdoid renal tumour (VIa2)</t>
    <phoneticPr fontId="6"/>
  </si>
  <si>
    <t xml:space="preserve">Kidney sarcomas (VIa3) </t>
    <phoneticPr fontId="6"/>
  </si>
  <si>
    <t xml:space="preserve">  VIb Renal carcinomas</t>
    <phoneticPr fontId="6"/>
  </si>
  <si>
    <t>Renal carcinomas (VIb)</t>
    <phoneticPr fontId="6"/>
  </si>
  <si>
    <t>95% CI</t>
    <phoneticPr fontId="6"/>
  </si>
  <si>
    <t>-</t>
    <phoneticPr fontId="6"/>
  </si>
  <si>
    <t>Cases</t>
  </si>
  <si>
    <t xml:space="preserve">     VIa1 Nephroblastoma*</t>
    <phoneticPr fontId="6"/>
  </si>
  <si>
    <t>95% CI</t>
    <phoneticPr fontId="13"/>
  </si>
  <si>
    <t>ASR</t>
    <phoneticPr fontId="13"/>
  </si>
  <si>
    <t>95%CI</t>
    <phoneticPr fontId="13"/>
  </si>
  <si>
    <t>IRR</t>
    <phoneticPr fontId="6"/>
  </si>
  <si>
    <t xml:space="preserve"> 1970s (IICC-1)</t>
    <phoneticPr fontId="6"/>
  </si>
  <si>
    <t>1980s (IICC-2)</t>
    <phoneticPr fontId="6"/>
  </si>
  <si>
    <t>2001-2010 (IICC-3)</t>
    <phoneticPr fontId="6"/>
  </si>
  <si>
    <t>8964-8967</t>
    <phoneticPr fontId="6"/>
  </si>
  <si>
    <t>Asian and Pacific Islander</t>
    <phoneticPr fontId="6"/>
  </si>
  <si>
    <t>Native American</t>
    <phoneticPr fontId="6"/>
  </si>
  <si>
    <t xml:space="preserve"> [6.7, 7.2] </t>
  </si>
  <si>
    <t xml:space="preserve"> [0.1, 0.2] </t>
  </si>
  <si>
    <t xml:space="preserve"> [0.2, 0.3] </t>
  </si>
  <si>
    <t>Hispanic White</t>
    <phoneticPr fontId="6"/>
  </si>
  <si>
    <t>Cases</t>
    <phoneticPr fontId="13"/>
  </si>
  <si>
    <t xml:space="preserve"> [7.1, 7.7] </t>
    <phoneticPr fontId="6"/>
  </si>
  <si>
    <t xml:space="preserve"> [0.2, 0.3] </t>
    <phoneticPr fontId="6"/>
  </si>
  <si>
    <t xml:space="preserve"> [0.0, 0.1] </t>
    <phoneticPr fontId="6"/>
  </si>
  <si>
    <t xml:space="preserve"> [1.0, 1.2] </t>
    <phoneticPr fontId="6"/>
  </si>
  <si>
    <t xml:space="preserve"> [1.5, 2.7] </t>
    <phoneticPr fontId="6"/>
  </si>
  <si>
    <t xml:space="preserve"> [0.3, 0.8] </t>
    <phoneticPr fontId="6"/>
  </si>
  <si>
    <t>C00.0-C80.9</t>
  </si>
  <si>
    <t>C00.0-C80.9</t>
    <phoneticPr fontId="6"/>
  </si>
  <si>
    <t>ICD-O-3 codes</t>
    <phoneticPr fontId="6"/>
  </si>
  <si>
    <t>Morphology</t>
    <phoneticPr fontId="6"/>
  </si>
  <si>
    <t>Topography</t>
    <phoneticPr fontId="6"/>
  </si>
  <si>
    <t xml:space="preserve"> [7.0, 7.5] </t>
  </si>
  <si>
    <t xml:space="preserve"> [7.5, 8.0] </t>
  </si>
  <si>
    <t xml:space="preserve"> [7.7, 8.3] </t>
  </si>
  <si>
    <t xml:space="preserve"> [1.0, 1.2] </t>
  </si>
  <si>
    <t xml:space="preserve"> [7.4, 8.0] </t>
  </si>
  <si>
    <t>8010-8041, 8050-8075, 8082, 
8120-8122, 8130-8141, 8143, 8155,
8190-8201, 8210, 8211, 8221-8231, 8240, 8241, 8244-8246, 8260-8263, 8290, 8310, 8320, 8323, 8325, 8401, 8430, 8440, 8480-8490, 8504, 8510, 8550, 8560-8562, 8570-8573, 9013</t>
  </si>
  <si>
    <t>Country</t>
  </si>
  <si>
    <t>Registry</t>
  </si>
  <si>
    <t>Ethnicity</t>
  </si>
  <si>
    <r>
      <t>Region</t>
    </r>
    <r>
      <rPr>
        <b/>
        <vertAlign val="superscript"/>
        <sz val="10"/>
        <color theme="0"/>
        <rFont val="Arial"/>
        <family val="2"/>
        <charset val="128"/>
      </rPr>
      <t>1</t>
    </r>
  </si>
  <si>
    <t>Registries contribution to analyses</t>
  </si>
  <si>
    <t>2001-2010</t>
  </si>
  <si>
    <t>1996-2010</t>
  </si>
  <si>
    <t>Number of cases</t>
  </si>
  <si>
    <t>Person-years</t>
  </si>
  <si>
    <t>Quality indicators</t>
  </si>
  <si>
    <t xml:space="preserve"> (thousands)</t>
  </si>
  <si>
    <t>age 0-14 years</t>
  </si>
  <si>
    <t xml:space="preserve">                             Age (years)</t>
  </si>
  <si>
    <t>DCO</t>
  </si>
  <si>
    <t>MV</t>
  </si>
  <si>
    <t>NOS</t>
  </si>
  <si>
    <t>Laterality</t>
  </si>
  <si>
    <t>0-14</t>
  </si>
  <si>
    <t>15-19</t>
  </si>
  <si>
    <t>(%)</t>
  </si>
  <si>
    <t>ALGERIA</t>
  </si>
  <si>
    <t>Annaba</t>
  </si>
  <si>
    <t>+</t>
  </si>
  <si>
    <t/>
  </si>
  <si>
    <t>0</t>
  </si>
  <si>
    <t>Sétif</t>
  </si>
  <si>
    <t>1</t>
  </si>
  <si>
    <t>EGYPT</t>
  </si>
  <si>
    <t>Gharbiah</t>
  </si>
  <si>
    <t>6</t>
  </si>
  <si>
    <t>FRANCE</t>
  </si>
  <si>
    <t>Réunion</t>
  </si>
  <si>
    <t>5</t>
  </si>
  <si>
    <t>KENYA</t>
  </si>
  <si>
    <t>Eldoret</t>
  </si>
  <si>
    <t>2</t>
  </si>
  <si>
    <t>MAURITIUS</t>
  </si>
  <si>
    <t>SOUTH AFRICA</t>
  </si>
  <si>
    <t>Paediatric</t>
  </si>
  <si>
    <t>-</t>
  </si>
  <si>
    <t>UGANDA</t>
  </si>
  <si>
    <t>Kyadondo</t>
  </si>
  <si>
    <t>8</t>
  </si>
  <si>
    <t>ZIMBABWE</t>
  </si>
  <si>
    <t>Harare</t>
  </si>
  <si>
    <t>African</t>
  </si>
  <si>
    <t>COSTA RICA</t>
  </si>
  <si>
    <t>CUBA</t>
  </si>
  <si>
    <t>15</t>
  </si>
  <si>
    <t>Martinique</t>
  </si>
  <si>
    <t>JAMAICA</t>
  </si>
  <si>
    <t>Kingston and St Andrew</t>
  </si>
  <si>
    <t>MEXICO</t>
  </si>
  <si>
    <t>Mexico City, Paediatric</t>
  </si>
  <si>
    <t>USA</t>
  </si>
  <si>
    <t>Puerto Rico</t>
  </si>
  <si>
    <t>ARGENTINA</t>
  </si>
  <si>
    <t>Entre Ríos</t>
  </si>
  <si>
    <t>3</t>
  </si>
  <si>
    <t>BRAZIL</t>
  </si>
  <si>
    <t>Aracaju</t>
  </si>
  <si>
    <t>Curitiba</t>
  </si>
  <si>
    <t>Goiânia</t>
  </si>
  <si>
    <t>João Pessoa</t>
  </si>
  <si>
    <t>CHILE</t>
  </si>
  <si>
    <t>Valdivia</t>
  </si>
  <si>
    <t>COLOMBIA</t>
  </si>
  <si>
    <t>Bucaramanga</t>
  </si>
  <si>
    <t>Cali</t>
  </si>
  <si>
    <t>Pasto</t>
  </si>
  <si>
    <t>ECUADOR</t>
  </si>
  <si>
    <t>Cuenca</t>
  </si>
  <si>
    <t>Loja</t>
  </si>
  <si>
    <t>Manabí</t>
  </si>
  <si>
    <t>Quito</t>
  </si>
  <si>
    <t>URUGUAY</t>
  </si>
  <si>
    <t>CANADA</t>
  </si>
  <si>
    <t>Alberta</t>
  </si>
  <si>
    <t>British Columbia</t>
  </si>
  <si>
    <t>Manitoba</t>
  </si>
  <si>
    <t>Nova Scotia</t>
  </si>
  <si>
    <t>Northwest Territories</t>
  </si>
  <si>
    <t>Ontario</t>
  </si>
  <si>
    <t>Quebec</t>
  </si>
  <si>
    <t>Saskatchewan</t>
  </si>
  <si>
    <t>Yukon</t>
  </si>
  <si>
    <t>348</t>
  </si>
  <si>
    <t>NPCR, SEER</t>
  </si>
  <si>
    <t>9</t>
  </si>
  <si>
    <t>86</t>
  </si>
  <si>
    <t>Hispanic White</t>
  </si>
  <si>
    <t>38</t>
  </si>
  <si>
    <t>Native American</t>
  </si>
  <si>
    <t>196</t>
  </si>
  <si>
    <t>SEER 18</t>
  </si>
  <si>
    <t>95</t>
  </si>
  <si>
    <t>4</t>
  </si>
  <si>
    <t>21</t>
  </si>
  <si>
    <t>14</t>
  </si>
  <si>
    <t>55</t>
  </si>
  <si>
    <t>CHINA</t>
  </si>
  <si>
    <t>Beijing</t>
  </si>
  <si>
    <t>7</t>
  </si>
  <si>
    <t>Hong Kong</t>
  </si>
  <si>
    <t>JAPAN</t>
  </si>
  <si>
    <t>Hiroshima</t>
  </si>
  <si>
    <t>Miyagi</t>
  </si>
  <si>
    <t>Nagasaki</t>
  </si>
  <si>
    <t>Osaka</t>
  </si>
  <si>
    <t>Yamagata</t>
  </si>
  <si>
    <t>REPUBLIC OF KOREA</t>
  </si>
  <si>
    <t>40</t>
  </si>
  <si>
    <t>Seoul</t>
  </si>
  <si>
    <t>10</t>
  </si>
  <si>
    <t>INDIA</t>
  </si>
  <si>
    <t>Bangalore</t>
  </si>
  <si>
    <t>Chennai</t>
  </si>
  <si>
    <t>Mumbai</t>
  </si>
  <si>
    <t>Nagpur</t>
  </si>
  <si>
    <t>PHILIPPINES</t>
  </si>
  <si>
    <t>Manila</t>
  </si>
  <si>
    <t>11</t>
  </si>
  <si>
    <t>Rizal</t>
  </si>
  <si>
    <t>THAILAND</t>
  </si>
  <si>
    <t>Bangkok</t>
  </si>
  <si>
    <t>Chiang Mai</t>
  </si>
  <si>
    <t>Chonburi</t>
  </si>
  <si>
    <t>Khon Kaen</t>
  </si>
  <si>
    <t>Lampang</t>
  </si>
  <si>
    <t>Songkhla</t>
  </si>
  <si>
    <t>VIET NAM</t>
  </si>
  <si>
    <t>Ho Chi Minh City</t>
  </si>
  <si>
    <t>BAHRAIN</t>
  </si>
  <si>
    <t>ISRAEL</t>
  </si>
  <si>
    <t>JORDAN</t>
  </si>
  <si>
    <t>KUWAIT</t>
  </si>
  <si>
    <t>SAUDI ARABIA</t>
  </si>
  <si>
    <t>Riyadh</t>
  </si>
  <si>
    <t>TURKEY</t>
  </si>
  <si>
    <t>Antalya</t>
  </si>
  <si>
    <t>İzmir</t>
  </si>
  <si>
    <t>BELARUS</t>
  </si>
  <si>
    <t>BULGARIA</t>
  </si>
  <si>
    <t>CZECH REPUBLIC</t>
  </si>
  <si>
    <t>HUNGARY</t>
  </si>
  <si>
    <t>POLAND</t>
  </si>
  <si>
    <t>Kielce</t>
  </si>
  <si>
    <t>RUSSIAN FEDERATION</t>
  </si>
  <si>
    <t>Samara</t>
  </si>
  <si>
    <t>SLOVAKIA</t>
  </si>
  <si>
    <t>ESTONIA</t>
  </si>
  <si>
    <t>ICELAND</t>
  </si>
  <si>
    <t>IRELAND</t>
  </si>
  <si>
    <t>LITHUANIA</t>
  </si>
  <si>
    <t>NORWAY</t>
  </si>
  <si>
    <t>SWEDEN</t>
  </si>
  <si>
    <t>UK</t>
  </si>
  <si>
    <t>England and Wales, Paediatric</t>
  </si>
  <si>
    <t>England</t>
  </si>
  <si>
    <t>35</t>
  </si>
  <si>
    <t>Northern Ireland</t>
  </si>
  <si>
    <t>Scotland</t>
  </si>
  <si>
    <t>Wales</t>
  </si>
  <si>
    <t>CROATIA</t>
  </si>
  <si>
    <t>CYPRUS</t>
  </si>
  <si>
    <t>South-West</t>
  </si>
  <si>
    <t>ITALY</t>
  </si>
  <si>
    <t>Piedmont, Paediatric, age 0-14</t>
  </si>
  <si>
    <t>Piedmont, Paediatric, age 0-19</t>
  </si>
  <si>
    <t>Biella</t>
  </si>
  <si>
    <t>Brescia</t>
  </si>
  <si>
    <t>Ferrara</t>
  </si>
  <si>
    <t>Friuli Venezia Giulia</t>
  </si>
  <si>
    <t>Modena</t>
  </si>
  <si>
    <t>Parma</t>
  </si>
  <si>
    <t>Ragusa and Caltanissetta</t>
  </si>
  <si>
    <t>Reggio Emilia</t>
  </si>
  <si>
    <t>Romagna</t>
  </si>
  <si>
    <t>Sassari</t>
  </si>
  <si>
    <t>Syracuse</t>
  </si>
  <si>
    <t>Trento</t>
  </si>
  <si>
    <t>Turin</t>
  </si>
  <si>
    <t>Umbria</t>
  </si>
  <si>
    <t>Varese</t>
  </si>
  <si>
    <t>MALTA</t>
  </si>
  <si>
    <t>PORTUGAL</t>
  </si>
  <si>
    <t>Azores</t>
  </si>
  <si>
    <t>Centre</t>
  </si>
  <si>
    <t>North</t>
  </si>
  <si>
    <t>South</t>
  </si>
  <si>
    <t>SLOVENIA</t>
  </si>
  <si>
    <t>SPAIN</t>
  </si>
  <si>
    <t>Selected regions, Paediatric</t>
  </si>
  <si>
    <t>Valencia, Paediatric</t>
  </si>
  <si>
    <t>Albacete</t>
  </si>
  <si>
    <t>Asturias</t>
  </si>
  <si>
    <t>Basque Country</t>
  </si>
  <si>
    <t>Canary Islands</t>
  </si>
  <si>
    <t>Girona</t>
  </si>
  <si>
    <t>Granada</t>
  </si>
  <si>
    <t>Mallorca</t>
  </si>
  <si>
    <t>Navarra</t>
  </si>
  <si>
    <t>Tarragona</t>
  </si>
  <si>
    <t>AUSTRIA</t>
  </si>
  <si>
    <t>Bas-Rhin</t>
  </si>
  <si>
    <t>Calvados</t>
  </si>
  <si>
    <t>Doubs</t>
  </si>
  <si>
    <t>Haut-Rhin</t>
  </si>
  <si>
    <t>Hérault</t>
  </si>
  <si>
    <t>Isère</t>
  </si>
  <si>
    <t>Loire-Atlantique and Vendée</t>
  </si>
  <si>
    <t>Manche</t>
  </si>
  <si>
    <t>Somme</t>
  </si>
  <si>
    <t>Tarn</t>
  </si>
  <si>
    <t>GERMANY</t>
  </si>
  <si>
    <t>Rhineland-Palatinate</t>
  </si>
  <si>
    <t>Saarland</t>
  </si>
  <si>
    <t>Schleswig-Holstein</t>
  </si>
  <si>
    <t>THE NETHERLANDS</t>
  </si>
  <si>
    <t>SWITZERLAND</t>
  </si>
  <si>
    <t>Geneva</t>
  </si>
  <si>
    <t>Neuchâtel</t>
  </si>
  <si>
    <t>Ticino</t>
  </si>
  <si>
    <t>Valais</t>
  </si>
  <si>
    <t>Vaud</t>
  </si>
  <si>
    <t>Zurich</t>
  </si>
  <si>
    <t>AUSTRALIA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</si>
  <si>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</si>
  <si>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</si>
  <si>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</si>
  <si>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</si>
  <si>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</si>
  <si>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</si>
  <si>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</si>
  <si>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</si>
  <si>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French Polynesia</t>
  </si>
  <si>
    <t>New Caledonia</t>
  </si>
  <si>
    <t>NEW ZEALAND</t>
  </si>
  <si>
    <t>,</t>
  </si>
  <si>
    <t>95%CI</t>
  </si>
  <si>
    <t xml:space="preserve">-  </t>
  </si>
  <si>
    <t>Data for children aged 0-14 years are from the paediatric dataset, and data for 15-19 years are from the general dataset.</t>
  </si>
  <si>
    <r>
      <rPr>
        <vertAlign val="superscript"/>
        <sz val="10"/>
        <color theme="1"/>
        <rFont val="Arial"/>
        <family val="2"/>
        <charset val="128"/>
      </rPr>
      <t>1</t>
    </r>
    <r>
      <rPr>
        <sz val="10"/>
        <color theme="1"/>
        <rFont val="Arial"/>
        <family val="2"/>
        <charset val="128"/>
      </rPr>
      <t xml:space="preserve">https://unstats.un.org/unsd/methodology/m49/, 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  <charset val="128"/>
      </rPr>
      <t>includes unspecified ethnicity.</t>
    </r>
  </si>
  <si>
    <t>CHINA, Hong Kong</t>
  </si>
  <si>
    <t>UK, Scotland</t>
  </si>
  <si>
    <t>ISRAEL, Jews</t>
  </si>
  <si>
    <t>USA, Puerto Rico</t>
  </si>
  <si>
    <t>AUSTRALIA, New South Wales</t>
  </si>
  <si>
    <t>HUNGARY, paediatric</t>
  </si>
  <si>
    <t>ITALY, Piedmont, paediatric</t>
  </si>
  <si>
    <t>GERMANY, 6 Eastern registries</t>
  </si>
  <si>
    <t>FRANCE, Bas-Rhin</t>
  </si>
  <si>
    <t>Ethnic group in the USA</t>
  </si>
  <si>
    <t>IICC-1</t>
  </si>
  <si>
    <t>IICC-2</t>
  </si>
  <si>
    <t>IICC-3</t>
  </si>
  <si>
    <t>UK, England and Wales, paediatric</t>
  </si>
  <si>
    <t>1968-1982</t>
  </si>
  <si>
    <t>1992-1995</t>
  </si>
  <si>
    <t>1996-2013</t>
  </si>
  <si>
    <t>1980-1983</t>
  </si>
  <si>
    <t>1984-1992</t>
  </si>
  <si>
    <t>1993-2012</t>
  </si>
  <si>
    <t>1970-1981</t>
  </si>
  <si>
    <t>1986-1990</t>
  </si>
  <si>
    <t>2000-2012</t>
  </si>
  <si>
    <t>1973-1982</t>
  </si>
  <si>
    <t>1983-1991</t>
  </si>
  <si>
    <t>1992-2012</t>
  </si>
  <si>
    <t>1972-1983</t>
  </si>
  <si>
    <t>1983-1992</t>
  </si>
  <si>
    <t>1974-1979</t>
  </si>
  <si>
    <t>1980-1989</t>
  </si>
  <si>
    <t>1990-2013</t>
  </si>
  <si>
    <t>1970-1984</t>
  </si>
  <si>
    <t>1980-1992</t>
  </si>
  <si>
    <t>1970-1979</t>
  </si>
  <si>
    <t>1990-2012</t>
  </si>
  <si>
    <t>1971-1980</t>
  </si>
  <si>
    <t>1980-1982</t>
  </si>
  <si>
    <t>1975-1984</t>
  </si>
  <si>
    <t>1985-1992</t>
  </si>
  <si>
    <t>1993-2011</t>
  </si>
  <si>
    <t>1976-1980</t>
  </si>
  <si>
    <t>1981-1989</t>
  </si>
  <si>
    <t>2001-2007</t>
  </si>
  <si>
    <t>1985-1990</t>
  </si>
  <si>
    <t>1991-2014</t>
  </si>
  <si>
    <t>1967-1981</t>
  </si>
  <si>
    <t>1982-1989</t>
  </si>
  <si>
    <t>1990-2011</t>
  </si>
  <si>
    <t>1990-2009</t>
  </si>
  <si>
    <t>1981-1990</t>
  </si>
  <si>
    <t>1991-2012</t>
  </si>
  <si>
    <t>1970-1982</t>
  </si>
  <si>
    <t>1983-1989</t>
  </si>
  <si>
    <t>1991-2010</t>
  </si>
  <si>
    <t>1991-2013</t>
  </si>
  <si>
    <t>1972-1982</t>
  </si>
  <si>
    <t>1982-1991</t>
  </si>
  <si>
    <t>Wilms tumour and other non-epithelial renal tumours (VIa)</t>
  </si>
  <si>
    <t>Renal carcinomas (VIb)</t>
  </si>
  <si>
    <t>Unspecified malignant renal tumours (VIc)</t>
  </si>
  <si>
    <t>Period</t>
  </si>
  <si>
    <t xml:space="preserve">*Data from regional registries were pooled (India: Bangalore and Mumbai, Japan: Miyagi and Osaka, Philippines: Manila and Rizal, USA: SEER9, Los Angeles, and New York State). </t>
  </si>
  <si>
    <t>Age in years</t>
  </si>
  <si>
    <t>Africa</t>
  </si>
  <si>
    <t>Rhabdoid renal tumour (VIa2)</t>
  </si>
  <si>
    <t>Kidney sarcomas (VIa3)</t>
  </si>
  <si>
    <t>% Wilms tumour</t>
  </si>
  <si>
    <t>Asia</t>
  </si>
  <si>
    <t>Europe</t>
  </si>
  <si>
    <t>Oceania</t>
  </si>
  <si>
    <t>(IICC3-IICC1)</t>
  </si>
  <si>
    <r>
      <t>*Synonym: Wilms tumou</t>
    </r>
    <r>
      <rPr>
        <sz val="10"/>
        <color theme="1"/>
        <rFont val="Arial"/>
        <family val="2"/>
      </rPr>
      <t>r (WT)</t>
    </r>
  </si>
  <si>
    <t>Latin America and the Caribbean</t>
  </si>
  <si>
    <t>Unspecified (VIc)</t>
  </si>
  <si>
    <t>% renal carcinomas</t>
  </si>
  <si>
    <t>All renal tumours</t>
  </si>
  <si>
    <t xml:space="preserve"> - , AAPC could not be calculated for regions in which there were no cases for one or more calendar years of the study period.</t>
  </si>
  <si>
    <t>Overview of data available in 2001-2010</t>
  </si>
  <si>
    <r>
      <rPr>
        <b/>
        <sz val="10"/>
        <color theme="1"/>
        <rFont val="Arial"/>
        <family val="2"/>
      </rPr>
      <t>Table S1.</t>
    </r>
    <r>
      <rPr>
        <sz val="10"/>
        <color theme="1"/>
        <rFont val="Arial"/>
        <family val="2"/>
      </rPr>
      <t xml:space="preserve"> Classification of the renal tumours included in this study, according to the</t>
    </r>
  </si>
  <si>
    <t xml:space="preserve">Tumour groups are defined in Table S1. The registries’ contribution to the analyses is shown in Table S2. Unspecified, unspecified malignant renal tumours. </t>
  </si>
  <si>
    <t>ASR difference</t>
  </si>
  <si>
    <t>All world regions</t>
  </si>
  <si>
    <r>
      <rPr>
        <b/>
        <sz val="10"/>
        <color theme="1"/>
        <rFont val="Arial"/>
        <family val="2"/>
      </rPr>
      <t>Table S2.</t>
    </r>
    <r>
      <rPr>
        <sz val="10"/>
        <color theme="1"/>
        <rFont val="Arial"/>
        <family val="2"/>
        <charset val="128"/>
      </rPr>
      <t xml:space="preserve"> Overview of the data contributed by the individual cancer registries to the analyses of incidence of renal tumours.</t>
    </r>
  </si>
  <si>
    <r>
      <rPr>
        <b/>
        <sz val="10"/>
        <color theme="1"/>
        <rFont val="Arial"/>
        <family val="2"/>
      </rPr>
      <t xml:space="preserve">Table S6. </t>
    </r>
    <r>
      <rPr>
        <sz val="10"/>
        <color theme="1"/>
        <rFont val="Arial"/>
        <family val="2"/>
        <charset val="128"/>
      </rPr>
      <t>Comparison of incidence of renal tumours in children aged 0-14 years in the 1970s, 1980s, and 2000s, using the three volumes of the International Incidence of Childhood Cancer (IICC) study</t>
    </r>
    <r>
      <rPr>
        <vertAlign val="superscript"/>
        <sz val="10"/>
        <color theme="1"/>
        <rFont val="Arial"/>
        <family val="2"/>
      </rPr>
      <t>21-23</t>
    </r>
    <r>
      <rPr>
        <sz val="10"/>
        <color theme="1"/>
        <rFont val="Arial"/>
        <family val="2"/>
        <charset val="128"/>
      </rPr>
      <t>.</t>
    </r>
  </si>
  <si>
    <t xml:space="preserve">The selected registries are those that contributed data for similarly defined populations to all three IICC volumes and reported 15 or more renal tumour cases in each volume. </t>
  </si>
  <si>
    <t>ASR, age-standardised incidence rate per million person-years; IRR, incidence rate ratio comparing the rates observed in IICC-1 and IICC-3, using the IICC-1 data as the reference.</t>
  </si>
  <si>
    <t>UGANDA, Kyadondo</t>
  </si>
  <si>
    <t>PHILIPPINES, 2 registries*</t>
  </si>
  <si>
    <t>JAPAN, 2 registries*</t>
  </si>
  <si>
    <t>USA Black*</t>
  </si>
  <si>
    <t>USA White*</t>
  </si>
  <si>
    <t>Asian, Pacific Islander and Native American</t>
  </si>
  <si>
    <r>
      <rPr>
        <b/>
        <sz val="11"/>
        <color theme="1"/>
        <rFont val="Arial"/>
        <family val="2"/>
      </rPr>
      <t>Table S4.</t>
    </r>
    <r>
      <rPr>
        <sz val="11"/>
        <color theme="1"/>
        <rFont val="Arial"/>
        <family val="2"/>
        <charset val="128"/>
      </rPr>
      <t xml:space="preserve"> Time trends in the incidence of renal tumours in children aged 0-14 years by world region, ethnicity and tumour type, 1996-2010. Source: International Incidence of Childhood Cancer</t>
    </r>
    <r>
      <rPr>
        <vertAlign val="superscript"/>
        <sz val="11"/>
        <color theme="1"/>
        <rFont val="Arial"/>
        <family val="2"/>
      </rPr>
      <t>23</t>
    </r>
    <r>
      <rPr>
        <sz val="11"/>
        <color theme="1"/>
        <rFont val="Arial"/>
        <family val="2"/>
        <charset val="128"/>
      </rPr>
      <t xml:space="preserve">.                                                                     </t>
    </r>
  </si>
  <si>
    <r>
      <t>NPCR, SEER</t>
    </r>
    <r>
      <rPr>
        <vertAlign val="superscript"/>
        <sz val="10"/>
        <rFont val="Arial"/>
        <family val="2"/>
      </rPr>
      <t>2</t>
    </r>
  </si>
  <si>
    <t xml:space="preserve">Asian and Pacific Islander </t>
  </si>
  <si>
    <r>
      <t>SEER 18</t>
    </r>
    <r>
      <rPr>
        <vertAlign val="superscript"/>
        <sz val="10"/>
        <rFont val="Arial"/>
        <family val="2"/>
      </rPr>
      <t>2</t>
    </r>
  </si>
  <si>
    <t>Naples South</t>
  </si>
  <si>
    <r>
      <rPr>
        <b/>
        <sz val="10.5"/>
        <rFont val="Arial"/>
        <family val="2"/>
      </rPr>
      <t>Table S3.</t>
    </r>
    <r>
      <rPr>
        <sz val="10.5"/>
        <rFont val="Arial"/>
        <family val="2"/>
      </rPr>
      <t xml:space="preserve"> Distribution of renal tumours by type, single year of age, world region and ethnicity, 2001-2010. Source: International Incidence of Childhood Cancer</t>
    </r>
    <r>
      <rPr>
        <vertAlign val="superscript"/>
        <sz val="10.5"/>
        <rFont val="Arial"/>
        <family val="2"/>
      </rPr>
      <t>23</t>
    </r>
    <r>
      <rPr>
        <sz val="10.5"/>
        <rFont val="Arial"/>
        <family val="2"/>
      </rPr>
      <t xml:space="preserve">. </t>
    </r>
  </si>
  <si>
    <t>INDIA, 2 registries*</t>
  </si>
  <si>
    <r>
      <t>NOS, not otherwise specified (unspecified tumours classified to VIc of International Classification of Childhood Cancer</t>
    </r>
    <r>
      <rPr>
        <vertAlign val="superscript"/>
        <sz val="10"/>
        <color theme="1"/>
        <rFont val="Arial"/>
        <family val="2"/>
      </rPr>
      <t>25</t>
    </r>
    <r>
      <rPr>
        <sz val="10"/>
        <color theme="1"/>
        <rFont val="Arial"/>
        <family val="2"/>
        <charset val="128"/>
      </rPr>
      <t>, see Table S1); NPCR, National Program of Cancer Registries; SEER, Surveillance, Epidemiology and End Results Program.</t>
    </r>
  </si>
  <si>
    <t>+, registry included in the analyses; –, not applicable; DCO, registrations from death certificate only; MV, microscopic verification;</t>
  </si>
  <si>
    <r>
      <rPr>
        <b/>
        <sz val="11"/>
        <color theme="1"/>
        <rFont val="Arial"/>
        <family val="2"/>
      </rPr>
      <t>Table S5</t>
    </r>
    <r>
      <rPr>
        <sz val="11"/>
        <color theme="1"/>
        <rFont val="Arial"/>
        <family val="2"/>
        <charset val="128"/>
      </rPr>
      <t>. Age-standardised incidence rates (ASRs) of renal tumours in children aged 0-14 years in the selected registries contributing to all three volumes of the International Incidence of Childhood Cancer (IICC) study</t>
    </r>
    <r>
      <rPr>
        <vertAlign val="superscript"/>
        <sz val="11"/>
        <color theme="1"/>
        <rFont val="Arial"/>
        <family val="2"/>
      </rPr>
      <t>21-23</t>
    </r>
    <r>
      <rPr>
        <sz val="11"/>
        <color theme="1"/>
        <rFont val="Arial"/>
        <family val="2"/>
        <charset val="128"/>
      </rPr>
      <t>.</t>
    </r>
  </si>
  <si>
    <t xml:space="preserve">Tumour groups are defined in Table S1. The registries’ contribution to the analyses is shown in Table S2. AAPC, average annual percent change, based on annual rates; ASR, age-standardised incidence rate per million person-years;  CI, confidence interval; Unspecified, unspecified malignant renal tumours. </t>
  </si>
  <si>
    <r>
      <t>International Classification of Childhood Cancer, edition 3, update 2017 (ICCC-3-2017), group VI - Renal tumours</t>
    </r>
    <r>
      <rPr>
        <vertAlign val="superscript"/>
        <sz val="10"/>
        <color theme="1"/>
        <rFont val="Arial"/>
        <family val="2"/>
      </rPr>
      <t>25</t>
    </r>
    <r>
      <rPr>
        <sz val="10"/>
        <color theme="1"/>
        <rFont val="Arial"/>
        <family val="2"/>
      </rPr>
      <t>.</t>
    </r>
  </si>
  <si>
    <r>
      <t>The ICCC-3-2017 categories are defined by the morphology and topography codes listed in 
ICD-O-3</t>
    </r>
    <r>
      <rPr>
        <vertAlign val="superscript"/>
        <sz val="10"/>
        <color theme="1"/>
        <rFont val="Arial"/>
        <family val="2"/>
      </rPr>
      <t>26</t>
    </r>
    <r>
      <rPr>
        <sz val="10"/>
        <color theme="1"/>
        <rFont val="Arial"/>
        <family val="2"/>
      </rPr>
      <t>, ICD-O-3.1</t>
    </r>
    <r>
      <rPr>
        <vertAlign val="superscript"/>
        <sz val="10"/>
        <color theme="1"/>
        <rFont val="Arial"/>
        <family val="2"/>
      </rPr>
      <t>27</t>
    </r>
    <r>
      <rPr>
        <sz val="10"/>
        <color theme="1"/>
        <rFont val="Arial"/>
        <family val="2"/>
      </rPr>
      <t xml:space="preserve"> and WHO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classification of tumours</t>
    </r>
    <r>
      <rPr>
        <vertAlign val="superscript"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>.</t>
    </r>
  </si>
  <si>
    <t>ASR, age-standardised incidence rate per million person-years.</t>
  </si>
  <si>
    <t>Numbers of cases for age 0-14 are from the paediatric datasets, and for age 15-19 years are from the general datasets.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</si>
</sst>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</numFmts>
  <fonts count="108">
    <font>
      <sz val="11"/>
      <color theme="1"/>
      <name val="Arial"/>
      <family val="2"/>
      <charset val="128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  <charset val="128"/>
    </font>
    <font>
      <b/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8"/>
      <color theme="1"/>
      <name val="Calibri"/>
      <family val="2"/>
      <scheme val="minor"/>
    </font>
    <font>
      <sz val="11"/>
      <color theme="1"/>
      <name val="Arial Mäori"/>
      <family val="2"/>
    </font>
    <font>
      <sz val="11"/>
      <color theme="0"/>
      <name val="Arial Mäori"/>
      <family val="2"/>
    </font>
    <font>
      <sz val="8"/>
      <color theme="0"/>
      <name val="Calibri"/>
      <family val="2"/>
      <scheme val="minor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8"/>
      <color rgb="FF9C0006"/>
      <name val="Calibri"/>
      <family val="2"/>
      <scheme val="minor"/>
    </font>
    <font>
      <sz val="11"/>
      <color rgb="FF9C0006"/>
      <name val="Arial Mäori"/>
      <family val="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8"/>
      <color rgb="FFFA7D00"/>
      <name val="Calibri"/>
      <family val="2"/>
      <scheme val="minor"/>
    </font>
    <font>
      <b/>
      <sz val="11"/>
      <color rgb="FFFA7D00"/>
      <name val="Arial Mäori"/>
      <family val="2"/>
    </font>
    <font>
      <b/>
      <sz val="8"/>
      <color theme="0"/>
      <name val="Calibri"/>
      <family val="2"/>
      <scheme val="minor"/>
    </font>
    <font>
      <b/>
      <sz val="11"/>
      <color theme="0"/>
      <name val="Arial Mäori"/>
      <family val="2"/>
    </font>
    <font>
      <b/>
      <sz val="11"/>
      <color indexed="63"/>
      <name val="Calibri"/>
      <family val="2"/>
      <charset val="162"/>
    </font>
    <font>
      <sz val="11"/>
      <name val="Calibri"/>
      <family val="2"/>
    </font>
    <font>
      <i/>
      <sz val="8"/>
      <color rgb="FF7F7F7F"/>
      <name val="Calibri"/>
      <family val="2"/>
      <scheme val="minor"/>
    </font>
    <font>
      <i/>
      <sz val="11"/>
      <color rgb="FF7F7F7F"/>
      <name val="Arial Mäori"/>
      <family val="2"/>
    </font>
    <font>
      <sz val="11"/>
      <color indexed="62"/>
      <name val="Calibri"/>
      <family val="2"/>
      <charset val="162"/>
    </font>
    <font>
      <sz val="8"/>
      <color rgb="FF006100"/>
      <name val="Calibri"/>
      <family val="2"/>
      <scheme val="minor"/>
    </font>
    <font>
      <sz val="11"/>
      <color rgb="FF006100"/>
      <name val="Arial Mäori"/>
      <family val="2"/>
    </font>
    <font>
      <b/>
      <sz val="15"/>
      <color theme="3"/>
      <name val="Arial Mäori"/>
      <family val="2"/>
    </font>
    <font>
      <b/>
      <sz val="13"/>
      <color theme="3"/>
      <name val="Arial Mäori"/>
      <family val="2"/>
    </font>
    <font>
      <b/>
      <sz val="11"/>
      <color theme="3"/>
      <name val="Arial Mäori"/>
      <family val="2"/>
    </font>
    <font>
      <b/>
      <sz val="11"/>
      <color indexed="52"/>
      <name val="Calibri"/>
      <family val="2"/>
      <charset val="16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8"/>
      <color rgb="FF3F3F76"/>
      <name val="Calibri"/>
      <family val="2"/>
      <scheme val="minor"/>
    </font>
    <font>
      <sz val="11"/>
      <color rgb="FF3F3F76"/>
      <name val="Arial Mäori"/>
      <family val="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8"/>
      <color rgb="FFFA7D00"/>
      <name val="Calibri"/>
      <family val="2"/>
      <scheme val="minor"/>
    </font>
    <font>
      <sz val="11"/>
      <color rgb="FFFA7D00"/>
      <name val="Arial Mäori"/>
      <family val="2"/>
    </font>
    <font>
      <sz val="8"/>
      <color rgb="FF9C5700"/>
      <name val="Calibri"/>
      <family val="2"/>
      <scheme val="minor"/>
    </font>
    <font>
      <sz val="11"/>
      <color rgb="FF9C6500"/>
      <name val="Arial Mäori"/>
      <family val="2"/>
    </font>
    <font>
      <sz val="14"/>
      <color theme="1"/>
      <name val="Calibri"/>
      <family val="2"/>
      <charset val="178"/>
      <scheme val="minor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8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8"/>
      <color rgb="FF3F3F3F"/>
      <name val="Calibri"/>
      <family val="2"/>
      <scheme val="minor"/>
    </font>
    <font>
      <b/>
      <sz val="11"/>
      <color rgb="FF3F3F3F"/>
      <name val="Arial Mäori"/>
      <family val="2"/>
    </font>
    <font>
      <b/>
      <sz val="8"/>
      <name val="Arial"/>
      <family val="2"/>
    </font>
    <font>
      <sz val="18"/>
      <color theme="3"/>
      <name val="Calibri Light"/>
      <family val="2"/>
      <scheme val="major"/>
    </font>
    <font>
      <b/>
      <sz val="11"/>
      <color indexed="8"/>
      <name val="Calibri"/>
      <family val="2"/>
      <charset val="162"/>
    </font>
    <font>
      <b/>
      <sz val="8"/>
      <color theme="1"/>
      <name val="Calibri"/>
      <family val="2"/>
      <scheme val="minor"/>
    </font>
    <font>
      <b/>
      <sz val="11"/>
      <color theme="1"/>
      <name val="Arial Mäori"/>
      <family val="2"/>
    </font>
    <font>
      <sz val="11"/>
      <color indexed="10"/>
      <name val="Calibri"/>
      <family val="2"/>
      <charset val="162"/>
    </font>
    <font>
      <sz val="8"/>
      <color rgb="FFFF0000"/>
      <name val="Calibri"/>
      <family val="2"/>
      <scheme val="minor"/>
    </font>
    <font>
      <sz val="11"/>
      <color rgb="FFFF0000"/>
      <name val="Arial Mäo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  <charset val="128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  <charset val="128"/>
    </font>
    <font>
      <sz val="11"/>
      <color theme="0"/>
      <name val="Arial"/>
      <family val="2"/>
      <charset val="128"/>
    </font>
    <font>
      <b/>
      <sz val="9"/>
      <color rgb="FF000000"/>
      <name val="Arial"/>
      <family val="2"/>
    </font>
    <font>
      <sz val="9"/>
      <color rgb="FF000000"/>
      <name val="游ゴシック"/>
      <family val="3"/>
      <charset val="128"/>
    </font>
    <font>
      <sz val="9"/>
      <color rgb="FF000000"/>
      <name val="Arial"/>
      <family val="2"/>
    </font>
    <font>
      <sz val="9"/>
      <color theme="1"/>
      <name val="Century"/>
      <family val="1"/>
    </font>
    <font>
      <sz val="9"/>
      <color theme="1"/>
      <name val="Arial"/>
      <family val="2"/>
      <charset val="128"/>
    </font>
    <font>
      <b/>
      <sz val="10"/>
      <color theme="0"/>
      <name val="Arial"/>
      <family val="2"/>
      <charset val="128"/>
    </font>
    <font>
      <b/>
      <vertAlign val="superscript"/>
      <sz val="10"/>
      <color theme="0"/>
      <name val="Arial"/>
      <family val="2"/>
      <charset val="128"/>
    </font>
    <font>
      <vertAlign val="superscript"/>
      <sz val="10"/>
      <color theme="1"/>
      <name val="Arial"/>
      <family val="2"/>
      <charset val="128"/>
    </font>
    <font>
      <sz val="8"/>
      <name val="Arial"/>
      <family val="2"/>
      <charset val="128"/>
    </font>
    <font>
      <sz val="10"/>
      <color rgb="FFFF0000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vertAlign val="superscript"/>
      <sz val="10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57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12" fillId="0" borderId="0"/>
    <xf numFmtId="0" fontId="13" fillId="0" borderId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17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31" borderId="0" applyNumberFormat="0" applyBorder="0" applyAlignment="0" applyProtection="0"/>
    <xf numFmtId="0" fontId="18" fillId="31" borderId="0" applyNumberFormat="0" applyBorder="0" applyAlignment="0" applyProtection="0"/>
    <xf numFmtId="0" fontId="17" fillId="12" borderId="0" applyNumberFormat="0" applyBorder="0" applyAlignment="0" applyProtection="0"/>
    <xf numFmtId="0" fontId="19" fillId="12" borderId="0" applyNumberFormat="0" applyBorder="0" applyAlignment="0" applyProtection="0"/>
    <xf numFmtId="0" fontId="17" fillId="16" borderId="0" applyNumberFormat="0" applyBorder="0" applyAlignment="0" applyProtection="0"/>
    <xf numFmtId="0" fontId="19" fillId="16" borderId="0" applyNumberFormat="0" applyBorder="0" applyAlignment="0" applyProtection="0"/>
    <xf numFmtId="0" fontId="17" fillId="20" borderId="0" applyNumberFormat="0" applyBorder="0" applyAlignment="0" applyProtection="0"/>
    <xf numFmtId="0" fontId="19" fillId="20" borderId="0" applyNumberFormat="0" applyBorder="0" applyAlignment="0" applyProtection="0"/>
    <xf numFmtId="0" fontId="17" fillId="24" borderId="0" applyNumberFormat="0" applyBorder="0" applyAlignment="0" applyProtection="0"/>
    <xf numFmtId="0" fontId="19" fillId="24" borderId="0" applyNumberFormat="0" applyBorder="0" applyAlignment="0" applyProtection="0"/>
    <xf numFmtId="0" fontId="17" fillId="28" borderId="0" applyNumberFormat="0" applyBorder="0" applyAlignment="0" applyProtection="0"/>
    <xf numFmtId="0" fontId="19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32" borderId="0" applyNumberFormat="0" applyBorder="0" applyAlignment="0" applyProtection="0"/>
    <xf numFmtId="0" fontId="20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21" borderId="0" applyNumberFormat="0" applyBorder="0" applyAlignment="0" applyProtection="0"/>
    <xf numFmtId="0" fontId="19" fillId="21" borderId="0" applyNumberFormat="0" applyBorder="0" applyAlignment="0" applyProtection="0"/>
    <xf numFmtId="0" fontId="20" fillId="25" borderId="0" applyNumberFormat="0" applyBorder="0" applyAlignment="0" applyProtection="0"/>
    <xf numFmtId="0" fontId="19" fillId="25" borderId="0" applyNumberFormat="0" applyBorder="0" applyAlignment="0" applyProtection="0"/>
    <xf numFmtId="0" fontId="20" fillId="29" borderId="0" applyNumberFormat="0" applyBorder="0" applyAlignment="0" applyProtection="0"/>
    <xf numFmtId="0" fontId="19" fillId="2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6" borderId="7" applyNumberFormat="0" applyAlignment="0" applyProtection="0"/>
    <xf numFmtId="0" fontId="30" fillId="6" borderId="7" applyNumberFormat="0" applyAlignment="0" applyProtection="0"/>
    <xf numFmtId="0" fontId="31" fillId="7" borderId="10" applyNumberFormat="0" applyAlignment="0" applyProtection="0"/>
    <xf numFmtId="0" fontId="32" fillId="7" borderId="10" applyNumberFormat="0" applyAlignment="0" applyProtection="0"/>
    <xf numFmtId="0" fontId="33" fillId="47" borderId="17" applyNumberFormat="0" applyAlignment="0" applyProtection="0"/>
    <xf numFmtId="0" fontId="33" fillId="47" borderId="17" applyNumberFormat="0" applyAlignment="0" applyProtection="0"/>
    <xf numFmtId="0" fontId="33" fillId="47" borderId="17" applyNumberFormat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8" borderId="18" applyNumberFormat="0" applyAlignment="0" applyProtection="0"/>
    <xf numFmtId="0" fontId="37" fillId="38" borderId="18" applyNumberFormat="0" applyAlignment="0" applyProtection="0"/>
    <xf numFmtId="0" fontId="37" fillId="38" borderId="18" applyNumberFormat="0" applyAlignment="0" applyProtection="0"/>
    <xf numFmtId="0" fontId="38" fillId="2" borderId="0" applyNumberFormat="0" applyBorder="0" applyAlignment="0" applyProtection="0"/>
    <xf numFmtId="0" fontId="39" fillId="2" borderId="0" applyNumberFormat="0" applyBorder="0" applyAlignment="0" applyProtection="0"/>
    <xf numFmtId="0" fontId="9" fillId="0" borderId="4" applyNumberFormat="0" applyFill="0" applyAlignment="0" applyProtection="0"/>
    <xf numFmtId="0" fontId="40" fillId="0" borderId="4" applyNumberFormat="0" applyFill="0" applyAlignment="0" applyProtection="0"/>
    <xf numFmtId="0" fontId="10" fillId="0" borderId="5" applyNumberFormat="0" applyFill="0" applyAlignment="0" applyProtection="0"/>
    <xf numFmtId="0" fontId="41" fillId="0" borderId="5" applyNumberFormat="0" applyFill="0" applyAlignment="0" applyProtection="0"/>
    <xf numFmtId="0" fontId="11" fillId="0" borderId="6" applyNumberFormat="0" applyFill="0" applyAlignment="0" applyProtection="0"/>
    <xf numFmtId="0" fontId="42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7" borderId="18" applyNumberFormat="0" applyAlignment="0" applyProtection="0"/>
    <xf numFmtId="0" fontId="43" fillId="47" borderId="18" applyNumberFormat="0" applyAlignment="0" applyProtection="0"/>
    <xf numFmtId="0" fontId="43" fillId="47" borderId="18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5" borderId="7" applyNumberFormat="0" applyAlignment="0" applyProtection="0"/>
    <xf numFmtId="0" fontId="48" fillId="5" borderId="7" applyNumberFormat="0" applyAlignment="0" applyProtection="0"/>
    <xf numFmtId="0" fontId="49" fillId="48" borderId="19" applyNumberFormat="0" applyAlignment="0" applyProtection="0"/>
    <xf numFmtId="0" fontId="49" fillId="48" borderId="19" applyNumberFormat="0" applyAlignment="0" applyProtection="0"/>
    <xf numFmtId="0" fontId="49" fillId="48" borderId="19" applyNumberFormat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4" borderId="0" applyNumberFormat="0" applyBorder="0" applyAlignment="0" applyProtection="0"/>
    <xf numFmtId="0" fontId="55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4" fillId="0" borderId="0"/>
    <xf numFmtId="0" fontId="56" fillId="0" borderId="0"/>
    <xf numFmtId="0" fontId="14" fillId="0" borderId="0"/>
    <xf numFmtId="0" fontId="57" fillId="0" borderId="0"/>
    <xf numFmtId="0" fontId="14" fillId="0" borderId="0"/>
    <xf numFmtId="0" fontId="5" fillId="0" borderId="0"/>
    <xf numFmtId="0" fontId="58" fillId="0" borderId="0"/>
    <xf numFmtId="0" fontId="58" fillId="0" borderId="0"/>
    <xf numFmtId="0" fontId="13" fillId="0" borderId="0"/>
    <xf numFmtId="0" fontId="58" fillId="0" borderId="0"/>
    <xf numFmtId="0" fontId="58" fillId="0" borderId="0"/>
    <xf numFmtId="0" fontId="14" fillId="0" borderId="0"/>
    <xf numFmtId="0" fontId="58" fillId="0" borderId="0"/>
    <xf numFmtId="0" fontId="58" fillId="0" borderId="0"/>
    <xf numFmtId="0" fontId="5" fillId="0" borderId="0"/>
    <xf numFmtId="0" fontId="56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58" fillId="0" borderId="0"/>
    <xf numFmtId="0" fontId="5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3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3" fillId="0" borderId="0"/>
    <xf numFmtId="0" fontId="59" fillId="0" borderId="0"/>
    <xf numFmtId="0" fontId="60" fillId="0" borderId="0"/>
    <xf numFmtId="0" fontId="58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61" fillId="49" borderId="20" applyNumberFormat="0" applyFont="0" applyAlignment="0" applyProtection="0"/>
    <xf numFmtId="0" fontId="61" fillId="49" borderId="20" applyNumberFormat="0" applyFont="0" applyAlignment="0" applyProtection="0"/>
    <xf numFmtId="0" fontId="61" fillId="49" borderId="20" applyNumberFormat="0" applyFont="0" applyAlignment="0" applyProtection="0"/>
    <xf numFmtId="0" fontId="17" fillId="8" borderId="11" applyNumberFormat="0" applyFont="0" applyAlignment="0" applyProtection="0"/>
    <xf numFmtId="0" fontId="18" fillId="8" borderId="11" applyNumberFormat="0" applyFont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3" fillId="6" borderId="8" applyNumberFormat="0" applyAlignment="0" applyProtection="0"/>
    <xf numFmtId="0" fontId="64" fillId="6" borderId="8" applyNumberFormat="0" applyAlignment="0" applyProtection="0"/>
    <xf numFmtId="0" fontId="65" fillId="0" borderId="0">
      <alignment horizontal="left"/>
    </xf>
    <xf numFmtId="0" fontId="59" fillId="0" borderId="0">
      <alignment horizontal="left" vertical="center" wrapText="1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left" vertical="center" wrapText="1"/>
    </xf>
    <xf numFmtId="0" fontId="59" fillId="0" borderId="0">
      <alignment horizontal="right"/>
    </xf>
    <xf numFmtId="0" fontId="66" fillId="0" borderId="0" applyNumberFormat="0" applyFill="0" applyBorder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3" fillId="0" borderId="0"/>
    <xf numFmtId="0" fontId="2" fillId="0" borderId="0"/>
    <xf numFmtId="38" fontId="80" fillId="0" borderId="0" applyFont="0" applyFill="0" applyBorder="0" applyAlignment="0" applyProtection="0">
      <alignment vertical="center"/>
    </xf>
    <xf numFmtId="0" fontId="80" fillId="0" borderId="0"/>
    <xf numFmtId="0" fontId="88" fillId="9" borderId="0" applyNumberFormat="0" applyBorder="0" applyAlignment="0" applyProtection="0"/>
    <xf numFmtId="0" fontId="80" fillId="0" borderId="0"/>
    <xf numFmtId="0" fontId="88" fillId="9" borderId="0" applyNumberFormat="0" applyBorder="0" applyAlignment="0" applyProtection="0"/>
    <xf numFmtId="41" fontId="80" fillId="0" borderId="0" applyFont="0" applyFill="0" applyBorder="0" applyAlignment="0" applyProtection="0"/>
    <xf numFmtId="9" fontId="80" fillId="0" borderId="0" applyFont="0" applyFill="0" applyBorder="0" applyAlignment="0" applyProtection="0"/>
  </cellStyleXfs>
  <cellXfs count="2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0" xfId="0" applyFont="1" applyAlignment="1">
      <alignment horizontal="center" vertical="center"/>
    </xf>
    <xf numFmtId="0" fontId="75" fillId="0" borderId="0" xfId="0" applyFont="1" applyFill="1" applyBorder="1" applyAlignment="1"/>
    <xf numFmtId="0" fontId="0" fillId="0" borderId="0" xfId="0" applyBorder="1">
      <alignment vertical="center"/>
    </xf>
    <xf numFmtId="0" fontId="79" fillId="0" borderId="0" xfId="0" applyFont="1">
      <alignment vertical="center"/>
    </xf>
    <xf numFmtId="0" fontId="76" fillId="0" borderId="0" xfId="0" applyFont="1" applyBorder="1" applyAlignment="1">
      <alignment horizontal="left" vertical="center"/>
    </xf>
    <xf numFmtId="0" fontId="78" fillId="0" borderId="0" xfId="0" applyFont="1" applyBorder="1">
      <alignment vertical="center"/>
    </xf>
    <xf numFmtId="0" fontId="77" fillId="0" borderId="0" xfId="0" applyFont="1" applyBorder="1" applyAlignment="1">
      <alignment horizontal="left" vertical="center"/>
    </xf>
    <xf numFmtId="165" fontId="82" fillId="0" borderId="0" xfId="0" applyNumberFormat="1" applyFont="1" applyFill="1" applyBorder="1" applyAlignment="1">
      <alignment horizontal="center"/>
    </xf>
    <xf numFmtId="0" fontId="82" fillId="0" borderId="22" xfId="0" applyFont="1" applyBorder="1">
      <alignment vertical="center"/>
    </xf>
    <xf numFmtId="0" fontId="13" fillId="0" borderId="0" xfId="0" applyFont="1">
      <alignment vertical="center"/>
    </xf>
    <xf numFmtId="0" fontId="84" fillId="55" borderId="0" xfId="0" applyFont="1" applyFill="1">
      <alignment vertical="center"/>
    </xf>
    <xf numFmtId="0" fontId="0" fillId="0" borderId="0" xfId="0" applyAlignment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75" fillId="0" borderId="0" xfId="0" applyFont="1">
      <alignment vertical="center"/>
    </xf>
    <xf numFmtId="38" fontId="75" fillId="0" borderId="0" xfId="450" applyFont="1">
      <alignment vertical="center"/>
    </xf>
    <xf numFmtId="165" fontId="75" fillId="0" borderId="0" xfId="0" applyNumberFormat="1" applyFont="1">
      <alignment vertical="center"/>
    </xf>
    <xf numFmtId="49" fontId="75" fillId="0" borderId="0" xfId="0" applyNumberFormat="1" applyFont="1" applyAlignment="1">
      <alignment horizontal="right" vertical="center"/>
    </xf>
    <xf numFmtId="165" fontId="75" fillId="55" borderId="0" xfId="0" applyNumberFormat="1" applyFont="1" applyFill="1">
      <alignment vertical="center"/>
    </xf>
    <xf numFmtId="0" fontId="7" fillId="0" borderId="0" xfId="0" applyFont="1">
      <alignment vertical="center"/>
    </xf>
    <xf numFmtId="38" fontId="75" fillId="0" borderId="0" xfId="450" applyFont="1" applyAlignment="1"/>
    <xf numFmtId="0" fontId="75" fillId="0" borderId="0" xfId="0" applyFont="1" applyAlignment="1"/>
    <xf numFmtId="165" fontId="75" fillId="0" borderId="0" xfId="0" applyNumberFormat="1" applyFont="1" applyAlignment="1"/>
    <xf numFmtId="38" fontId="7" fillId="0" borderId="0" xfId="450" applyFont="1">
      <alignment vertical="center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75" fillId="0" borderId="3" xfId="0" applyFont="1" applyBorder="1">
      <alignment vertical="center"/>
    </xf>
    <xf numFmtId="38" fontId="75" fillId="0" borderId="3" xfId="450" applyFont="1" applyBorder="1">
      <alignment vertical="center"/>
    </xf>
    <xf numFmtId="0" fontId="75" fillId="0" borderId="3" xfId="0" applyFont="1" applyBorder="1" applyAlignment="1"/>
    <xf numFmtId="38" fontId="75" fillId="0" borderId="3" xfId="450" applyFont="1" applyBorder="1" applyAlignment="1"/>
    <xf numFmtId="165" fontId="75" fillId="0" borderId="3" xfId="0" applyNumberFormat="1" applyFont="1" applyBorder="1">
      <alignment vertical="center"/>
    </xf>
    <xf numFmtId="0" fontId="0" fillId="0" borderId="2" xfId="0" applyBorder="1">
      <alignment vertical="center"/>
    </xf>
    <xf numFmtId="0" fontId="89" fillId="0" borderId="23" xfId="0" applyFont="1" applyBorder="1" applyAlignment="1">
      <alignment horizontal="center" vertical="center"/>
    </xf>
    <xf numFmtId="0" fontId="90" fillId="0" borderId="23" xfId="0" applyFont="1" applyBorder="1" applyAlignment="1">
      <alignment horizontal="left" vertical="center"/>
    </xf>
    <xf numFmtId="0" fontId="89" fillId="0" borderId="24" xfId="0" applyFont="1" applyBorder="1" applyAlignment="1">
      <alignment horizontal="center" vertical="center"/>
    </xf>
    <xf numFmtId="0" fontId="90" fillId="0" borderId="24" xfId="0" applyFont="1" applyBorder="1" applyAlignment="1">
      <alignment horizontal="left" vertical="center"/>
    </xf>
    <xf numFmtId="0" fontId="91" fillId="0" borderId="24" xfId="0" applyFont="1" applyBorder="1" applyAlignment="1">
      <alignment horizontal="left" vertical="center"/>
    </xf>
    <xf numFmtId="0" fontId="91" fillId="0" borderId="24" xfId="0" applyFont="1" applyBorder="1" applyAlignment="1">
      <alignment horizontal="center" vertical="center"/>
    </xf>
    <xf numFmtId="0" fontId="89" fillId="0" borderId="0" xfId="0" applyFont="1" applyAlignment="1">
      <alignment horizontal="left" vertical="center"/>
    </xf>
    <xf numFmtId="0" fontId="92" fillId="0" borderId="0" xfId="0" applyFont="1" applyAlignment="1">
      <alignment vertical="top"/>
    </xf>
    <xf numFmtId="0" fontId="91" fillId="0" borderId="0" xfId="0" applyFont="1" applyAlignment="1">
      <alignment horizontal="left" vertical="center"/>
    </xf>
    <xf numFmtId="0" fontId="89" fillId="0" borderId="1" xfId="0" applyFont="1" applyBorder="1" applyAlignment="1">
      <alignment horizontal="left" vertical="center"/>
    </xf>
    <xf numFmtId="0" fontId="92" fillId="0" borderId="1" xfId="0" applyFont="1" applyBorder="1" applyAlignment="1">
      <alignment vertical="top"/>
    </xf>
    <xf numFmtId="0" fontId="91" fillId="0" borderId="1" xfId="0" applyFont="1" applyBorder="1" applyAlignment="1">
      <alignment horizontal="left" vertical="center"/>
    </xf>
    <xf numFmtId="0" fontId="93" fillId="0" borderId="1" xfId="0" applyFont="1" applyBorder="1">
      <alignment vertical="center"/>
    </xf>
    <xf numFmtId="0" fontId="82" fillId="0" borderId="1" xfId="0" applyFont="1" applyBorder="1" applyAlignment="1">
      <alignment horizontal="left" vertical="center"/>
    </xf>
    <xf numFmtId="0" fontId="89" fillId="0" borderId="26" xfId="0" applyFont="1" applyBorder="1" applyAlignment="1">
      <alignment horizontal="left" vertical="center"/>
    </xf>
    <xf numFmtId="0" fontId="93" fillId="0" borderId="26" xfId="0" applyFont="1" applyBorder="1">
      <alignment vertical="center"/>
    </xf>
    <xf numFmtId="0" fontId="84" fillId="0" borderId="27" xfId="0" applyFont="1" applyBorder="1" applyAlignment="1">
      <alignment vertical="center" wrapText="1"/>
    </xf>
    <xf numFmtId="0" fontId="91" fillId="0" borderId="27" xfId="0" applyFont="1" applyBorder="1" applyAlignment="1">
      <alignment horizontal="left" vertical="top"/>
    </xf>
    <xf numFmtId="0" fontId="89" fillId="0" borderId="22" xfId="0" applyFont="1" applyBorder="1" applyAlignment="1">
      <alignment horizontal="left" vertical="center"/>
    </xf>
    <xf numFmtId="0" fontId="93" fillId="0" borderId="22" xfId="0" applyFont="1" applyBorder="1">
      <alignment vertical="center"/>
    </xf>
    <xf numFmtId="0" fontId="84" fillId="0" borderId="22" xfId="0" applyFont="1" applyBorder="1" applyAlignment="1">
      <alignment vertical="center" wrapText="1"/>
    </xf>
    <xf numFmtId="0" fontId="84" fillId="0" borderId="22" xfId="0" applyFont="1" applyBorder="1" applyAlignment="1">
      <alignment horizontal="left" vertical="center"/>
    </xf>
    <xf numFmtId="0" fontId="91" fillId="0" borderId="22" xfId="0" applyFont="1" applyBorder="1" applyAlignment="1">
      <alignment horizontal="left" vertical="center"/>
    </xf>
    <xf numFmtId="0" fontId="87" fillId="0" borderId="0" xfId="453" applyFont="1" applyBorder="1"/>
    <xf numFmtId="0" fontId="87" fillId="55" borderId="0" xfId="453" applyFont="1" applyFill="1" applyBorder="1"/>
    <xf numFmtId="0" fontId="94" fillId="9" borderId="0" xfId="454" applyFont="1" applyBorder="1" applyAlignment="1">
      <alignment horizontal="center" vertical="center"/>
    </xf>
    <xf numFmtId="0" fontId="94" fillId="9" borderId="0" xfId="454" applyFont="1" applyBorder="1" applyAlignment="1">
      <alignment horizontal="center"/>
    </xf>
    <xf numFmtId="0" fontId="94" fillId="9" borderId="0" xfId="454" applyFont="1" applyBorder="1" applyAlignment="1">
      <alignment horizontal="left" vertical="center"/>
    </xf>
    <xf numFmtId="0" fontId="94" fillId="9" borderId="0" xfId="454" applyFont="1" applyBorder="1" applyAlignment="1">
      <alignment vertical="center"/>
    </xf>
    <xf numFmtId="0" fontId="94" fillId="9" borderId="29" xfId="454" applyFont="1" applyBorder="1" applyAlignment="1">
      <alignment vertical="center"/>
    </xf>
    <xf numFmtId="3" fontId="94" fillId="9" borderId="0" xfId="454" applyNumberFormat="1" applyFont="1" applyBorder="1" applyAlignment="1">
      <alignment horizontal="center"/>
    </xf>
    <xf numFmtId="0" fontId="87" fillId="0" borderId="0" xfId="453" applyFont="1" applyFill="1" applyBorder="1"/>
    <xf numFmtId="0" fontId="87" fillId="0" borderId="0" xfId="453" applyFont="1" applyBorder="1" applyAlignment="1">
      <alignment horizontal="right"/>
    </xf>
    <xf numFmtId="0" fontId="75" fillId="0" borderId="3" xfId="0" applyFont="1" applyBorder="1" applyAlignment="1">
      <alignment horizontal="right" vertical="center"/>
    </xf>
    <xf numFmtId="0" fontId="75" fillId="0" borderId="3" xfId="0" applyFont="1" applyBorder="1" applyAlignment="1">
      <alignment horizontal="right" vertical="center" wrapText="1"/>
    </xf>
    <xf numFmtId="0" fontId="75" fillId="0" borderId="22" xfId="0" applyFont="1" applyBorder="1">
      <alignment vertical="center"/>
    </xf>
    <xf numFmtId="165" fontId="75" fillId="0" borderId="0" xfId="0" quotePrefix="1" applyNumberFormat="1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2" fontId="0" fillId="0" borderId="0" xfId="0" applyNumberFormat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1" fillId="0" borderId="0" xfId="0" applyFont="1" applyAlignment="1">
      <alignment vertical="center" wrapText="1"/>
    </xf>
    <xf numFmtId="0" fontId="82" fillId="0" borderId="0" xfId="0" applyFont="1" applyFill="1" applyBorder="1" applyAlignment="1"/>
    <xf numFmtId="3" fontId="82" fillId="0" borderId="0" xfId="450" applyNumberFormat="1" applyFont="1" applyFill="1" applyBorder="1" applyAlignment="1">
      <alignment horizontal="center" vertical="center"/>
    </xf>
    <xf numFmtId="165" fontId="83" fillId="0" borderId="0" xfId="0" applyNumberFormat="1" applyFont="1" applyFill="1" applyBorder="1" applyAlignment="1">
      <alignment horizontal="center"/>
    </xf>
    <xf numFmtId="0" fontId="82" fillId="0" borderId="0" xfId="0" applyFont="1" applyFill="1" applyBorder="1">
      <alignment vertical="center"/>
    </xf>
    <xf numFmtId="3" fontId="82" fillId="0" borderId="0" xfId="0" applyNumberFormat="1" applyFont="1" applyFill="1" applyBorder="1" applyAlignment="1">
      <alignment horizontal="center"/>
    </xf>
    <xf numFmtId="3" fontId="82" fillId="0" borderId="0" xfId="450" applyNumberFormat="1" applyFont="1" applyFill="1" applyBorder="1" applyAlignment="1">
      <alignment horizontal="center"/>
    </xf>
    <xf numFmtId="0" fontId="82" fillId="0" borderId="22" xfId="0" applyFont="1" applyBorder="1" applyAlignment="1">
      <alignment horizontal="center"/>
    </xf>
    <xf numFmtId="49" fontId="75" fillId="0" borderId="0" xfId="0" quotePrefix="1" applyNumberFormat="1" applyFont="1" applyAlignment="1">
      <alignment horizontal="right" vertical="center"/>
    </xf>
    <xf numFmtId="0" fontId="82" fillId="0" borderId="26" xfId="0" applyFont="1" applyBorder="1" applyAlignment="1"/>
    <xf numFmtId="0" fontId="82" fillId="0" borderId="26" xfId="0" applyFont="1" applyBorder="1" applyAlignment="1">
      <alignment horizontal="center"/>
    </xf>
    <xf numFmtId="0" fontId="82" fillId="0" borderId="22" xfId="0" applyFont="1" applyBorder="1" applyAlignment="1"/>
    <xf numFmtId="0" fontId="84" fillId="0" borderId="26" xfId="0" applyFont="1" applyFill="1" applyBorder="1" applyAlignment="1"/>
    <xf numFmtId="3" fontId="84" fillId="0" borderId="26" xfId="450" applyNumberFormat="1" applyFont="1" applyFill="1" applyBorder="1" applyAlignment="1">
      <alignment horizontal="center" vertical="center"/>
    </xf>
    <xf numFmtId="0" fontId="84" fillId="0" borderId="26" xfId="0" applyFont="1" applyFill="1" applyBorder="1">
      <alignment vertical="center"/>
    </xf>
    <xf numFmtId="165" fontId="84" fillId="0" borderId="26" xfId="0" applyNumberFormat="1" applyFont="1" applyFill="1" applyBorder="1" applyAlignment="1">
      <alignment horizontal="center"/>
    </xf>
    <xf numFmtId="3" fontId="84" fillId="0" borderId="26" xfId="0" applyNumberFormat="1" applyFont="1" applyFill="1" applyBorder="1" applyAlignment="1">
      <alignment horizontal="center"/>
    </xf>
    <xf numFmtId="0" fontId="82" fillId="0" borderId="22" xfId="0" applyFont="1" applyFill="1" applyBorder="1" applyAlignment="1"/>
    <xf numFmtId="0" fontId="82" fillId="0" borderId="22" xfId="450" applyNumberFormat="1" applyFont="1" applyFill="1" applyBorder="1" applyAlignment="1">
      <alignment horizontal="center"/>
    </xf>
    <xf numFmtId="0" fontId="82" fillId="0" borderId="22" xfId="0" applyFont="1" applyFill="1" applyBorder="1">
      <alignment vertical="center"/>
    </xf>
    <xf numFmtId="165" fontId="82" fillId="0" borderId="22" xfId="0" applyNumberFormat="1" applyFont="1" applyFill="1" applyBorder="1" applyAlignment="1">
      <alignment horizontal="center"/>
    </xf>
    <xf numFmtId="3" fontId="82" fillId="0" borderId="22" xfId="0" applyNumberFormat="1" applyFont="1" applyFill="1" applyBorder="1" applyAlignment="1">
      <alignment horizontal="center"/>
    </xf>
    <xf numFmtId="0" fontId="1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0" xfId="0" applyFill="1" applyBorder="1">
      <alignment vertical="center"/>
    </xf>
    <xf numFmtId="0" fontId="87" fillId="0" borderId="0" xfId="453" applyNumberFormat="1" applyFont="1" applyBorder="1"/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165" fontId="75" fillId="0" borderId="0" xfId="456" applyNumberFormat="1" applyFont="1" applyBorder="1" applyAlignment="1">
      <alignment vertical="center"/>
    </xf>
    <xf numFmtId="0" fontId="0" fillId="0" borderId="0" xfId="0" applyAlignment="1"/>
    <xf numFmtId="165" fontId="0" fillId="0" borderId="0" xfId="0" applyNumberFormat="1">
      <alignment vertical="center"/>
    </xf>
    <xf numFmtId="165" fontId="0" fillId="0" borderId="0" xfId="0" applyNumberFormat="1" applyAlignment="1">
      <alignment horizontal="right" vertical="center"/>
    </xf>
    <xf numFmtId="165" fontId="0" fillId="0" borderId="30" xfId="0" applyNumberFormat="1" applyBorder="1">
      <alignment vertical="center"/>
    </xf>
    <xf numFmtId="0" fontId="7" fillId="0" borderId="0" xfId="0" applyFont="1" applyBorder="1">
      <alignment vertical="center"/>
    </xf>
    <xf numFmtId="0" fontId="75" fillId="0" borderId="0" xfId="0" applyFont="1" applyBorder="1">
      <alignment vertical="center"/>
    </xf>
    <xf numFmtId="0" fontId="12" fillId="55" borderId="0" xfId="0" applyFont="1" applyFill="1" applyAlignment="1">
      <alignment horizontal="left" vertical="center"/>
    </xf>
    <xf numFmtId="0" fontId="0" fillId="55" borderId="0" xfId="0" applyFill="1">
      <alignment vertical="center"/>
    </xf>
    <xf numFmtId="0" fontId="7" fillId="55" borderId="0" xfId="0" applyFont="1" applyFill="1">
      <alignment vertical="center"/>
    </xf>
    <xf numFmtId="0" fontId="0" fillId="55" borderId="30" xfId="0" applyFill="1" applyBorder="1">
      <alignment vertical="center"/>
    </xf>
    <xf numFmtId="0" fontId="99" fillId="0" borderId="0" xfId="0" applyFont="1" applyAlignment="1">
      <alignment horizontal="center" vertical="center"/>
    </xf>
    <xf numFmtId="0" fontId="99" fillId="0" borderId="30" xfId="0" applyFont="1" applyBorder="1" applyAlignment="1">
      <alignment horizontal="center" vertical="center"/>
    </xf>
    <xf numFmtId="0" fontId="100" fillId="0" borderId="26" xfId="0" applyFont="1" applyBorder="1" applyAlignment="1">
      <alignment horizontal="center" vertical="center"/>
    </xf>
    <xf numFmtId="0" fontId="100" fillId="0" borderId="26" xfId="0" applyFont="1" applyBorder="1" applyAlignment="1">
      <alignment horizontal="center" vertical="center" wrapText="1"/>
    </xf>
    <xf numFmtId="0" fontId="99" fillId="0" borderId="0" xfId="0" applyFont="1">
      <alignment vertical="center"/>
    </xf>
    <xf numFmtId="165" fontId="99" fillId="0" borderId="0" xfId="0" applyNumberFormat="1" applyFont="1">
      <alignment vertical="center"/>
    </xf>
    <xf numFmtId="165" fontId="99" fillId="0" borderId="0" xfId="0" applyNumberFormat="1" applyFont="1" applyFill="1">
      <alignment vertical="center"/>
    </xf>
    <xf numFmtId="165" fontId="99" fillId="0" borderId="0" xfId="0" applyNumberFormat="1" applyFont="1" applyBorder="1">
      <alignment vertical="center"/>
    </xf>
    <xf numFmtId="0" fontId="99" fillId="0" borderId="30" xfId="0" applyFont="1" applyBorder="1">
      <alignment vertical="center"/>
    </xf>
    <xf numFmtId="165" fontId="99" fillId="0" borderId="30" xfId="0" applyNumberFormat="1" applyFont="1" applyBorder="1">
      <alignment vertical="center"/>
    </xf>
    <xf numFmtId="165" fontId="99" fillId="0" borderId="30" xfId="0" applyNumberFormat="1" applyFont="1" applyFill="1" applyBorder="1">
      <alignment vertical="center"/>
    </xf>
    <xf numFmtId="0" fontId="100" fillId="55" borderId="0" xfId="0" applyFont="1" applyFill="1" applyBorder="1" applyAlignment="1">
      <alignment horizontal="center" vertical="center"/>
    </xf>
    <xf numFmtId="0" fontId="100" fillId="55" borderId="0" xfId="0" applyFont="1" applyFill="1" applyBorder="1" applyAlignment="1">
      <alignment horizontal="right" vertical="center"/>
    </xf>
    <xf numFmtId="0" fontId="99" fillId="55" borderId="30" xfId="0" applyFont="1" applyFill="1" applyBorder="1" applyAlignment="1">
      <alignment horizontal="center" vertical="center"/>
    </xf>
    <xf numFmtId="0" fontId="100" fillId="55" borderId="27" xfId="0" applyFont="1" applyFill="1" applyBorder="1" applyAlignment="1">
      <alignment horizontal="right"/>
    </xf>
    <xf numFmtId="0" fontId="100" fillId="55" borderId="30" xfId="0" applyFont="1" applyFill="1" applyBorder="1" applyAlignment="1">
      <alignment horizontal="right"/>
    </xf>
    <xf numFmtId="0" fontId="99" fillId="55" borderId="0" xfId="0" applyFont="1" applyFill="1" applyAlignment="1">
      <alignment horizontal="center" vertical="center"/>
    </xf>
    <xf numFmtId="0" fontId="1" fillId="0" borderId="0" xfId="453" applyFont="1" applyBorder="1"/>
    <xf numFmtId="0" fontId="83" fillId="55" borderId="2" xfId="0" applyFont="1" applyFill="1" applyBorder="1" applyAlignment="1">
      <alignment horizontal="right"/>
    </xf>
    <xf numFmtId="0" fontId="101" fillId="55" borderId="30" xfId="0" applyFont="1" applyFill="1" applyBorder="1" applyAlignment="1">
      <alignment horizontal="center"/>
    </xf>
    <xf numFmtId="0" fontId="81" fillId="0" borderId="0" xfId="0" applyFont="1" applyFill="1" applyBorder="1">
      <alignment vertical="center"/>
    </xf>
    <xf numFmtId="0" fontId="12" fillId="0" borderId="0" xfId="453" applyNumberFormat="1" applyFont="1" applyBorder="1"/>
    <xf numFmtId="0" fontId="12" fillId="0" borderId="0" xfId="455" applyNumberFormat="1" applyFont="1" applyBorder="1" applyAlignment="1">
      <alignment horizontal="center"/>
    </xf>
    <xf numFmtId="0" fontId="12" fillId="0" borderId="0" xfId="455" applyNumberFormat="1" applyFont="1" applyBorder="1"/>
    <xf numFmtId="0" fontId="12" fillId="0" borderId="0" xfId="455" applyNumberFormat="1" applyFont="1" applyBorder="1" applyAlignment="1">
      <alignment horizontal="right"/>
    </xf>
    <xf numFmtId="38" fontId="12" fillId="0" borderId="0" xfId="450" applyFont="1" applyBorder="1" applyAlignment="1"/>
    <xf numFmtId="38" fontId="12" fillId="0" borderId="0" xfId="450" applyFont="1" applyBorder="1" applyAlignment="1">
      <alignment horizontal="right"/>
    </xf>
    <xf numFmtId="1" fontId="12" fillId="0" borderId="0" xfId="455" applyNumberFormat="1" applyFont="1" applyBorder="1"/>
    <xf numFmtId="0" fontId="103" fillId="0" borderId="0" xfId="453" applyNumberFormat="1" applyFont="1" applyFill="1" applyBorder="1"/>
    <xf numFmtId="1" fontId="12" fillId="0" borderId="0" xfId="455" applyNumberFormat="1" applyFont="1" applyBorder="1" applyAlignment="1">
      <alignment horizontal="right"/>
    </xf>
    <xf numFmtId="0" fontId="12" fillId="0" borderId="0" xfId="449" applyNumberFormat="1" applyFont="1" applyFill="1" applyBorder="1"/>
    <xf numFmtId="1" fontId="12" fillId="0" borderId="0" xfId="455" applyNumberFormat="1" applyFont="1" applyBorder="1" applyAlignment="1">
      <alignment horizontal="right" vertical="center"/>
    </xf>
    <xf numFmtId="0" fontId="12" fillId="0" borderId="0" xfId="453" applyNumberFormat="1" applyFont="1" applyFill="1" applyBorder="1" applyAlignment="1"/>
    <xf numFmtId="0" fontId="12" fillId="0" borderId="0" xfId="455" applyNumberFormat="1" applyFont="1" applyBorder="1" applyAlignment="1">
      <alignment horizontal="center" vertical="top"/>
    </xf>
    <xf numFmtId="0" fontId="12" fillId="0" borderId="0" xfId="455" applyNumberFormat="1" applyFont="1" applyBorder="1" applyAlignment="1">
      <alignment vertical="top"/>
    </xf>
    <xf numFmtId="0" fontId="12" fillId="0" borderId="0" xfId="455" applyNumberFormat="1" applyFont="1" applyBorder="1" applyAlignment="1">
      <alignment horizontal="right" vertical="top"/>
    </xf>
    <xf numFmtId="38" fontId="12" fillId="0" borderId="0" xfId="450" applyFont="1" applyBorder="1" applyAlignment="1">
      <alignment vertical="top"/>
    </xf>
    <xf numFmtId="38" fontId="12" fillId="0" borderId="0" xfId="450" applyFont="1" applyBorder="1" applyAlignment="1">
      <alignment horizontal="right" vertical="top"/>
    </xf>
    <xf numFmtId="1" fontId="12" fillId="0" borderId="0" xfId="455" applyNumberFormat="1" applyFont="1" applyBorder="1" applyAlignment="1">
      <alignment vertical="top"/>
    </xf>
    <xf numFmtId="1" fontId="12" fillId="55" borderId="0" xfId="455" applyNumberFormat="1" applyFont="1" applyFill="1" applyBorder="1" applyAlignment="1">
      <alignment horizontal="right"/>
    </xf>
    <xf numFmtId="1" fontId="12" fillId="55" borderId="0" xfId="455" applyNumberFormat="1" applyFont="1" applyFill="1" applyBorder="1" applyAlignment="1">
      <alignment horizontal="right" vertical="top"/>
    </xf>
    <xf numFmtId="0" fontId="12" fillId="0" borderId="0" xfId="453" applyNumberFormat="1" applyFont="1" applyFill="1" applyBorder="1"/>
    <xf numFmtId="0" fontId="12" fillId="0" borderId="0" xfId="455" quotePrefix="1" applyNumberFormat="1" applyFont="1" applyBorder="1" applyAlignment="1">
      <alignment horizontal="center"/>
    </xf>
    <xf numFmtId="0" fontId="12" fillId="55" borderId="0" xfId="455" applyNumberFormat="1" applyFont="1" applyFill="1" applyBorder="1" applyAlignment="1">
      <alignment horizontal="right"/>
    </xf>
    <xf numFmtId="0" fontId="12" fillId="0" borderId="0" xfId="453" applyNumberFormat="1" applyFont="1" applyFill="1" applyBorder="1" applyAlignment="1">
      <alignment horizontal="left" wrapText="1"/>
    </xf>
    <xf numFmtId="0" fontId="12" fillId="0" borderId="0" xfId="453" applyNumberFormat="1" applyFont="1" applyBorder="1" applyAlignment="1">
      <alignment vertical="top"/>
    </xf>
    <xf numFmtId="0" fontId="12" fillId="0" borderId="0" xfId="453" applyNumberFormat="1" applyFont="1" applyFill="1" applyBorder="1" applyAlignment="1">
      <alignment vertical="top"/>
    </xf>
    <xf numFmtId="0" fontId="105" fillId="0" borderId="0" xfId="0" applyFont="1">
      <alignment vertical="center"/>
    </xf>
    <xf numFmtId="0" fontId="81" fillId="0" borderId="0" xfId="0" applyFont="1">
      <alignment vertical="center"/>
    </xf>
    <xf numFmtId="0" fontId="82" fillId="0" borderId="0" xfId="450" applyNumberFormat="1" applyFont="1" applyFill="1" applyBorder="1" applyAlignment="1">
      <alignment horizontal="center"/>
    </xf>
    <xf numFmtId="0" fontId="12" fillId="0" borderId="30" xfId="453" applyNumberFormat="1" applyFont="1" applyBorder="1"/>
    <xf numFmtId="0" fontId="12" fillId="0" borderId="30" xfId="455" applyNumberFormat="1" applyFont="1" applyBorder="1" applyAlignment="1">
      <alignment horizontal="center"/>
    </xf>
    <xf numFmtId="0" fontId="12" fillId="0" borderId="30" xfId="455" applyNumberFormat="1" applyFont="1" applyBorder="1"/>
    <xf numFmtId="0" fontId="12" fillId="0" borderId="30" xfId="455" applyNumberFormat="1" applyFont="1" applyBorder="1" applyAlignment="1">
      <alignment horizontal="right"/>
    </xf>
    <xf numFmtId="38" fontId="12" fillId="0" borderId="30" xfId="450" applyFont="1" applyBorder="1" applyAlignment="1"/>
    <xf numFmtId="38" fontId="12" fillId="0" borderId="30" xfId="450" applyFont="1" applyBorder="1" applyAlignment="1">
      <alignment horizontal="right"/>
    </xf>
    <xf numFmtId="1" fontId="12" fillId="0" borderId="30" xfId="455" applyNumberFormat="1" applyFont="1" applyBorder="1"/>
    <xf numFmtId="49" fontId="87" fillId="0" borderId="0" xfId="453" applyNumberFormat="1" applyFont="1" applyFill="1" applyBorder="1"/>
    <xf numFmtId="0" fontId="83" fillId="0" borderId="26" xfId="0" applyFont="1" applyBorder="1" applyAlignment="1">
      <alignment horizontal="center"/>
    </xf>
    <xf numFmtId="0" fontId="1" fillId="55" borderId="0" xfId="0" applyFont="1" applyFill="1" applyBorder="1" applyAlignment="1">
      <alignment horizontal="left" vertical="center" wrapText="1"/>
    </xf>
    <xf numFmtId="0" fontId="13" fillId="55" borderId="0" xfId="0" applyFont="1" applyFill="1" applyBorder="1" applyAlignment="1">
      <alignment horizontal="left" vertical="center" wrapText="1"/>
    </xf>
    <xf numFmtId="0" fontId="91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7" fillId="0" borderId="0" xfId="453" applyFont="1" applyFill="1" applyBorder="1" applyAlignment="1">
      <alignment horizontal="left" wrapText="1"/>
    </xf>
    <xf numFmtId="0" fontId="94" fillId="9" borderId="28" xfId="454" applyFont="1" applyBorder="1" applyAlignment="1">
      <alignment horizontal="left" vertical="center"/>
    </xf>
    <xf numFmtId="0" fontId="94" fillId="9" borderId="0" xfId="454" applyFont="1" applyBorder="1" applyAlignment="1">
      <alignment horizontal="right"/>
    </xf>
    <xf numFmtId="0" fontId="94" fillId="9" borderId="0" xfId="454" applyFont="1" applyBorder="1" applyAlignment="1">
      <alignment horizontal="left" vertical="center"/>
    </xf>
    <xf numFmtId="0" fontId="94" fillId="9" borderId="28" xfId="454" applyFont="1" applyBorder="1" applyAlignment="1">
      <alignment horizontal="center" vertical="center"/>
    </xf>
    <xf numFmtId="0" fontId="94" fillId="9" borderId="29" xfId="454" applyFont="1" applyBorder="1" applyAlignment="1">
      <alignment horizontal="center"/>
    </xf>
    <xf numFmtId="0" fontId="94" fillId="9" borderId="28" xfId="454" applyFont="1" applyBorder="1" applyAlignment="1">
      <alignment horizontal="center"/>
    </xf>
    <xf numFmtId="0" fontId="94" fillId="9" borderId="31" xfId="454" applyFont="1" applyBorder="1" applyAlignment="1">
      <alignment horizontal="center" vertical="center"/>
    </xf>
    <xf numFmtId="0" fontId="94" fillId="9" borderId="29" xfId="454" applyFont="1" applyBorder="1" applyAlignment="1">
      <alignment horizontal="center" vertical="center" wrapText="1"/>
    </xf>
    <xf numFmtId="0" fontId="94" fillId="9" borderId="28" xfId="45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49" fontId="75" fillId="0" borderId="0" xfId="0" applyNumberFormat="1" applyFont="1" applyAlignment="1">
      <alignment horizontal="center" vertical="center"/>
    </xf>
    <xf numFmtId="0" fontId="75" fillId="0" borderId="0" xfId="0" applyFont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left" vertical="center" wrapText="1"/>
    </xf>
    <xf numFmtId="0" fontId="81" fillId="55" borderId="0" xfId="0" quotePrefix="1" applyFont="1" applyFill="1" applyAlignment="1">
      <alignment horizontal="left" vertical="center" wrapText="1"/>
    </xf>
    <xf numFmtId="0" fontId="81" fillId="55" borderId="0" xfId="0" applyFont="1" applyFill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0" fillId="0" borderId="1" xfId="0" applyFont="1" applyBorder="1" applyAlignment="1">
      <alignment horizontal="center" vertical="center" wrapText="1"/>
    </xf>
    <xf numFmtId="0" fontId="100" fillId="0" borderId="27" xfId="0" applyFont="1" applyBorder="1" applyAlignment="1">
      <alignment horizontal="center" vertical="center"/>
    </xf>
    <xf numFmtId="0" fontId="100" fillId="55" borderId="26" xfId="0" applyFont="1" applyFill="1" applyBorder="1" applyAlignment="1">
      <alignment horizontal="center" vertical="center"/>
    </xf>
    <xf numFmtId="0" fontId="100" fillId="55" borderId="3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87" fillId="0" borderId="0" xfId="0" applyFont="1" applyBorder="1" applyAlignment="1">
      <alignment horizontal="left" vertical="center" wrapText="1"/>
    </xf>
    <xf numFmtId="0" fontId="82" fillId="0" borderId="26" xfId="0" applyFont="1" applyBorder="1" applyAlignment="1">
      <alignment horizontal="center" vertical="center"/>
    </xf>
    <xf numFmtId="0" fontId="82" fillId="0" borderId="22" xfId="0" applyFont="1" applyBorder="1" applyAlignment="1">
      <alignment horizontal="center" vertical="center"/>
    </xf>
    <xf numFmtId="0" fontId="83" fillId="0" borderId="27" xfId="0" applyFont="1" applyBorder="1" applyAlignment="1">
      <alignment horizontal="center"/>
    </xf>
    <xf numFmtId="0" fontId="83" fillId="0" borderId="26" xfId="0" applyFont="1" applyBorder="1" applyAlignment="1">
      <alignment horizontal="center" vertical="center"/>
    </xf>
    <xf numFmtId="0" fontId="83" fillId="0" borderId="22" xfId="0" applyFont="1" applyBorder="1" applyAlignment="1">
      <alignment horizontal="center" vertical="center"/>
    </xf>
  </cellXfs>
  <cellStyles count="457">
    <cellStyle name="%20 - Vurgu1 2" xfId="4" xr:uid="{00000000-0005-0000-0000-000000000000}"/>
    <cellStyle name="%20 - Vurgu1 3" xfId="5" xr:uid="{00000000-0005-0000-0000-000001000000}"/>
    <cellStyle name="%20 - Vurgu1 4" xfId="6" xr:uid="{00000000-0005-0000-0000-000002000000}"/>
    <cellStyle name="%20 - Vurgu2 2" xfId="7" xr:uid="{00000000-0005-0000-0000-000003000000}"/>
    <cellStyle name="%20 - Vurgu2 3" xfId="8" xr:uid="{00000000-0005-0000-0000-000004000000}"/>
    <cellStyle name="%20 - Vurgu2 4" xfId="9" xr:uid="{00000000-0005-0000-0000-000005000000}"/>
    <cellStyle name="%20 - Vurgu3 2" xfId="10" xr:uid="{00000000-0005-0000-0000-000006000000}"/>
    <cellStyle name="%20 - Vurgu3 3" xfId="11" xr:uid="{00000000-0005-0000-0000-000007000000}"/>
    <cellStyle name="%20 - Vurgu3 4" xfId="12" xr:uid="{00000000-0005-0000-0000-000008000000}"/>
    <cellStyle name="%20 - Vurgu4 2" xfId="13" xr:uid="{00000000-0005-0000-0000-000009000000}"/>
    <cellStyle name="%20 - Vurgu4 3" xfId="14" xr:uid="{00000000-0005-0000-0000-00000A000000}"/>
    <cellStyle name="%20 - Vurgu4 4" xfId="15" xr:uid="{00000000-0005-0000-0000-00000B000000}"/>
    <cellStyle name="%20 - Vurgu5 2" xfId="16" xr:uid="{00000000-0005-0000-0000-00000C000000}"/>
    <cellStyle name="%20 - Vurgu5 3" xfId="17" xr:uid="{00000000-0005-0000-0000-00000D000000}"/>
    <cellStyle name="%20 - Vurgu5 4" xfId="18" xr:uid="{00000000-0005-0000-0000-00000E000000}"/>
    <cellStyle name="%20 - Vurgu6 2" xfId="19" xr:uid="{00000000-0005-0000-0000-00000F000000}"/>
    <cellStyle name="%20 - Vurgu6 3" xfId="20" xr:uid="{00000000-0005-0000-0000-000010000000}"/>
    <cellStyle name="%20 - Vurgu6 4" xfId="21" xr:uid="{00000000-0005-0000-0000-000011000000}"/>
    <cellStyle name="%40 - Vurgu1 2" xfId="22" xr:uid="{00000000-0005-0000-0000-000012000000}"/>
    <cellStyle name="%40 - Vurgu1 3" xfId="23" xr:uid="{00000000-0005-0000-0000-000013000000}"/>
    <cellStyle name="%40 - Vurgu1 4" xfId="24" xr:uid="{00000000-0005-0000-0000-000014000000}"/>
    <cellStyle name="%40 - Vurgu2 2" xfId="25" xr:uid="{00000000-0005-0000-0000-000015000000}"/>
    <cellStyle name="%40 - Vurgu2 3" xfId="26" xr:uid="{00000000-0005-0000-0000-000016000000}"/>
    <cellStyle name="%40 - Vurgu2 4" xfId="27" xr:uid="{00000000-0005-0000-0000-000017000000}"/>
    <cellStyle name="%40 - Vurgu3 2" xfId="28" xr:uid="{00000000-0005-0000-0000-000018000000}"/>
    <cellStyle name="%40 - Vurgu3 3" xfId="29" xr:uid="{00000000-0005-0000-0000-000019000000}"/>
    <cellStyle name="%40 - Vurgu3 4" xfId="30" xr:uid="{00000000-0005-0000-0000-00001A000000}"/>
    <cellStyle name="%40 - Vurgu4 2" xfId="31" xr:uid="{00000000-0005-0000-0000-00001B000000}"/>
    <cellStyle name="%40 - Vurgu4 3" xfId="32" xr:uid="{00000000-0005-0000-0000-00001C000000}"/>
    <cellStyle name="%40 - Vurgu4 4" xfId="33" xr:uid="{00000000-0005-0000-0000-00001D000000}"/>
    <cellStyle name="%40 - Vurgu5 2" xfId="34" xr:uid="{00000000-0005-0000-0000-00001E000000}"/>
    <cellStyle name="%40 - Vurgu5 3" xfId="35" xr:uid="{00000000-0005-0000-0000-00001F000000}"/>
    <cellStyle name="%40 - Vurgu5 4" xfId="36" xr:uid="{00000000-0005-0000-0000-000020000000}"/>
    <cellStyle name="%40 - Vurgu6 2" xfId="37" xr:uid="{00000000-0005-0000-0000-000021000000}"/>
    <cellStyle name="%40 - Vurgu6 3" xfId="38" xr:uid="{00000000-0005-0000-0000-000022000000}"/>
    <cellStyle name="%40 - Vurgu6 4" xfId="39" xr:uid="{00000000-0005-0000-0000-000023000000}"/>
    <cellStyle name="%60 - Vurgu1 2" xfId="40" xr:uid="{00000000-0005-0000-0000-000024000000}"/>
    <cellStyle name="%60 - Vurgu1 3" xfId="41" xr:uid="{00000000-0005-0000-0000-000025000000}"/>
    <cellStyle name="%60 - Vurgu1 4" xfId="42" xr:uid="{00000000-0005-0000-0000-000026000000}"/>
    <cellStyle name="%60 - Vurgu2 2" xfId="43" xr:uid="{00000000-0005-0000-0000-000027000000}"/>
    <cellStyle name="%60 - Vurgu2 3" xfId="44" xr:uid="{00000000-0005-0000-0000-000028000000}"/>
    <cellStyle name="%60 - Vurgu2 4" xfId="45" xr:uid="{00000000-0005-0000-0000-000029000000}"/>
    <cellStyle name="%60 - Vurgu3 2" xfId="46" xr:uid="{00000000-0005-0000-0000-00002A000000}"/>
    <cellStyle name="%60 - Vurgu3 3" xfId="47" xr:uid="{00000000-0005-0000-0000-00002B000000}"/>
    <cellStyle name="%60 - Vurgu3 4" xfId="48" xr:uid="{00000000-0005-0000-0000-00002C000000}"/>
    <cellStyle name="%60 - Vurgu4 2" xfId="49" xr:uid="{00000000-0005-0000-0000-00002D000000}"/>
    <cellStyle name="%60 - Vurgu4 3" xfId="50" xr:uid="{00000000-0005-0000-0000-00002E000000}"/>
    <cellStyle name="%60 - Vurgu4 4" xfId="51" xr:uid="{00000000-0005-0000-0000-00002F000000}"/>
    <cellStyle name="%60 - Vurgu5 2" xfId="52" xr:uid="{00000000-0005-0000-0000-000030000000}"/>
    <cellStyle name="%60 - Vurgu5 3" xfId="53" xr:uid="{00000000-0005-0000-0000-000031000000}"/>
    <cellStyle name="%60 - Vurgu5 4" xfId="54" xr:uid="{00000000-0005-0000-0000-000032000000}"/>
    <cellStyle name="%60 - Vurgu6 2" xfId="55" xr:uid="{00000000-0005-0000-0000-000033000000}"/>
    <cellStyle name="%60 - Vurgu6 3" xfId="56" xr:uid="{00000000-0005-0000-0000-000034000000}"/>
    <cellStyle name="%60 - Vurgu6 4" xfId="57" xr:uid="{00000000-0005-0000-0000-000035000000}"/>
    <cellStyle name="20% - Accent1 2" xfId="58" xr:uid="{00000000-0005-0000-0000-000036000000}"/>
    <cellStyle name="20% - Accent1 3" xfId="59" xr:uid="{00000000-0005-0000-0000-000037000000}"/>
    <cellStyle name="20% - Accent2 2" xfId="60" xr:uid="{00000000-0005-0000-0000-000038000000}"/>
    <cellStyle name="20% - Accent2 3" xfId="61" xr:uid="{00000000-0005-0000-0000-000039000000}"/>
    <cellStyle name="20% - Accent3 2" xfId="62" xr:uid="{00000000-0005-0000-0000-00003A000000}"/>
    <cellStyle name="20% - Accent3 3" xfId="63" xr:uid="{00000000-0005-0000-0000-00003B000000}"/>
    <cellStyle name="20% - Accent4 2" xfId="64" xr:uid="{00000000-0005-0000-0000-00003C000000}"/>
    <cellStyle name="20% - Accent4 3" xfId="65" xr:uid="{00000000-0005-0000-0000-00003D000000}"/>
    <cellStyle name="20% - Accent5 2" xfId="66" xr:uid="{00000000-0005-0000-0000-00003E000000}"/>
    <cellStyle name="20% - Accent5 3" xfId="67" xr:uid="{00000000-0005-0000-0000-00003F000000}"/>
    <cellStyle name="20% - Accent6 2" xfId="68" xr:uid="{00000000-0005-0000-0000-000040000000}"/>
    <cellStyle name="20% - Accent6 3" xfId="69" xr:uid="{00000000-0005-0000-0000-000041000000}"/>
    <cellStyle name="40% - Accent1 2" xfId="70" xr:uid="{00000000-0005-0000-0000-000042000000}"/>
    <cellStyle name="40% - Accent1 3" xfId="71" xr:uid="{00000000-0005-0000-0000-000043000000}"/>
    <cellStyle name="40% - Accent2 2" xfId="72" xr:uid="{00000000-0005-0000-0000-000044000000}"/>
    <cellStyle name="40% - Accent2 3" xfId="73" xr:uid="{00000000-0005-0000-0000-000045000000}"/>
    <cellStyle name="40% - Accent3 2" xfId="74" xr:uid="{00000000-0005-0000-0000-000046000000}"/>
    <cellStyle name="40% - Accent3 3" xfId="75" xr:uid="{00000000-0005-0000-0000-000047000000}"/>
    <cellStyle name="40% - Accent4 2" xfId="76" xr:uid="{00000000-0005-0000-0000-000048000000}"/>
    <cellStyle name="40% - Accent4 3" xfId="77" xr:uid="{00000000-0005-0000-0000-000049000000}"/>
    <cellStyle name="40% - Accent5 2" xfId="78" xr:uid="{00000000-0005-0000-0000-00004A000000}"/>
    <cellStyle name="40% - Accent5 3" xfId="79" xr:uid="{00000000-0005-0000-0000-00004B000000}"/>
    <cellStyle name="40% - Accent6 2" xfId="80" xr:uid="{00000000-0005-0000-0000-00004C000000}"/>
    <cellStyle name="40% - Accent6 3" xfId="81" xr:uid="{00000000-0005-0000-0000-00004D000000}"/>
    <cellStyle name="60% - Accent1 2" xfId="82" xr:uid="{00000000-0005-0000-0000-00004E000000}"/>
    <cellStyle name="60% - Accent1 3" xfId="83" xr:uid="{00000000-0005-0000-0000-00004F000000}"/>
    <cellStyle name="60% - Accent2 2" xfId="84" xr:uid="{00000000-0005-0000-0000-000050000000}"/>
    <cellStyle name="60% - Accent2 3" xfId="85" xr:uid="{00000000-0005-0000-0000-000051000000}"/>
    <cellStyle name="60% - Accent3 2" xfId="86" xr:uid="{00000000-0005-0000-0000-000052000000}"/>
    <cellStyle name="60% - Accent3 3" xfId="87" xr:uid="{00000000-0005-0000-0000-000053000000}"/>
    <cellStyle name="60% - Accent4 2" xfId="88" xr:uid="{00000000-0005-0000-0000-000054000000}"/>
    <cellStyle name="60% - Accent4 3" xfId="89" xr:uid="{00000000-0005-0000-0000-000055000000}"/>
    <cellStyle name="60% - Accent5 2" xfId="90" xr:uid="{00000000-0005-0000-0000-000056000000}"/>
    <cellStyle name="60% - Accent5 3" xfId="91" xr:uid="{00000000-0005-0000-0000-000057000000}"/>
    <cellStyle name="60% - Accent6 2" xfId="92" xr:uid="{00000000-0005-0000-0000-000058000000}"/>
    <cellStyle name="60% - Accent6 3" xfId="93" xr:uid="{00000000-0005-0000-0000-000059000000}"/>
    <cellStyle name="Accent1 2" xfId="94" xr:uid="{00000000-0005-0000-0000-00005A000000}"/>
    <cellStyle name="Accent1 3" xfId="95" xr:uid="{00000000-0005-0000-0000-00005B000000}"/>
    <cellStyle name="Accent1 4" xfId="454" xr:uid="{00000000-0005-0000-0000-00005C000000}"/>
    <cellStyle name="Accent2 2" xfId="96" xr:uid="{00000000-0005-0000-0000-00005D000000}"/>
    <cellStyle name="Accent2 3" xfId="97" xr:uid="{00000000-0005-0000-0000-00005E000000}"/>
    <cellStyle name="Accent3 2" xfId="98" xr:uid="{00000000-0005-0000-0000-00005F000000}"/>
    <cellStyle name="Accent3 3" xfId="99" xr:uid="{00000000-0005-0000-0000-000060000000}"/>
    <cellStyle name="Accent4 2" xfId="100" xr:uid="{00000000-0005-0000-0000-000061000000}"/>
    <cellStyle name="Accent4 3" xfId="101" xr:uid="{00000000-0005-0000-0000-000062000000}"/>
    <cellStyle name="Accent5 2" xfId="102" xr:uid="{00000000-0005-0000-0000-000063000000}"/>
    <cellStyle name="Accent5 3" xfId="103" xr:uid="{00000000-0005-0000-0000-000064000000}"/>
    <cellStyle name="Accent6 2" xfId="104" xr:uid="{00000000-0005-0000-0000-000065000000}"/>
    <cellStyle name="Accent6 3" xfId="105" xr:uid="{00000000-0005-0000-0000-000066000000}"/>
    <cellStyle name="Açıklama Metni 2" xfId="106" xr:uid="{00000000-0005-0000-0000-000067000000}"/>
    <cellStyle name="Açıklama Metni 3" xfId="107" xr:uid="{00000000-0005-0000-0000-000068000000}"/>
    <cellStyle name="Açıklama Metni 4" xfId="108" xr:uid="{00000000-0005-0000-0000-000069000000}"/>
    <cellStyle name="Ana Başlık 2" xfId="109" xr:uid="{00000000-0005-0000-0000-00006A000000}"/>
    <cellStyle name="Ana Başlık 3" xfId="110" xr:uid="{00000000-0005-0000-0000-00006B000000}"/>
    <cellStyle name="Ana Başlık 4" xfId="111" xr:uid="{00000000-0005-0000-0000-00006C000000}"/>
    <cellStyle name="Bad 2" xfId="112" xr:uid="{00000000-0005-0000-0000-00006D000000}"/>
    <cellStyle name="Bad 3" xfId="113" xr:uid="{00000000-0005-0000-0000-00006E000000}"/>
    <cellStyle name="Bağlı Hücre 2" xfId="114" xr:uid="{00000000-0005-0000-0000-00006F000000}"/>
    <cellStyle name="Bağlı Hücre 3" xfId="115" xr:uid="{00000000-0005-0000-0000-000070000000}"/>
    <cellStyle name="Bağlı Hücre 4" xfId="116" xr:uid="{00000000-0005-0000-0000-000071000000}"/>
    <cellStyle name="Başlık 1 2" xfId="117" xr:uid="{00000000-0005-0000-0000-000072000000}"/>
    <cellStyle name="Başlık 1 3" xfId="118" xr:uid="{00000000-0005-0000-0000-000073000000}"/>
    <cellStyle name="Başlık 1 4" xfId="119" xr:uid="{00000000-0005-0000-0000-000074000000}"/>
    <cellStyle name="Başlık 2 2" xfId="120" xr:uid="{00000000-0005-0000-0000-000075000000}"/>
    <cellStyle name="Başlık 2 3" xfId="121" xr:uid="{00000000-0005-0000-0000-000076000000}"/>
    <cellStyle name="Başlık 2 4" xfId="122" xr:uid="{00000000-0005-0000-0000-000077000000}"/>
    <cellStyle name="Başlık 3 2" xfId="123" xr:uid="{00000000-0005-0000-0000-000078000000}"/>
    <cellStyle name="Başlık 3 2 2" xfId="431" xr:uid="{00000000-0005-0000-0000-000079000000}"/>
    <cellStyle name="Başlık 3 3" xfId="124" xr:uid="{00000000-0005-0000-0000-00007A000000}"/>
    <cellStyle name="Başlık 3 3 2" xfId="432" xr:uid="{00000000-0005-0000-0000-00007B000000}"/>
    <cellStyle name="Başlık 3 4" xfId="125" xr:uid="{00000000-0005-0000-0000-00007C000000}"/>
    <cellStyle name="Başlık 3 4 2" xfId="433" xr:uid="{00000000-0005-0000-0000-00007D000000}"/>
    <cellStyle name="Başlık 4 2" xfId="126" xr:uid="{00000000-0005-0000-0000-00007E000000}"/>
    <cellStyle name="Başlık 4 3" xfId="127" xr:uid="{00000000-0005-0000-0000-00007F000000}"/>
    <cellStyle name="Başlık 4 4" xfId="128" xr:uid="{00000000-0005-0000-0000-000080000000}"/>
    <cellStyle name="Calculation 2" xfId="129" xr:uid="{00000000-0005-0000-0000-000081000000}"/>
    <cellStyle name="Calculation 3" xfId="130" xr:uid="{00000000-0005-0000-0000-000082000000}"/>
    <cellStyle name="Check Cell 2" xfId="131" xr:uid="{00000000-0005-0000-0000-000083000000}"/>
    <cellStyle name="Check Cell 3" xfId="132" xr:uid="{00000000-0005-0000-0000-000084000000}"/>
    <cellStyle name="Çıkış 2" xfId="133" xr:uid="{00000000-0005-0000-0000-000085000000}"/>
    <cellStyle name="Çıkış 3" xfId="134" xr:uid="{00000000-0005-0000-0000-000086000000}"/>
    <cellStyle name="Çıkış 4" xfId="135" xr:uid="{00000000-0005-0000-0000-000087000000}"/>
    <cellStyle name="Comma [0] 2" xfId="455" xr:uid="{00000000-0005-0000-0000-000089000000}"/>
    <cellStyle name="Comma 2" xfId="136" xr:uid="{00000000-0005-0000-0000-00008A000000}"/>
    <cellStyle name="Comma 3" xfId="137" xr:uid="{00000000-0005-0000-0000-00008B000000}"/>
    <cellStyle name="Comma 4" xfId="138" xr:uid="{00000000-0005-0000-0000-00008C000000}"/>
    <cellStyle name="Explanatory Text 2" xfId="139" xr:uid="{00000000-0005-0000-0000-00008D000000}"/>
    <cellStyle name="Explanatory Text 3" xfId="140" xr:uid="{00000000-0005-0000-0000-00008E000000}"/>
    <cellStyle name="Giriş 2" xfId="141" xr:uid="{00000000-0005-0000-0000-00008F000000}"/>
    <cellStyle name="Giriş 3" xfId="142" xr:uid="{00000000-0005-0000-0000-000090000000}"/>
    <cellStyle name="Giriş 4" xfId="143" xr:uid="{00000000-0005-0000-0000-000091000000}"/>
    <cellStyle name="Good 2" xfId="144" xr:uid="{00000000-0005-0000-0000-000092000000}"/>
    <cellStyle name="Good 3" xfId="145" xr:uid="{00000000-0005-0000-0000-000093000000}"/>
    <cellStyle name="Heading 1 2" xfId="146" xr:uid="{00000000-0005-0000-0000-000094000000}"/>
    <cellStyle name="Heading 1 3" xfId="147" xr:uid="{00000000-0005-0000-0000-000095000000}"/>
    <cellStyle name="Heading 2 2" xfId="148" xr:uid="{00000000-0005-0000-0000-000096000000}"/>
    <cellStyle name="Heading 2 3" xfId="149" xr:uid="{00000000-0005-0000-0000-000097000000}"/>
    <cellStyle name="Heading 3 2" xfId="150" xr:uid="{00000000-0005-0000-0000-000098000000}"/>
    <cellStyle name="Heading 3 3" xfId="151" xr:uid="{00000000-0005-0000-0000-000099000000}"/>
    <cellStyle name="Heading 4 2" xfId="152" xr:uid="{00000000-0005-0000-0000-00009A000000}"/>
    <cellStyle name="Heading 4 3" xfId="153" xr:uid="{00000000-0005-0000-0000-00009B000000}"/>
    <cellStyle name="Hesaplama 2" xfId="154" xr:uid="{00000000-0005-0000-0000-00009C000000}"/>
    <cellStyle name="Hesaplama 3" xfId="155" xr:uid="{00000000-0005-0000-0000-00009D000000}"/>
    <cellStyle name="Hesaplama 4" xfId="156" xr:uid="{00000000-0005-0000-0000-00009E000000}"/>
    <cellStyle name="Hyperlink 2" xfId="157" xr:uid="{00000000-0005-0000-0000-00009F000000}"/>
    <cellStyle name="Hyperlink 2 2" xfId="158" xr:uid="{00000000-0005-0000-0000-0000A0000000}"/>
    <cellStyle name="Hyperlink 2 3" xfId="159" xr:uid="{00000000-0005-0000-0000-0000A1000000}"/>
    <cellStyle name="Hyperlink 3" xfId="160" xr:uid="{00000000-0005-0000-0000-0000A2000000}"/>
    <cellStyle name="Hyperlink 4" xfId="161" xr:uid="{00000000-0005-0000-0000-0000A3000000}"/>
    <cellStyle name="Input 2" xfId="162" xr:uid="{00000000-0005-0000-0000-0000A4000000}"/>
    <cellStyle name="Input 3" xfId="163" xr:uid="{00000000-0005-0000-0000-0000A5000000}"/>
    <cellStyle name="İşaretli Hücre 2" xfId="164" xr:uid="{00000000-0005-0000-0000-0000A6000000}"/>
    <cellStyle name="İşaretli Hücre 3" xfId="165" xr:uid="{00000000-0005-0000-0000-0000A7000000}"/>
    <cellStyle name="İşaretli Hücre 4" xfId="166" xr:uid="{00000000-0005-0000-0000-0000A8000000}"/>
    <cellStyle name="İyi 2" xfId="167" xr:uid="{00000000-0005-0000-0000-0000A9000000}"/>
    <cellStyle name="İyi 3" xfId="168" xr:uid="{00000000-0005-0000-0000-0000AA000000}"/>
    <cellStyle name="İyi 4" xfId="169" xr:uid="{00000000-0005-0000-0000-0000AB000000}"/>
    <cellStyle name="Kötü 2" xfId="170" xr:uid="{00000000-0005-0000-0000-0000AC000000}"/>
    <cellStyle name="Kötü 3" xfId="171" xr:uid="{00000000-0005-0000-0000-0000AD000000}"/>
    <cellStyle name="Kötü 4" xfId="172" xr:uid="{00000000-0005-0000-0000-0000AE000000}"/>
    <cellStyle name="Linked Cell 2" xfId="173" xr:uid="{00000000-0005-0000-0000-0000AF000000}"/>
    <cellStyle name="Linked Cell 3" xfId="174" xr:uid="{00000000-0005-0000-0000-0000B0000000}"/>
    <cellStyle name="Neutral 2" xfId="175" xr:uid="{00000000-0005-0000-0000-0000B1000000}"/>
    <cellStyle name="Neutral 3" xfId="176" xr:uid="{00000000-0005-0000-0000-0000B2000000}"/>
    <cellStyle name="Normal 10" xfId="177" xr:uid="{00000000-0005-0000-0000-0000B4000000}"/>
    <cellStyle name="Normal 10 2" xfId="178" xr:uid="{00000000-0005-0000-0000-0000B5000000}"/>
    <cellStyle name="Normal 10 2 2" xfId="411" xr:uid="{00000000-0005-0000-0000-0000B6000000}"/>
    <cellStyle name="Normal 10 3" xfId="373" xr:uid="{00000000-0005-0000-0000-0000B7000000}"/>
    <cellStyle name="Normal 11" xfId="179" xr:uid="{00000000-0005-0000-0000-0000B8000000}"/>
    <cellStyle name="Normal 11 2" xfId="180" xr:uid="{00000000-0005-0000-0000-0000B9000000}"/>
    <cellStyle name="Normal 11 2 2" xfId="412" xr:uid="{00000000-0005-0000-0000-0000BA000000}"/>
    <cellStyle name="Normal 11 3" xfId="374" xr:uid="{00000000-0005-0000-0000-0000BB000000}"/>
    <cellStyle name="Normal 12" xfId="181" xr:uid="{00000000-0005-0000-0000-0000BC000000}"/>
    <cellStyle name="Normal 12 2" xfId="182" xr:uid="{00000000-0005-0000-0000-0000BD000000}"/>
    <cellStyle name="Normal 13" xfId="183" xr:uid="{00000000-0005-0000-0000-0000BE000000}"/>
    <cellStyle name="Normal 13 2" xfId="184" xr:uid="{00000000-0005-0000-0000-0000BF000000}"/>
    <cellStyle name="Normal 13 2 2" xfId="413" xr:uid="{00000000-0005-0000-0000-0000C0000000}"/>
    <cellStyle name="Normal 13 3" xfId="375" xr:uid="{00000000-0005-0000-0000-0000C1000000}"/>
    <cellStyle name="Normal 14" xfId="185" xr:uid="{00000000-0005-0000-0000-0000C2000000}"/>
    <cellStyle name="Normal 14 2" xfId="186" xr:uid="{00000000-0005-0000-0000-0000C3000000}"/>
    <cellStyle name="Normal 14 2 2" xfId="414" xr:uid="{00000000-0005-0000-0000-0000C4000000}"/>
    <cellStyle name="Normal 14 3" xfId="376" xr:uid="{00000000-0005-0000-0000-0000C5000000}"/>
    <cellStyle name="Normal 15" xfId="187" xr:uid="{00000000-0005-0000-0000-0000C6000000}"/>
    <cellStyle name="Normal 15 2" xfId="188" xr:uid="{00000000-0005-0000-0000-0000C7000000}"/>
    <cellStyle name="Normal 15 2 2" xfId="189" xr:uid="{00000000-0005-0000-0000-0000C8000000}"/>
    <cellStyle name="Normal 15 2 3" xfId="446" xr:uid="{00000000-0005-0000-0000-0000C9000000}"/>
    <cellStyle name="Normal 15 3" xfId="190" xr:uid="{00000000-0005-0000-0000-0000CA000000}"/>
    <cellStyle name="Normal 15 3 2" xfId="415" xr:uid="{00000000-0005-0000-0000-0000CB000000}"/>
    <cellStyle name="Normal 15 4" xfId="377" xr:uid="{00000000-0005-0000-0000-0000CC000000}"/>
    <cellStyle name="Normal 16" xfId="191" xr:uid="{00000000-0005-0000-0000-0000CD000000}"/>
    <cellStyle name="Normal 16 2" xfId="192" xr:uid="{00000000-0005-0000-0000-0000CE000000}"/>
    <cellStyle name="Normal 16 2 2" xfId="416" xr:uid="{00000000-0005-0000-0000-0000CF000000}"/>
    <cellStyle name="Normal 16 3" xfId="378" xr:uid="{00000000-0005-0000-0000-0000D0000000}"/>
    <cellStyle name="Normal 17" xfId="193" xr:uid="{00000000-0005-0000-0000-0000D1000000}"/>
    <cellStyle name="Normal 17 2" xfId="194" xr:uid="{00000000-0005-0000-0000-0000D2000000}"/>
    <cellStyle name="Normal 17 2 2" xfId="417" xr:uid="{00000000-0005-0000-0000-0000D3000000}"/>
    <cellStyle name="Normal 17 3" xfId="379" xr:uid="{00000000-0005-0000-0000-0000D4000000}"/>
    <cellStyle name="Normal 18" xfId="195" xr:uid="{00000000-0005-0000-0000-0000D5000000}"/>
    <cellStyle name="Normal 18 2" xfId="196" xr:uid="{00000000-0005-0000-0000-0000D6000000}"/>
    <cellStyle name="Normal 18 2 2" xfId="418" xr:uid="{00000000-0005-0000-0000-0000D7000000}"/>
    <cellStyle name="Normal 18 3" xfId="380" xr:uid="{00000000-0005-0000-0000-0000D8000000}"/>
    <cellStyle name="Normal 19" xfId="197" xr:uid="{00000000-0005-0000-0000-0000D9000000}"/>
    <cellStyle name="Normal 19 2" xfId="198" xr:uid="{00000000-0005-0000-0000-0000DA000000}"/>
    <cellStyle name="Normal 19 2 2" xfId="419" xr:uid="{00000000-0005-0000-0000-0000DB000000}"/>
    <cellStyle name="Normal 19 3" xfId="381" xr:uid="{00000000-0005-0000-0000-0000DC000000}"/>
    <cellStyle name="Normal 2" xfId="199" xr:uid="{00000000-0005-0000-0000-0000DD000000}"/>
    <cellStyle name="Normal 2 2" xfId="200" xr:uid="{00000000-0005-0000-0000-0000DE000000}"/>
    <cellStyle name="Normal 2 2 2" xfId="201" xr:uid="{00000000-0005-0000-0000-0000DF000000}"/>
    <cellStyle name="Normal 2 2 2 2" xfId="202" xr:uid="{00000000-0005-0000-0000-0000E0000000}"/>
    <cellStyle name="Normal 2 2 3" xfId="203" xr:uid="{00000000-0005-0000-0000-0000E1000000}"/>
    <cellStyle name="Normal 2 2 4" xfId="204" xr:uid="{00000000-0005-0000-0000-0000E2000000}"/>
    <cellStyle name="Normal 2 3" xfId="205" xr:uid="{00000000-0005-0000-0000-0000E3000000}"/>
    <cellStyle name="Normal 2 3 2" xfId="206" xr:uid="{00000000-0005-0000-0000-0000E4000000}"/>
    <cellStyle name="Normal 2 3 2 2" xfId="207" xr:uid="{00000000-0005-0000-0000-0000E5000000}"/>
    <cellStyle name="Normal 2 3 3" xfId="208" xr:uid="{00000000-0005-0000-0000-0000E6000000}"/>
    <cellStyle name="Normal 2 4" xfId="209" xr:uid="{00000000-0005-0000-0000-0000E7000000}"/>
    <cellStyle name="Normal 2 4 2" xfId="210" xr:uid="{00000000-0005-0000-0000-0000E8000000}"/>
    <cellStyle name="Normal 2 4 3" xfId="211" xr:uid="{00000000-0005-0000-0000-0000E9000000}"/>
    <cellStyle name="Normal 2 4 4" xfId="420" xr:uid="{00000000-0005-0000-0000-0000EA000000}"/>
    <cellStyle name="Normal 2 5" xfId="212" xr:uid="{00000000-0005-0000-0000-0000EB000000}"/>
    <cellStyle name="Normal 2 5 2" xfId="213" xr:uid="{00000000-0005-0000-0000-0000EC000000}"/>
    <cellStyle name="Normal 2 5 3" xfId="214" xr:uid="{00000000-0005-0000-0000-0000ED000000}"/>
    <cellStyle name="Normal 2 6" xfId="215" xr:uid="{00000000-0005-0000-0000-0000EE000000}"/>
    <cellStyle name="Normal 2 7" xfId="216" xr:uid="{00000000-0005-0000-0000-0000EF000000}"/>
    <cellStyle name="Normal 2 8" xfId="217" xr:uid="{00000000-0005-0000-0000-0000F0000000}"/>
    <cellStyle name="Normal 2 9" xfId="366" xr:uid="{00000000-0005-0000-0000-0000F1000000}"/>
    <cellStyle name="Normal 20" xfId="218" xr:uid="{00000000-0005-0000-0000-0000F2000000}"/>
    <cellStyle name="Normal 20 2" xfId="219" xr:uid="{00000000-0005-0000-0000-0000F3000000}"/>
    <cellStyle name="Normal 20 2 2" xfId="421" xr:uid="{00000000-0005-0000-0000-0000F4000000}"/>
    <cellStyle name="Normal 20 3" xfId="382" xr:uid="{00000000-0005-0000-0000-0000F5000000}"/>
    <cellStyle name="Normal 21" xfId="220" xr:uid="{00000000-0005-0000-0000-0000F6000000}"/>
    <cellStyle name="Normal 21 2" xfId="221" xr:uid="{00000000-0005-0000-0000-0000F7000000}"/>
    <cellStyle name="Normal 21 2 2" xfId="422" xr:uid="{00000000-0005-0000-0000-0000F8000000}"/>
    <cellStyle name="Normal 21 3" xfId="383" xr:uid="{00000000-0005-0000-0000-0000F9000000}"/>
    <cellStyle name="Normal 22" xfId="222" xr:uid="{00000000-0005-0000-0000-0000FA000000}"/>
    <cellStyle name="Normal 22 2" xfId="223" xr:uid="{00000000-0005-0000-0000-0000FB000000}"/>
    <cellStyle name="Normal 22 2 2" xfId="423" xr:uid="{00000000-0005-0000-0000-0000FC000000}"/>
    <cellStyle name="Normal 22 3" xfId="384" xr:uid="{00000000-0005-0000-0000-0000FD000000}"/>
    <cellStyle name="Normal 23" xfId="224" xr:uid="{00000000-0005-0000-0000-0000FE000000}"/>
    <cellStyle name="Normal 23 2" xfId="225" xr:uid="{00000000-0005-0000-0000-0000FF000000}"/>
    <cellStyle name="Normal 23 3" xfId="385" xr:uid="{00000000-0005-0000-0000-000000010000}"/>
    <cellStyle name="Normal 24" xfId="3" xr:uid="{00000000-0005-0000-0000-000001010000}"/>
    <cellStyle name="Normal 24 2" xfId="226" xr:uid="{00000000-0005-0000-0000-000002010000}"/>
    <cellStyle name="Normal 24 2 2" xfId="441" xr:uid="{00000000-0005-0000-0000-000003010000}"/>
    <cellStyle name="Normal 24 3" xfId="386" xr:uid="{00000000-0005-0000-0000-000004010000}"/>
    <cellStyle name="Normal 25" xfId="227" xr:uid="{00000000-0005-0000-0000-000005010000}"/>
    <cellStyle name="Normal 25 2" xfId="387" xr:uid="{00000000-0005-0000-0000-000006010000}"/>
    <cellStyle name="Normal 26" xfId="228" xr:uid="{00000000-0005-0000-0000-000007010000}"/>
    <cellStyle name="Normal 26 2" xfId="388" xr:uid="{00000000-0005-0000-0000-000008010000}"/>
    <cellStyle name="Normal 27" xfId="229" xr:uid="{00000000-0005-0000-0000-000009010000}"/>
    <cellStyle name="Normal 27 2" xfId="389" xr:uid="{00000000-0005-0000-0000-00000A010000}"/>
    <cellStyle name="Normal 28" xfId="230" xr:uid="{00000000-0005-0000-0000-00000B010000}"/>
    <cellStyle name="Normal 28 2" xfId="390" xr:uid="{00000000-0005-0000-0000-00000C010000}"/>
    <cellStyle name="Normal 29" xfId="231" xr:uid="{00000000-0005-0000-0000-00000D010000}"/>
    <cellStyle name="Normal 29 2" xfId="391" xr:uid="{00000000-0005-0000-0000-00000E010000}"/>
    <cellStyle name="Normal 3" xfId="232" xr:uid="{00000000-0005-0000-0000-00000F010000}"/>
    <cellStyle name="Normal 3 2" xfId="233" xr:uid="{00000000-0005-0000-0000-000010010000}"/>
    <cellStyle name="Normal 3 2 2" xfId="234" xr:uid="{00000000-0005-0000-0000-000011010000}"/>
    <cellStyle name="Normal 3 2 3" xfId="235" xr:uid="{00000000-0005-0000-0000-000012010000}"/>
    <cellStyle name="Normal 3 3" xfId="236" xr:uid="{00000000-0005-0000-0000-000013010000}"/>
    <cellStyle name="Normal 3 3 2" xfId="237" xr:uid="{00000000-0005-0000-0000-000014010000}"/>
    <cellStyle name="Normal 3 4" xfId="238" xr:uid="{00000000-0005-0000-0000-000015010000}"/>
    <cellStyle name="Normal 3 5" xfId="239" xr:uid="{00000000-0005-0000-0000-000016010000}"/>
    <cellStyle name="Normal 3 6" xfId="240" xr:uid="{00000000-0005-0000-0000-000017010000}"/>
    <cellStyle name="Normal 30" xfId="241" xr:uid="{00000000-0005-0000-0000-000018010000}"/>
    <cellStyle name="Normal 30 2" xfId="392" xr:uid="{00000000-0005-0000-0000-000019010000}"/>
    <cellStyle name="Normal 31" xfId="242" xr:uid="{00000000-0005-0000-0000-00001A010000}"/>
    <cellStyle name="Normal 31 2" xfId="393" xr:uid="{00000000-0005-0000-0000-00001B010000}"/>
    <cellStyle name="Normal 32" xfId="243" xr:uid="{00000000-0005-0000-0000-00001C010000}"/>
    <cellStyle name="Normal 32 2" xfId="394" xr:uid="{00000000-0005-0000-0000-00001D010000}"/>
    <cellStyle name="Normal 33" xfId="244" xr:uid="{00000000-0005-0000-0000-00001E010000}"/>
    <cellStyle name="Normal 33 2" xfId="395" xr:uid="{00000000-0005-0000-0000-00001F010000}"/>
    <cellStyle name="Normal 34" xfId="245" xr:uid="{00000000-0005-0000-0000-000020010000}"/>
    <cellStyle name="Normal 34 2" xfId="396" xr:uid="{00000000-0005-0000-0000-000021010000}"/>
    <cellStyle name="Normal 35" xfId="246" xr:uid="{00000000-0005-0000-0000-000022010000}"/>
    <cellStyle name="Normal 35 2" xfId="397" xr:uid="{00000000-0005-0000-0000-000023010000}"/>
    <cellStyle name="Normal 36" xfId="247" xr:uid="{00000000-0005-0000-0000-000024010000}"/>
    <cellStyle name="Normal 36 2" xfId="398" xr:uid="{00000000-0005-0000-0000-000025010000}"/>
    <cellStyle name="Normal 37" xfId="248" xr:uid="{00000000-0005-0000-0000-000026010000}"/>
    <cellStyle name="Normal 37 2" xfId="399" xr:uid="{00000000-0005-0000-0000-000027010000}"/>
    <cellStyle name="Normal 38" xfId="249" xr:uid="{00000000-0005-0000-0000-000028010000}"/>
    <cellStyle name="Normal 38 2" xfId="400" xr:uid="{00000000-0005-0000-0000-000029010000}"/>
    <cellStyle name="Normal 39" xfId="250" xr:uid="{00000000-0005-0000-0000-00002A010000}"/>
    <cellStyle name="Normal 39 2" xfId="401" xr:uid="{00000000-0005-0000-0000-00002B010000}"/>
    <cellStyle name="Normal 4" xfId="251" xr:uid="{00000000-0005-0000-0000-00002C010000}"/>
    <cellStyle name="Normal 4 2" xfId="252" xr:uid="{00000000-0005-0000-0000-00002D010000}"/>
    <cellStyle name="Normal 4 2 2" xfId="253" xr:uid="{00000000-0005-0000-0000-00002E010000}"/>
    <cellStyle name="Normal 4 2 3" xfId="424" xr:uid="{00000000-0005-0000-0000-00002F010000}"/>
    <cellStyle name="Normal 4 3" xfId="254" xr:uid="{00000000-0005-0000-0000-000030010000}"/>
    <cellStyle name="Normal 4 3 2" xfId="255" xr:uid="{00000000-0005-0000-0000-000031010000}"/>
    <cellStyle name="Normal 4 3 2 2" xfId="256" xr:uid="{00000000-0005-0000-0000-000032010000}"/>
    <cellStyle name="Normal 4 3 3" xfId="257" xr:uid="{00000000-0005-0000-0000-000033010000}"/>
    <cellStyle name="Normal 4 3 3 2" xfId="258" xr:uid="{00000000-0005-0000-0000-000034010000}"/>
    <cellStyle name="Normal 4 3 4" xfId="259" xr:uid="{00000000-0005-0000-0000-000035010000}"/>
    <cellStyle name="Normal 4 3 4 2" xfId="260" xr:uid="{00000000-0005-0000-0000-000036010000}"/>
    <cellStyle name="Normal 4 3 5" xfId="261" xr:uid="{00000000-0005-0000-0000-000037010000}"/>
    <cellStyle name="Normal 4 3 6" xfId="262" xr:uid="{00000000-0005-0000-0000-000038010000}"/>
    <cellStyle name="Normal 4 4" xfId="263" xr:uid="{00000000-0005-0000-0000-000039010000}"/>
    <cellStyle name="Normal 4 5" xfId="264" xr:uid="{00000000-0005-0000-0000-00003A010000}"/>
    <cellStyle name="Normal 4 6" xfId="367" xr:uid="{00000000-0005-0000-0000-00003B010000}"/>
    <cellStyle name="Normal 40" xfId="265" xr:uid="{00000000-0005-0000-0000-00003C010000}"/>
    <cellStyle name="Normal 40 2" xfId="402" xr:uid="{00000000-0005-0000-0000-00003D010000}"/>
    <cellStyle name="Normal 41" xfId="266" xr:uid="{00000000-0005-0000-0000-00003E010000}"/>
    <cellStyle name="Normal 41 2" xfId="403" xr:uid="{00000000-0005-0000-0000-00003F010000}"/>
    <cellStyle name="Normal 42" xfId="267" xr:uid="{00000000-0005-0000-0000-000040010000}"/>
    <cellStyle name="Normal 42 2" xfId="404" xr:uid="{00000000-0005-0000-0000-000041010000}"/>
    <cellStyle name="Normal 43" xfId="268" xr:uid="{00000000-0005-0000-0000-000042010000}"/>
    <cellStyle name="Normal 43 2" xfId="405" xr:uid="{00000000-0005-0000-0000-000043010000}"/>
    <cellStyle name="Normal 44" xfId="269" xr:uid="{00000000-0005-0000-0000-000044010000}"/>
    <cellStyle name="Normal 45" xfId="270" xr:uid="{00000000-0005-0000-0000-000045010000}"/>
    <cellStyle name="Normal 45 2" xfId="271" xr:uid="{00000000-0005-0000-0000-000046010000}"/>
    <cellStyle name="Normal 45 3" xfId="406" xr:uid="{00000000-0005-0000-0000-000047010000}"/>
    <cellStyle name="Normal 46" xfId="272" xr:uid="{00000000-0005-0000-0000-000048010000}"/>
    <cellStyle name="Normal 46 2" xfId="407" xr:uid="{00000000-0005-0000-0000-000049010000}"/>
    <cellStyle name="Normal 47" xfId="273" xr:uid="{00000000-0005-0000-0000-00004A010000}"/>
    <cellStyle name="Normal 47 2" xfId="408" xr:uid="{00000000-0005-0000-0000-00004B010000}"/>
    <cellStyle name="Normal 48" xfId="274" xr:uid="{00000000-0005-0000-0000-00004C010000}"/>
    <cellStyle name="Normal 48 2" xfId="409" xr:uid="{00000000-0005-0000-0000-00004D010000}"/>
    <cellStyle name="Normal 49" xfId="275" xr:uid="{00000000-0005-0000-0000-00004E010000}"/>
    <cellStyle name="Normal 49 2" xfId="410" xr:uid="{00000000-0005-0000-0000-00004F010000}"/>
    <cellStyle name="Normal 5" xfId="276" xr:uid="{00000000-0005-0000-0000-000050010000}"/>
    <cellStyle name="Normal 5 2" xfId="277" xr:uid="{00000000-0005-0000-0000-000051010000}"/>
    <cellStyle name="Normal 5 2 2" xfId="278" xr:uid="{00000000-0005-0000-0000-000052010000}"/>
    <cellStyle name="Normal 5 2 3" xfId="425" xr:uid="{00000000-0005-0000-0000-000053010000}"/>
    <cellStyle name="Normal 5 3" xfId="279" xr:uid="{00000000-0005-0000-0000-000054010000}"/>
    <cellStyle name="Normal 5 3 2" xfId="280" xr:uid="{00000000-0005-0000-0000-000055010000}"/>
    <cellStyle name="Normal 5 4" xfId="281" xr:uid="{00000000-0005-0000-0000-000056010000}"/>
    <cellStyle name="Normal 5 5" xfId="282" xr:uid="{00000000-0005-0000-0000-000057010000}"/>
    <cellStyle name="Normal 5 6" xfId="283" xr:uid="{00000000-0005-0000-0000-000058010000}"/>
    <cellStyle name="Normal 5 7" xfId="368" xr:uid="{00000000-0005-0000-0000-000059010000}"/>
    <cellStyle name="Normal 50" xfId="284" xr:uid="{00000000-0005-0000-0000-00005A010000}"/>
    <cellStyle name="Normal 51" xfId="285" xr:uid="{00000000-0005-0000-0000-00005B010000}"/>
    <cellStyle name="Normal 51 2" xfId="430" xr:uid="{00000000-0005-0000-0000-00005C010000}"/>
    <cellStyle name="Normal 52" xfId="286" xr:uid="{00000000-0005-0000-0000-00005D010000}"/>
    <cellStyle name="Normal 53" xfId="287" xr:uid="{00000000-0005-0000-0000-00005E010000}"/>
    <cellStyle name="Normal 54" xfId="288" xr:uid="{00000000-0005-0000-0000-00005F010000}"/>
    <cellStyle name="Normal 55" xfId="289" xr:uid="{00000000-0005-0000-0000-000060010000}"/>
    <cellStyle name="Normal 56" xfId="290" xr:uid="{00000000-0005-0000-0000-000061010000}"/>
    <cellStyle name="Normal 56 2" xfId="434" xr:uid="{00000000-0005-0000-0000-000062010000}"/>
    <cellStyle name="Normal 57" xfId="291" xr:uid="{00000000-0005-0000-0000-000063010000}"/>
    <cellStyle name="Normal 58" xfId="292" xr:uid="{00000000-0005-0000-0000-000064010000}"/>
    <cellStyle name="Normal 58 2" xfId="435" xr:uid="{00000000-0005-0000-0000-000065010000}"/>
    <cellStyle name="Normal 59" xfId="293" xr:uid="{00000000-0005-0000-0000-000066010000}"/>
    <cellStyle name="Normal 59 2" xfId="436" xr:uid="{00000000-0005-0000-0000-000067010000}"/>
    <cellStyle name="Normal 6" xfId="294" xr:uid="{00000000-0005-0000-0000-000068010000}"/>
    <cellStyle name="Normal 6 2" xfId="295" xr:uid="{00000000-0005-0000-0000-000069010000}"/>
    <cellStyle name="Normal 6 2 2" xfId="296" xr:uid="{00000000-0005-0000-0000-00006A010000}"/>
    <cellStyle name="Normal 6 2 3" xfId="426" xr:uid="{00000000-0005-0000-0000-00006B010000}"/>
    <cellStyle name="Normal 6 3" xfId="297" xr:uid="{00000000-0005-0000-0000-00006C010000}"/>
    <cellStyle name="Normal 6 3 2" xfId="298" xr:uid="{00000000-0005-0000-0000-00006D010000}"/>
    <cellStyle name="Normal 6 4" xfId="299" xr:uid="{00000000-0005-0000-0000-00006E010000}"/>
    <cellStyle name="Normal 6 5" xfId="300" xr:uid="{00000000-0005-0000-0000-00006F010000}"/>
    <cellStyle name="Normal 6 6" xfId="301" xr:uid="{00000000-0005-0000-0000-000070010000}"/>
    <cellStyle name="Normal 6 7" xfId="369" xr:uid="{00000000-0005-0000-0000-000071010000}"/>
    <cellStyle name="Normal 60" xfId="302" xr:uid="{00000000-0005-0000-0000-000072010000}"/>
    <cellStyle name="Normal 60 2" xfId="437" xr:uid="{00000000-0005-0000-0000-000073010000}"/>
    <cellStyle name="Normal 61" xfId="303" xr:uid="{00000000-0005-0000-0000-000074010000}"/>
    <cellStyle name="Normal 61 2" xfId="438" xr:uid="{00000000-0005-0000-0000-000075010000}"/>
    <cellStyle name="Normal 62" xfId="304" xr:uid="{00000000-0005-0000-0000-000076010000}"/>
    <cellStyle name="Normal 62 2" xfId="439" xr:uid="{00000000-0005-0000-0000-000077010000}"/>
    <cellStyle name="Normal 63" xfId="305" xr:uid="{00000000-0005-0000-0000-000078010000}"/>
    <cellStyle name="Normal 63 2" xfId="440" xr:uid="{00000000-0005-0000-0000-000079010000}"/>
    <cellStyle name="Normal 64" xfId="306" xr:uid="{00000000-0005-0000-0000-00007A010000}"/>
    <cellStyle name="Normal 64 2" xfId="442" xr:uid="{00000000-0005-0000-0000-00007B010000}"/>
    <cellStyle name="Normal 65" xfId="307" xr:uid="{00000000-0005-0000-0000-00007C010000}"/>
    <cellStyle name="Normal 65 2" xfId="443" xr:uid="{00000000-0005-0000-0000-00007D010000}"/>
    <cellStyle name="Normal 66" xfId="308" xr:uid="{00000000-0005-0000-0000-00007E010000}"/>
    <cellStyle name="Normal 67" xfId="309" xr:uid="{00000000-0005-0000-0000-00007F010000}"/>
    <cellStyle name="Normal 67 2" xfId="444" xr:uid="{00000000-0005-0000-0000-000080010000}"/>
    <cellStyle name="Normal 68" xfId="310" xr:uid="{00000000-0005-0000-0000-000081010000}"/>
    <cellStyle name="Normal 68 2" xfId="445" xr:uid="{00000000-0005-0000-0000-000082010000}"/>
    <cellStyle name="Normal 69" xfId="2" xr:uid="{00000000-0005-0000-0000-000083010000}"/>
    <cellStyle name="Normal 7" xfId="311" xr:uid="{00000000-0005-0000-0000-000084010000}"/>
    <cellStyle name="Normal 7 2" xfId="312" xr:uid="{00000000-0005-0000-0000-000085010000}"/>
    <cellStyle name="Normal 7 2 2" xfId="427" xr:uid="{00000000-0005-0000-0000-000086010000}"/>
    <cellStyle name="Normal 7 3" xfId="313" xr:uid="{00000000-0005-0000-0000-000087010000}"/>
    <cellStyle name="Normal 7 4" xfId="370" xr:uid="{00000000-0005-0000-0000-000088010000}"/>
    <cellStyle name="Normal 70" xfId="447" xr:uid="{00000000-0005-0000-0000-000089010000}"/>
    <cellStyle name="Normal 71" xfId="448" xr:uid="{00000000-0005-0000-0000-00008A010000}"/>
    <cellStyle name="Normal 72" xfId="453" xr:uid="{00000000-0005-0000-0000-00008B010000}"/>
    <cellStyle name="Normal 8" xfId="314" xr:uid="{00000000-0005-0000-0000-00008C010000}"/>
    <cellStyle name="Normal 8 2" xfId="315" xr:uid="{00000000-0005-0000-0000-00008D010000}"/>
    <cellStyle name="Normal 8 2 2" xfId="428" xr:uid="{00000000-0005-0000-0000-00008E010000}"/>
    <cellStyle name="Normal 8 3" xfId="316" xr:uid="{00000000-0005-0000-0000-00008F010000}"/>
    <cellStyle name="Normal 8 4" xfId="371" xr:uid="{00000000-0005-0000-0000-000090010000}"/>
    <cellStyle name="Normal 9" xfId="317" xr:uid="{00000000-0005-0000-0000-000091010000}"/>
    <cellStyle name="Normal 9 2" xfId="318" xr:uid="{00000000-0005-0000-0000-000092010000}"/>
    <cellStyle name="Normal 9 2 2" xfId="319" xr:uid="{00000000-0005-0000-0000-000093010000}"/>
    <cellStyle name="Normal 9 2 3" xfId="429" xr:uid="{00000000-0005-0000-0000-000094010000}"/>
    <cellStyle name="Normal 9 3" xfId="320" xr:uid="{00000000-0005-0000-0000-000095010000}"/>
    <cellStyle name="Normal 9 4" xfId="372" xr:uid="{00000000-0005-0000-0000-000096010000}"/>
    <cellStyle name="Not 2" xfId="321" xr:uid="{00000000-0005-0000-0000-000097010000}"/>
    <cellStyle name="Not 3" xfId="322" xr:uid="{00000000-0005-0000-0000-000098010000}"/>
    <cellStyle name="Not 4" xfId="323" xr:uid="{00000000-0005-0000-0000-000099010000}"/>
    <cellStyle name="Note 2" xfId="324" xr:uid="{00000000-0005-0000-0000-00009A010000}"/>
    <cellStyle name="Note 2 2" xfId="325" xr:uid="{00000000-0005-0000-0000-00009B010000}"/>
    <cellStyle name="Nötr 2" xfId="326" xr:uid="{00000000-0005-0000-0000-00009C010000}"/>
    <cellStyle name="Nötr 3" xfId="327" xr:uid="{00000000-0005-0000-0000-00009D010000}"/>
    <cellStyle name="Nötr 4" xfId="328" xr:uid="{00000000-0005-0000-0000-00009E010000}"/>
    <cellStyle name="Output 2" xfId="329" xr:uid="{00000000-0005-0000-0000-00009F010000}"/>
    <cellStyle name="Output 3" xfId="330" xr:uid="{00000000-0005-0000-0000-0000A0010000}"/>
    <cellStyle name="Style1" xfId="331" xr:uid="{00000000-0005-0000-0000-0000A2010000}"/>
    <cellStyle name="Style2" xfId="332" xr:uid="{00000000-0005-0000-0000-0000A3010000}"/>
    <cellStyle name="Style3" xfId="333" xr:uid="{00000000-0005-0000-0000-0000A4010000}"/>
    <cellStyle name="Style3 2" xfId="334" xr:uid="{00000000-0005-0000-0000-0000A5010000}"/>
    <cellStyle name="Style4" xfId="335" xr:uid="{00000000-0005-0000-0000-0000A6010000}"/>
    <cellStyle name="Style5" xfId="336" xr:uid="{00000000-0005-0000-0000-0000A7010000}"/>
    <cellStyle name="Title 2" xfId="337" xr:uid="{00000000-0005-0000-0000-0000A9010000}"/>
    <cellStyle name="Toplam 2" xfId="338" xr:uid="{00000000-0005-0000-0000-0000AA010000}"/>
    <cellStyle name="Toplam 3" xfId="339" xr:uid="{00000000-0005-0000-0000-0000AB010000}"/>
    <cellStyle name="Toplam 4" xfId="340" xr:uid="{00000000-0005-0000-0000-0000AC010000}"/>
    <cellStyle name="Total 2" xfId="341" xr:uid="{00000000-0005-0000-0000-0000AD010000}"/>
    <cellStyle name="Total 3" xfId="342" xr:uid="{00000000-0005-0000-0000-0000AE010000}"/>
    <cellStyle name="Uyarı Metni 2" xfId="343" xr:uid="{00000000-0005-0000-0000-0000AF010000}"/>
    <cellStyle name="Uyarı Metni 3" xfId="344" xr:uid="{00000000-0005-0000-0000-0000B0010000}"/>
    <cellStyle name="Uyarı Metni 4" xfId="345" xr:uid="{00000000-0005-0000-0000-0000B1010000}"/>
    <cellStyle name="Vurgu1 2" xfId="346" xr:uid="{00000000-0005-0000-0000-0000B2010000}"/>
    <cellStyle name="Vurgu1 3" xfId="347" xr:uid="{00000000-0005-0000-0000-0000B3010000}"/>
    <cellStyle name="Vurgu1 4" xfId="348" xr:uid="{00000000-0005-0000-0000-0000B4010000}"/>
    <cellStyle name="Vurgu2 2" xfId="349" xr:uid="{00000000-0005-0000-0000-0000B5010000}"/>
    <cellStyle name="Vurgu2 3" xfId="350" xr:uid="{00000000-0005-0000-0000-0000B6010000}"/>
    <cellStyle name="Vurgu2 4" xfId="351" xr:uid="{00000000-0005-0000-0000-0000B7010000}"/>
    <cellStyle name="Vurgu3 2" xfId="352" xr:uid="{00000000-0005-0000-0000-0000B8010000}"/>
    <cellStyle name="Vurgu3 3" xfId="353" xr:uid="{00000000-0005-0000-0000-0000B9010000}"/>
    <cellStyle name="Vurgu3 4" xfId="354" xr:uid="{00000000-0005-0000-0000-0000BA010000}"/>
    <cellStyle name="Vurgu4 2" xfId="355" xr:uid="{00000000-0005-0000-0000-0000BB010000}"/>
    <cellStyle name="Vurgu4 3" xfId="356" xr:uid="{00000000-0005-0000-0000-0000BC010000}"/>
    <cellStyle name="Vurgu4 4" xfId="357" xr:uid="{00000000-0005-0000-0000-0000BD010000}"/>
    <cellStyle name="Vurgu5 2" xfId="358" xr:uid="{00000000-0005-0000-0000-0000BE010000}"/>
    <cellStyle name="Vurgu5 3" xfId="359" xr:uid="{00000000-0005-0000-0000-0000BF010000}"/>
    <cellStyle name="Vurgu5 4" xfId="360" xr:uid="{00000000-0005-0000-0000-0000C0010000}"/>
    <cellStyle name="Vurgu6 2" xfId="361" xr:uid="{00000000-0005-0000-0000-0000C1010000}"/>
    <cellStyle name="Vurgu6 3" xfId="362" xr:uid="{00000000-0005-0000-0000-0000C2010000}"/>
    <cellStyle name="Vurgu6 4" xfId="363" xr:uid="{00000000-0005-0000-0000-0000C3010000}"/>
    <cellStyle name="Warning Text 2" xfId="364" xr:uid="{00000000-0005-0000-0000-0000C4010000}"/>
    <cellStyle name="Warning Text 3" xfId="365" xr:uid="{00000000-0005-0000-0000-0000C5010000}"/>
    <cellStyle name="アクセント 1 2" xfId="452" xr:uid="{00000000-0005-0000-0000-0000C6010000}"/>
    <cellStyle name="タイトル" xfId="1" builtinId="15" customBuiltin="1"/>
    <cellStyle name="パーセント" xfId="456" builtinId="5"/>
    <cellStyle name="桁区切り" xfId="450" builtinId="6"/>
    <cellStyle name="標準" xfId="0" builtinId="0"/>
    <cellStyle name="標準 2" xfId="449" xr:uid="{00000000-0005-0000-0000-0000C7010000}"/>
    <cellStyle name="標準 3" xfId="451" xr:uid="{00000000-0005-0000-0000-0000C8010000}"/>
  </cellStyles>
  <dxfs count="0"/>
  <tableStyles count="0" defaultTableStyle="TableStyleMedium2" defaultPivotStyle="PivotStyleLight16"/>
  <colors>
    <mruColors>
      <color rgb="FFD0F2F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workbookViewId="0">
      <selection activeCell="A24" sqref="A24"/>
    </sheetView>
  </sheetViews>
  <sheetFormatPr defaultRowHeight="13.8"/>
  <cols>
    <col min="1" max="1" width="39.09765625" customWidth="1"/>
    <col min="2" max="2" width="0.8984375" customWidth="1"/>
    <col min="3" max="3" width="26.09765625" customWidth="1"/>
    <col min="4" max="4" width="0.69921875" customWidth="1"/>
    <col min="5" max="5" width="9.8984375" customWidth="1"/>
  </cols>
  <sheetData>
    <row r="1" spans="1:6">
      <c r="A1" s="102" t="s">
        <v>412</v>
      </c>
    </row>
    <row r="2" spans="1:6" ht="15.6">
      <c r="A2" s="102" t="s">
        <v>437</v>
      </c>
      <c r="B2" s="12"/>
      <c r="C2" s="12"/>
      <c r="D2" s="12"/>
      <c r="E2" s="12"/>
      <c r="F2" s="12"/>
    </row>
    <row r="3" spans="1:6" ht="15">
      <c r="A3" s="35"/>
      <c r="B3" s="36"/>
      <c r="C3" s="182" t="s">
        <v>82</v>
      </c>
      <c r="D3" s="182"/>
      <c r="E3" s="182"/>
    </row>
    <row r="4" spans="1:6" ht="15">
      <c r="A4" s="37"/>
      <c r="B4" s="38"/>
      <c r="C4" s="39" t="s">
        <v>83</v>
      </c>
      <c r="D4" s="40"/>
      <c r="E4" s="39" t="s">
        <v>84</v>
      </c>
    </row>
    <row r="5" spans="1:6">
      <c r="A5" s="41" t="s">
        <v>35</v>
      </c>
      <c r="B5" s="42"/>
      <c r="C5" s="43"/>
      <c r="D5" s="43"/>
      <c r="E5" s="43"/>
    </row>
    <row r="6" spans="1:6">
      <c r="A6" s="41" t="s">
        <v>46</v>
      </c>
      <c r="B6" s="42"/>
      <c r="C6" s="43"/>
      <c r="D6" s="43"/>
      <c r="E6" s="43"/>
    </row>
    <row r="7" spans="1:6">
      <c r="A7" s="44" t="s">
        <v>58</v>
      </c>
      <c r="B7" s="45"/>
      <c r="C7" s="46" t="s">
        <v>36</v>
      </c>
      <c r="D7" s="46"/>
      <c r="E7" s="46" t="s">
        <v>80</v>
      </c>
    </row>
    <row r="8" spans="1:6">
      <c r="A8" s="44" t="s">
        <v>47</v>
      </c>
      <c r="B8" s="47"/>
      <c r="C8" s="48">
        <v>8963</v>
      </c>
      <c r="D8" s="48"/>
      <c r="E8" s="46" t="s">
        <v>37</v>
      </c>
    </row>
    <row r="9" spans="1:6">
      <c r="A9" s="44" t="s">
        <v>44</v>
      </c>
      <c r="B9" s="47"/>
      <c r="C9" s="48" t="s">
        <v>66</v>
      </c>
      <c r="D9" s="48"/>
      <c r="E9" s="46" t="s">
        <v>80</v>
      </c>
    </row>
    <row r="10" spans="1:6" ht="85.5" customHeight="1">
      <c r="A10" s="49" t="s">
        <v>53</v>
      </c>
      <c r="B10" s="50"/>
      <c r="C10" s="51" t="s">
        <v>90</v>
      </c>
      <c r="D10" s="51"/>
      <c r="E10" s="52" t="s">
        <v>38</v>
      </c>
    </row>
    <row r="11" spans="1:6">
      <c r="A11" s="53"/>
      <c r="B11" s="54"/>
      <c r="C11" s="55" t="s">
        <v>39</v>
      </c>
      <c r="D11" s="55"/>
      <c r="E11" s="56" t="s">
        <v>81</v>
      </c>
    </row>
    <row r="12" spans="1:6">
      <c r="A12" s="53" t="s">
        <v>48</v>
      </c>
      <c r="B12" s="54"/>
      <c r="C12" s="11" t="s">
        <v>43</v>
      </c>
      <c r="D12" s="11"/>
      <c r="E12" s="57" t="s">
        <v>38</v>
      </c>
    </row>
    <row r="13" spans="1:6" ht="10.199999999999999" customHeight="1">
      <c r="A13" s="7"/>
      <c r="B13" s="5"/>
      <c r="C13" s="8"/>
      <c r="D13" s="8"/>
      <c r="E13" s="9"/>
    </row>
    <row r="14" spans="1:6" ht="27.45" customHeight="1">
      <c r="A14" s="180" t="s">
        <v>438</v>
      </c>
      <c r="B14" s="181"/>
      <c r="C14" s="181"/>
      <c r="D14" s="181"/>
      <c r="E14" s="181"/>
    </row>
    <row r="15" spans="1:6">
      <c r="A15" s="117" t="s">
        <v>405</v>
      </c>
    </row>
  </sheetData>
  <mergeCells count="2">
    <mergeCell ref="A14:E14"/>
    <mergeCell ref="C3:E3"/>
  </mergeCells>
  <phoneticPr fontId="6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workbookViewId="0">
      <selection activeCell="N32" sqref="N32"/>
    </sheetView>
  </sheetViews>
  <sheetFormatPr defaultRowHeight="13.8"/>
  <cols>
    <col min="1" max="1" width="27.09765625" customWidth="1"/>
    <col min="2" max="2" width="16.8984375" hidden="1" customWidth="1"/>
    <col min="3" max="23" width="7.09765625" customWidth="1"/>
  </cols>
  <sheetData>
    <row r="1" spans="1:23">
      <c r="A1" t="s">
        <v>17</v>
      </c>
    </row>
    <row r="2" spans="1:23" ht="15" customHeight="1">
      <c r="A2" s="183" t="s">
        <v>16</v>
      </c>
      <c r="B2" s="183" t="s">
        <v>0</v>
      </c>
      <c r="C2" s="186" t="s">
        <v>30</v>
      </c>
      <c r="D2" s="186"/>
      <c r="E2" s="186"/>
      <c r="F2" s="186" t="s">
        <v>27</v>
      </c>
      <c r="G2" s="186"/>
      <c r="H2" s="186"/>
      <c r="I2" s="186" t="s">
        <v>27</v>
      </c>
      <c r="J2" s="186"/>
      <c r="K2" s="186"/>
      <c r="L2" s="186" t="s">
        <v>27</v>
      </c>
      <c r="M2" s="186"/>
      <c r="N2" s="186"/>
      <c r="O2" s="186" t="s">
        <v>33</v>
      </c>
      <c r="P2" s="186"/>
      <c r="Q2" s="186"/>
      <c r="R2" s="186" t="s">
        <v>26</v>
      </c>
      <c r="S2" s="186"/>
      <c r="T2" s="186"/>
      <c r="U2" s="186" t="s">
        <v>28</v>
      </c>
      <c r="V2" s="186"/>
      <c r="W2" s="186"/>
    </row>
    <row r="3" spans="1:23">
      <c r="A3" s="184"/>
      <c r="B3" s="184"/>
      <c r="C3" s="186" t="s">
        <v>3</v>
      </c>
      <c r="D3" s="186"/>
      <c r="E3" s="186"/>
      <c r="F3" s="186" t="s">
        <v>3</v>
      </c>
      <c r="G3" s="186"/>
      <c r="H3" s="186"/>
      <c r="I3" s="186" t="s">
        <v>31</v>
      </c>
      <c r="J3" s="186"/>
      <c r="K3" s="186"/>
      <c r="L3" s="186" t="s">
        <v>32</v>
      </c>
      <c r="M3" s="186"/>
      <c r="N3" s="186"/>
      <c r="O3" s="186" t="s">
        <v>3</v>
      </c>
      <c r="P3" s="186"/>
      <c r="Q3" s="186"/>
      <c r="R3" s="186" t="s">
        <v>3</v>
      </c>
      <c r="S3" s="186"/>
      <c r="T3" s="186"/>
      <c r="U3" s="186" t="s">
        <v>3</v>
      </c>
      <c r="V3" s="186"/>
      <c r="W3" s="186"/>
    </row>
    <row r="4" spans="1:23" ht="14.25" customHeight="1">
      <c r="A4" s="185"/>
      <c r="B4" s="185"/>
      <c r="C4" s="1" t="s">
        <v>1</v>
      </c>
      <c r="D4" s="187" t="s">
        <v>2</v>
      </c>
      <c r="E4" s="187"/>
      <c r="F4" s="1" t="s">
        <v>1</v>
      </c>
      <c r="G4" s="187" t="s">
        <v>2</v>
      </c>
      <c r="H4" s="187"/>
      <c r="I4" s="1" t="s">
        <v>1</v>
      </c>
      <c r="J4" s="187" t="s">
        <v>2</v>
      </c>
      <c r="K4" s="187"/>
      <c r="L4" s="1" t="s">
        <v>1</v>
      </c>
      <c r="M4" s="187" t="s">
        <v>2</v>
      </c>
      <c r="N4" s="187"/>
      <c r="O4" s="1" t="s">
        <v>1</v>
      </c>
      <c r="P4" s="187" t="s">
        <v>2</v>
      </c>
      <c r="Q4" s="187"/>
      <c r="R4" s="1" t="s">
        <v>1</v>
      </c>
      <c r="S4" s="187" t="s">
        <v>2</v>
      </c>
      <c r="T4" s="187"/>
      <c r="U4" s="1" t="s">
        <v>1</v>
      </c>
      <c r="V4" s="187" t="s">
        <v>2</v>
      </c>
      <c r="W4" s="187"/>
    </row>
    <row r="5" spans="1:23">
      <c r="A5" t="s">
        <v>4</v>
      </c>
      <c r="C5">
        <v>36</v>
      </c>
      <c r="D5">
        <v>46.8</v>
      </c>
      <c r="E5">
        <v>38.200000000000003</v>
      </c>
      <c r="F5">
        <v>36</v>
      </c>
      <c r="G5">
        <v>46.1</v>
      </c>
      <c r="H5">
        <v>35.9</v>
      </c>
      <c r="I5">
        <v>36</v>
      </c>
      <c r="J5">
        <v>43.7</v>
      </c>
      <c r="K5">
        <v>33.700000000000003</v>
      </c>
      <c r="L5">
        <v>36</v>
      </c>
      <c r="M5">
        <v>48.8</v>
      </c>
      <c r="N5">
        <v>38.299999999999997</v>
      </c>
      <c r="O5">
        <v>36</v>
      </c>
      <c r="P5">
        <v>36</v>
      </c>
      <c r="U5">
        <v>150</v>
      </c>
      <c r="V5">
        <v>150</v>
      </c>
      <c r="W5">
        <v>25.5</v>
      </c>
    </row>
    <row r="6" spans="1:23">
      <c r="A6" t="s">
        <v>5</v>
      </c>
      <c r="C6">
        <v>36</v>
      </c>
      <c r="D6">
        <v>41.8</v>
      </c>
      <c r="E6">
        <v>34.200000000000003</v>
      </c>
      <c r="F6">
        <v>36</v>
      </c>
      <c r="G6">
        <v>41.3</v>
      </c>
      <c r="H6">
        <v>33.200000000000003</v>
      </c>
      <c r="I6">
        <v>36</v>
      </c>
      <c r="J6">
        <v>41.5</v>
      </c>
      <c r="K6">
        <v>33.700000000000003</v>
      </c>
      <c r="L6">
        <v>36</v>
      </c>
      <c r="M6">
        <v>41.2</v>
      </c>
      <c r="N6">
        <v>32.700000000000003</v>
      </c>
      <c r="O6">
        <v>0</v>
      </c>
      <c r="P6">
        <v>15</v>
      </c>
      <c r="Q6">
        <v>19.2</v>
      </c>
      <c r="R6">
        <v>24</v>
      </c>
      <c r="S6">
        <v>48</v>
      </c>
      <c r="T6">
        <v>46.8</v>
      </c>
      <c r="U6">
        <v>108</v>
      </c>
      <c r="V6">
        <v>109.1</v>
      </c>
      <c r="W6">
        <v>36.200000000000003</v>
      </c>
    </row>
    <row r="7" spans="1:23">
      <c r="A7" t="s">
        <v>6</v>
      </c>
      <c r="C7">
        <v>36</v>
      </c>
      <c r="D7">
        <v>45.9</v>
      </c>
      <c r="E7">
        <v>42.6</v>
      </c>
      <c r="F7">
        <v>36</v>
      </c>
      <c r="G7">
        <v>44.2</v>
      </c>
      <c r="H7">
        <v>40.799999999999997</v>
      </c>
      <c r="I7">
        <v>36</v>
      </c>
      <c r="J7">
        <v>50</v>
      </c>
      <c r="K7">
        <v>46.6</v>
      </c>
      <c r="L7">
        <v>36</v>
      </c>
      <c r="M7">
        <v>39.1</v>
      </c>
      <c r="N7">
        <v>34.1</v>
      </c>
      <c r="O7">
        <v>6</v>
      </c>
      <c r="P7">
        <v>30</v>
      </c>
      <c r="Q7">
        <v>50.1</v>
      </c>
      <c r="R7">
        <v>66</v>
      </c>
      <c r="S7">
        <v>72</v>
      </c>
      <c r="T7">
        <v>51.3</v>
      </c>
      <c r="U7">
        <v>132</v>
      </c>
      <c r="V7">
        <v>113.1</v>
      </c>
      <c r="W7">
        <v>50.4</v>
      </c>
    </row>
    <row r="8" spans="1:23">
      <c r="A8" t="s">
        <v>7</v>
      </c>
      <c r="C8">
        <v>36</v>
      </c>
      <c r="D8">
        <v>39.200000000000003</v>
      </c>
      <c r="E8">
        <v>35.6</v>
      </c>
      <c r="F8">
        <v>36</v>
      </c>
      <c r="G8">
        <v>36.4</v>
      </c>
      <c r="H8">
        <v>31.2</v>
      </c>
      <c r="I8">
        <v>24</v>
      </c>
      <c r="J8">
        <v>34.5</v>
      </c>
      <c r="K8">
        <v>31.2</v>
      </c>
      <c r="L8">
        <v>36</v>
      </c>
      <c r="M8">
        <v>38.4</v>
      </c>
      <c r="N8">
        <v>31.2</v>
      </c>
      <c r="O8">
        <v>6</v>
      </c>
      <c r="P8">
        <v>7.7</v>
      </c>
      <c r="Q8">
        <v>8.9</v>
      </c>
      <c r="R8">
        <v>30</v>
      </c>
      <c r="S8">
        <v>52.2</v>
      </c>
      <c r="T8">
        <v>49.8</v>
      </c>
      <c r="U8">
        <v>120</v>
      </c>
      <c r="V8">
        <v>110.1</v>
      </c>
      <c r="W8">
        <v>55.5</v>
      </c>
    </row>
    <row r="9" spans="1:23">
      <c r="A9" t="s">
        <v>25</v>
      </c>
      <c r="C9">
        <v>36</v>
      </c>
      <c r="D9">
        <v>40.6</v>
      </c>
      <c r="E9">
        <v>35.4</v>
      </c>
      <c r="F9">
        <v>36</v>
      </c>
      <c r="G9">
        <v>38.200000000000003</v>
      </c>
      <c r="H9">
        <v>30.8</v>
      </c>
      <c r="I9">
        <v>24</v>
      </c>
      <c r="J9">
        <v>35.700000000000003</v>
      </c>
      <c r="K9">
        <v>30.1</v>
      </c>
      <c r="L9">
        <v>36</v>
      </c>
      <c r="M9">
        <v>40.5</v>
      </c>
      <c r="N9">
        <v>31.2</v>
      </c>
      <c r="O9">
        <v>0</v>
      </c>
      <c r="P9">
        <v>10.5</v>
      </c>
      <c r="Q9">
        <v>20.3</v>
      </c>
      <c r="R9">
        <v>24</v>
      </c>
      <c r="S9">
        <v>29.5</v>
      </c>
      <c r="T9">
        <v>30.7</v>
      </c>
      <c r="U9">
        <v>132</v>
      </c>
      <c r="V9">
        <v>116.1</v>
      </c>
      <c r="W9">
        <v>44.2</v>
      </c>
    </row>
    <row r="10" spans="1:23">
      <c r="A10" t="s">
        <v>8</v>
      </c>
      <c r="C10">
        <v>24</v>
      </c>
      <c r="D10">
        <v>33.6</v>
      </c>
      <c r="E10">
        <v>37.299999999999997</v>
      </c>
      <c r="F10">
        <v>24</v>
      </c>
      <c r="G10">
        <v>29.8</v>
      </c>
      <c r="H10">
        <v>30.4</v>
      </c>
      <c r="I10">
        <v>24</v>
      </c>
      <c r="J10">
        <v>29.4</v>
      </c>
      <c r="K10">
        <v>31.1</v>
      </c>
      <c r="L10">
        <v>24</v>
      </c>
      <c r="M10">
        <v>30.2</v>
      </c>
      <c r="N10">
        <v>29.7</v>
      </c>
      <c r="O10">
        <v>0</v>
      </c>
      <c r="P10">
        <v>16.5</v>
      </c>
      <c r="Q10">
        <v>36.700000000000003</v>
      </c>
      <c r="R10">
        <v>24</v>
      </c>
      <c r="S10">
        <v>31.3</v>
      </c>
      <c r="T10">
        <v>44.6</v>
      </c>
      <c r="U10">
        <v>120</v>
      </c>
      <c r="V10">
        <v>108.4</v>
      </c>
      <c r="W10">
        <v>46.7</v>
      </c>
    </row>
    <row r="11" spans="1:23">
      <c r="A11" t="s">
        <v>18</v>
      </c>
      <c r="C11">
        <v>36</v>
      </c>
      <c r="D11">
        <v>46.7</v>
      </c>
      <c r="E11">
        <v>37.4</v>
      </c>
      <c r="F11">
        <v>36</v>
      </c>
      <c r="G11">
        <v>42.9</v>
      </c>
      <c r="H11">
        <v>32.700000000000003</v>
      </c>
      <c r="I11">
        <v>36</v>
      </c>
      <c r="J11">
        <v>44.5</v>
      </c>
      <c r="K11">
        <v>34.6</v>
      </c>
      <c r="L11">
        <v>36</v>
      </c>
      <c r="M11">
        <v>40.9</v>
      </c>
      <c r="N11">
        <v>30.3</v>
      </c>
      <c r="O11">
        <v>6</v>
      </c>
      <c r="P11">
        <v>6</v>
      </c>
      <c r="Q11">
        <v>8.5</v>
      </c>
      <c r="R11">
        <v>60</v>
      </c>
      <c r="S11">
        <v>68</v>
      </c>
      <c r="T11">
        <v>48.5</v>
      </c>
      <c r="U11">
        <v>72</v>
      </c>
      <c r="V11">
        <v>82.1</v>
      </c>
      <c r="W11">
        <v>56.9</v>
      </c>
    </row>
    <row r="12" spans="1:23">
      <c r="A12" t="s">
        <v>9</v>
      </c>
      <c r="C12">
        <v>24</v>
      </c>
      <c r="D12">
        <v>35.5</v>
      </c>
      <c r="E12">
        <v>36.299999999999997</v>
      </c>
      <c r="F12">
        <v>24</v>
      </c>
      <c r="G12">
        <v>30.8</v>
      </c>
      <c r="H12">
        <v>29.8</v>
      </c>
      <c r="I12">
        <v>24</v>
      </c>
      <c r="J12">
        <v>31.2</v>
      </c>
      <c r="K12">
        <v>28.9</v>
      </c>
      <c r="L12">
        <v>24</v>
      </c>
      <c r="M12">
        <v>30.4</v>
      </c>
      <c r="N12">
        <v>30.9</v>
      </c>
      <c r="O12">
        <v>0</v>
      </c>
      <c r="P12">
        <v>0</v>
      </c>
      <c r="R12">
        <v>36</v>
      </c>
      <c r="S12">
        <v>55.6</v>
      </c>
      <c r="T12">
        <v>52.1</v>
      </c>
      <c r="U12">
        <v>84</v>
      </c>
      <c r="V12">
        <v>90.7</v>
      </c>
      <c r="W12">
        <v>55.7</v>
      </c>
    </row>
    <row r="13" spans="1:23">
      <c r="A13" t="s">
        <v>10</v>
      </c>
      <c r="C13">
        <v>36</v>
      </c>
      <c r="D13">
        <v>41.7</v>
      </c>
      <c r="E13">
        <v>34.9</v>
      </c>
      <c r="F13">
        <v>36</v>
      </c>
      <c r="G13">
        <v>41.1</v>
      </c>
      <c r="H13">
        <v>33.4</v>
      </c>
      <c r="I13">
        <v>36</v>
      </c>
      <c r="J13">
        <v>40.700000000000003</v>
      </c>
      <c r="K13">
        <v>36</v>
      </c>
      <c r="L13">
        <v>36</v>
      </c>
      <c r="M13">
        <v>41.5</v>
      </c>
      <c r="N13">
        <v>31</v>
      </c>
      <c r="O13">
        <v>12</v>
      </c>
      <c r="P13">
        <v>7.2</v>
      </c>
      <c r="Q13">
        <v>6.6</v>
      </c>
      <c r="R13">
        <v>24</v>
      </c>
      <c r="S13">
        <v>28.5</v>
      </c>
      <c r="T13">
        <v>21.4</v>
      </c>
      <c r="U13">
        <v>48</v>
      </c>
      <c r="V13">
        <v>72.5</v>
      </c>
      <c r="W13">
        <v>54.9</v>
      </c>
    </row>
    <row r="14" spans="1:23">
      <c r="A14" t="s">
        <v>11</v>
      </c>
      <c r="C14">
        <v>36</v>
      </c>
      <c r="D14">
        <v>41</v>
      </c>
      <c r="E14">
        <v>37.9</v>
      </c>
      <c r="F14">
        <v>36</v>
      </c>
      <c r="G14">
        <v>38.9</v>
      </c>
      <c r="H14">
        <v>34.200000000000003</v>
      </c>
      <c r="I14">
        <v>36</v>
      </c>
      <c r="J14">
        <v>39.200000000000003</v>
      </c>
      <c r="K14">
        <v>36.6</v>
      </c>
      <c r="L14">
        <v>36</v>
      </c>
      <c r="M14">
        <v>38.6</v>
      </c>
      <c r="N14">
        <v>32.1</v>
      </c>
      <c r="O14">
        <v>12</v>
      </c>
      <c r="P14">
        <v>27.3</v>
      </c>
      <c r="Q14">
        <v>43.6</v>
      </c>
      <c r="R14">
        <v>24</v>
      </c>
      <c r="S14">
        <v>37.9</v>
      </c>
      <c r="T14">
        <v>39.700000000000003</v>
      </c>
      <c r="U14">
        <v>126</v>
      </c>
      <c r="V14">
        <v>111.2</v>
      </c>
      <c r="W14">
        <v>51.9</v>
      </c>
    </row>
    <row r="15" spans="1:23">
      <c r="A15" t="s">
        <v>12</v>
      </c>
      <c r="C15">
        <v>36</v>
      </c>
      <c r="D15">
        <v>39.700000000000003</v>
      </c>
      <c r="E15">
        <v>34.9</v>
      </c>
      <c r="F15">
        <v>36</v>
      </c>
      <c r="G15">
        <v>38.5</v>
      </c>
      <c r="H15">
        <v>31.2</v>
      </c>
      <c r="I15">
        <v>36</v>
      </c>
      <c r="J15">
        <v>36.6</v>
      </c>
      <c r="K15">
        <v>30.2</v>
      </c>
      <c r="L15">
        <v>36</v>
      </c>
      <c r="M15">
        <v>40</v>
      </c>
      <c r="N15">
        <v>31.9</v>
      </c>
      <c r="O15">
        <v>0</v>
      </c>
      <c r="P15">
        <v>7.5</v>
      </c>
      <c r="Q15">
        <v>15.7</v>
      </c>
      <c r="R15">
        <v>24</v>
      </c>
      <c r="S15">
        <v>29.1</v>
      </c>
      <c r="T15">
        <v>29.3</v>
      </c>
      <c r="U15">
        <v>132</v>
      </c>
      <c r="V15">
        <v>120.7</v>
      </c>
      <c r="W15">
        <v>50.6</v>
      </c>
    </row>
    <row r="16" spans="1:23">
      <c r="A16" t="s">
        <v>13</v>
      </c>
      <c r="C16">
        <v>24</v>
      </c>
      <c r="D16">
        <v>34.9</v>
      </c>
      <c r="E16">
        <v>33.799999999999997</v>
      </c>
      <c r="F16">
        <v>24</v>
      </c>
      <c r="G16">
        <v>32.700000000000003</v>
      </c>
      <c r="H16">
        <v>29.6</v>
      </c>
      <c r="I16">
        <v>24</v>
      </c>
      <c r="J16">
        <v>30.4</v>
      </c>
      <c r="K16">
        <v>28.2</v>
      </c>
      <c r="L16">
        <v>24</v>
      </c>
      <c r="M16">
        <v>35.200000000000003</v>
      </c>
      <c r="N16">
        <v>30.9</v>
      </c>
      <c r="O16">
        <v>0</v>
      </c>
      <c r="P16">
        <v>15.8</v>
      </c>
      <c r="Q16">
        <v>27.1</v>
      </c>
      <c r="R16">
        <v>36</v>
      </c>
      <c r="S16">
        <v>52</v>
      </c>
      <c r="T16">
        <v>43.3</v>
      </c>
      <c r="U16">
        <v>132</v>
      </c>
      <c r="V16">
        <v>117</v>
      </c>
      <c r="W16">
        <v>51</v>
      </c>
    </row>
    <row r="17" spans="1:23">
      <c r="A17" t="s">
        <v>14</v>
      </c>
      <c r="C17">
        <v>36</v>
      </c>
      <c r="D17">
        <v>39.200000000000003</v>
      </c>
      <c r="E17">
        <v>35.299999999999997</v>
      </c>
      <c r="F17">
        <v>36</v>
      </c>
      <c r="G17">
        <v>37.299999999999997</v>
      </c>
      <c r="H17">
        <v>32</v>
      </c>
      <c r="I17">
        <v>24</v>
      </c>
      <c r="J17">
        <v>35.5</v>
      </c>
      <c r="K17">
        <v>31.8</v>
      </c>
      <c r="L17">
        <v>36</v>
      </c>
      <c r="M17">
        <v>38.9</v>
      </c>
      <c r="N17">
        <v>32.200000000000003</v>
      </c>
      <c r="O17">
        <v>0</v>
      </c>
      <c r="P17">
        <v>15.7</v>
      </c>
      <c r="Q17">
        <v>29.3</v>
      </c>
      <c r="R17">
        <v>24</v>
      </c>
      <c r="S17">
        <v>39.799999999999997</v>
      </c>
      <c r="T17">
        <v>42.8</v>
      </c>
      <c r="U17">
        <v>120</v>
      </c>
      <c r="V17">
        <v>118.1</v>
      </c>
      <c r="W17">
        <v>39.1</v>
      </c>
    </row>
    <row r="18" spans="1:23">
      <c r="A18" t="s">
        <v>15</v>
      </c>
      <c r="C18">
        <v>36</v>
      </c>
      <c r="D18">
        <v>41.4</v>
      </c>
      <c r="E18">
        <v>38</v>
      </c>
      <c r="F18">
        <v>36</v>
      </c>
      <c r="G18">
        <v>36.9</v>
      </c>
      <c r="H18">
        <v>30.4</v>
      </c>
      <c r="I18">
        <v>24</v>
      </c>
      <c r="J18">
        <v>34.4</v>
      </c>
      <c r="K18">
        <v>29</v>
      </c>
      <c r="L18">
        <v>36</v>
      </c>
      <c r="M18">
        <v>38.799999999999997</v>
      </c>
      <c r="N18">
        <v>31.3</v>
      </c>
      <c r="O18">
        <v>0</v>
      </c>
      <c r="P18">
        <v>8.6</v>
      </c>
      <c r="Q18">
        <v>18</v>
      </c>
      <c r="R18">
        <v>18</v>
      </c>
      <c r="S18">
        <v>33.6</v>
      </c>
      <c r="T18">
        <v>39.9</v>
      </c>
      <c r="U18">
        <v>144</v>
      </c>
      <c r="V18">
        <v>127.4</v>
      </c>
      <c r="W18">
        <v>49</v>
      </c>
    </row>
    <row r="19" spans="1:23">
      <c r="A19" s="2" t="s">
        <v>29</v>
      </c>
      <c r="B19" s="2"/>
      <c r="C19" s="2">
        <v>36</v>
      </c>
      <c r="D19" s="2">
        <v>40</v>
      </c>
      <c r="E19" s="2">
        <v>35.799999999999997</v>
      </c>
      <c r="F19" s="2">
        <v>36</v>
      </c>
      <c r="G19" s="2">
        <v>37.9</v>
      </c>
      <c r="H19" s="2">
        <v>31.9</v>
      </c>
      <c r="I19" s="2">
        <v>24</v>
      </c>
      <c r="J19" s="2">
        <v>36.299999999999997</v>
      </c>
      <c r="K19" s="2">
        <v>31.9</v>
      </c>
      <c r="L19" s="2">
        <v>36</v>
      </c>
      <c r="M19" s="2">
        <v>39.299999999999997</v>
      </c>
      <c r="N19" s="2">
        <v>31.7</v>
      </c>
      <c r="O19" s="2">
        <v>0</v>
      </c>
      <c r="P19" s="2">
        <v>12.7</v>
      </c>
      <c r="Q19" s="2">
        <v>24.9</v>
      </c>
      <c r="R19" s="2">
        <v>24</v>
      </c>
      <c r="S19" s="2">
        <v>35.799999999999997</v>
      </c>
      <c r="T19" s="2">
        <v>38</v>
      </c>
      <c r="U19" s="2">
        <v>120</v>
      </c>
      <c r="V19" s="2">
        <v>112.2</v>
      </c>
      <c r="W19" s="2">
        <v>47.9</v>
      </c>
    </row>
  </sheetData>
  <mergeCells count="23">
    <mergeCell ref="P4:Q4"/>
    <mergeCell ref="S4:T4"/>
    <mergeCell ref="C2:E2"/>
    <mergeCell ref="C3:E3"/>
    <mergeCell ref="D4:E4"/>
    <mergeCell ref="I3:K3"/>
    <mergeCell ref="L3:N3"/>
    <mergeCell ref="A2:A4"/>
    <mergeCell ref="B2:B4"/>
    <mergeCell ref="U2:W2"/>
    <mergeCell ref="V4:W4"/>
    <mergeCell ref="F2:H2"/>
    <mergeCell ref="G4:H4"/>
    <mergeCell ref="I2:K2"/>
    <mergeCell ref="J4:K4"/>
    <mergeCell ref="L2:N2"/>
    <mergeCell ref="M4:N4"/>
    <mergeCell ref="F3:H3"/>
    <mergeCell ref="O2:Q2"/>
    <mergeCell ref="O3:Q3"/>
    <mergeCell ref="R2:T2"/>
    <mergeCell ref="R3:T3"/>
    <mergeCell ref="U3:W3"/>
  </mergeCells>
  <phoneticPr fontId="6"/>
  <pageMargins left="0.7" right="0.7" top="0.75" bottom="0.75" header="0.3" footer="0.3"/>
  <pageSetup paperSize="9" scale="6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86"/>
  <sheetViews>
    <sheetView view="pageBreakPreview" zoomScale="80" zoomScaleNormal="80" zoomScaleSheetLayoutView="80" workbookViewId="0">
      <pane xSplit="2" ySplit="7" topLeftCell="C62" activePane="bottomRight" state="frozen"/>
      <selection pane="topRight" activeCell="C1" sqref="C1"/>
      <selection pane="bottomLeft" activeCell="A5" sqref="A5"/>
      <selection pane="bottomRight" activeCell="I83" sqref="I83"/>
    </sheetView>
  </sheetViews>
  <sheetFormatPr defaultColWidth="8.69921875" defaultRowHeight="13.2"/>
  <cols>
    <col min="1" max="1" width="19.796875" style="58" customWidth="1"/>
    <col min="2" max="3" width="19.8984375" style="58" customWidth="1"/>
    <col min="4" max="4" width="20.3984375" style="58" customWidth="1"/>
    <col min="5" max="5" width="4.296875" style="58" customWidth="1"/>
    <col min="6" max="6" width="3.69921875" style="58" customWidth="1"/>
    <col min="7" max="7" width="4.3984375" style="58" customWidth="1"/>
    <col min="8" max="8" width="5.5" style="58" customWidth="1"/>
    <col min="9" max="9" width="0.796875" style="58" customWidth="1"/>
    <col min="10" max="10" width="4.19921875" style="58" customWidth="1"/>
    <col min="11" max="11" width="4.796875" style="58" customWidth="1"/>
    <col min="12" max="12" width="0.8984375" style="58" customWidth="1"/>
    <col min="13" max="13" width="6.09765625" style="58" customWidth="1"/>
    <col min="14" max="14" width="4.69921875" style="67" customWidth="1"/>
    <col min="15" max="15" width="0.796875" style="67" customWidth="1"/>
    <col min="16" max="16" width="8" style="58" customWidth="1"/>
    <col min="17" max="17" width="8.09765625" style="58" customWidth="1"/>
    <col min="18" max="18" width="0.796875" style="58" customWidth="1"/>
    <col min="19" max="19" width="5" style="58" customWidth="1"/>
    <col min="20" max="20" width="4.69921875" style="58" customWidth="1"/>
    <col min="21" max="21" width="5.296875" style="58" customWidth="1"/>
    <col min="22" max="16384" width="8.69921875" style="58"/>
  </cols>
  <sheetData>
    <row r="1" spans="1:21" ht="21" customHeight="1">
      <c r="A1" s="138" t="s">
        <v>416</v>
      </c>
      <c r="F1" s="59"/>
      <c r="N1" s="58"/>
      <c r="O1" s="58"/>
    </row>
    <row r="2" spans="1:21" ht="5.4" customHeight="1"/>
    <row r="3" spans="1:21" ht="20.399999999999999" customHeight="1">
      <c r="A3" s="191" t="s">
        <v>91</v>
      </c>
      <c r="B3" s="191" t="s">
        <v>92</v>
      </c>
      <c r="C3" s="191" t="s">
        <v>93</v>
      </c>
      <c r="D3" s="191" t="s">
        <v>94</v>
      </c>
      <c r="E3" s="192" t="s">
        <v>95</v>
      </c>
      <c r="F3" s="192"/>
      <c r="G3" s="192"/>
      <c r="H3" s="192"/>
      <c r="I3" s="192"/>
      <c r="J3" s="192"/>
      <c r="K3" s="192"/>
      <c r="L3" s="60"/>
      <c r="M3" s="192" t="s">
        <v>411</v>
      </c>
      <c r="N3" s="192"/>
      <c r="O3" s="192"/>
      <c r="P3" s="192"/>
      <c r="Q3" s="192"/>
      <c r="R3" s="192"/>
      <c r="S3" s="192"/>
      <c r="T3" s="192"/>
      <c r="U3" s="192"/>
    </row>
    <row r="4" spans="1:21" ht="14.55" customHeight="1">
      <c r="A4" s="191"/>
      <c r="B4" s="191"/>
      <c r="C4" s="191"/>
      <c r="D4" s="191"/>
      <c r="E4" s="192" t="s">
        <v>96</v>
      </c>
      <c r="F4" s="192"/>
      <c r="G4" s="192"/>
      <c r="H4" s="192"/>
      <c r="I4" s="60"/>
      <c r="J4" s="195" t="s">
        <v>97</v>
      </c>
      <c r="K4" s="195"/>
      <c r="L4" s="60"/>
      <c r="M4" s="196" t="s">
        <v>98</v>
      </c>
      <c r="N4" s="196"/>
      <c r="O4" s="60"/>
      <c r="P4" s="193" t="s">
        <v>99</v>
      </c>
      <c r="Q4" s="193"/>
      <c r="R4" s="61"/>
      <c r="S4" s="193" t="s">
        <v>100</v>
      </c>
      <c r="T4" s="193"/>
      <c r="U4" s="193"/>
    </row>
    <row r="5" spans="1:21">
      <c r="A5" s="191"/>
      <c r="B5" s="191"/>
      <c r="C5" s="191"/>
      <c r="D5" s="191"/>
      <c r="E5" s="62"/>
      <c r="F5" s="63"/>
      <c r="G5" s="63"/>
      <c r="H5" s="63"/>
      <c r="I5" s="60"/>
      <c r="J5" s="64"/>
      <c r="K5" s="64"/>
      <c r="L5" s="60"/>
      <c r="M5" s="197"/>
      <c r="N5" s="197"/>
      <c r="O5" s="60"/>
      <c r="P5" s="194" t="s">
        <v>101</v>
      </c>
      <c r="Q5" s="194"/>
      <c r="R5" s="61"/>
      <c r="S5" s="194" t="s">
        <v>102</v>
      </c>
      <c r="T5" s="194"/>
      <c r="U5" s="194"/>
    </row>
    <row r="6" spans="1:21">
      <c r="A6" s="191"/>
      <c r="B6" s="191"/>
      <c r="C6" s="191"/>
      <c r="D6" s="191"/>
      <c r="E6" s="62"/>
      <c r="F6" s="63"/>
      <c r="G6" s="189" t="s">
        <v>103</v>
      </c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61"/>
      <c r="S6" s="61" t="s">
        <v>104</v>
      </c>
      <c r="T6" s="61" t="s">
        <v>105</v>
      </c>
      <c r="U6" s="61" t="s">
        <v>106</v>
      </c>
    </row>
    <row r="7" spans="1:21" ht="13.95" customHeight="1">
      <c r="A7" s="191"/>
      <c r="B7" s="191"/>
      <c r="C7" s="191"/>
      <c r="D7" s="191"/>
      <c r="E7" s="190" t="s">
        <v>107</v>
      </c>
      <c r="F7" s="190"/>
      <c r="G7" s="61" t="s">
        <v>108</v>
      </c>
      <c r="H7" s="61" t="s">
        <v>109</v>
      </c>
      <c r="I7" s="61"/>
      <c r="J7" s="61" t="s">
        <v>108</v>
      </c>
      <c r="K7" s="61" t="s">
        <v>109</v>
      </c>
      <c r="L7" s="61"/>
      <c r="M7" s="65" t="s">
        <v>108</v>
      </c>
      <c r="N7" s="65" t="s">
        <v>109</v>
      </c>
      <c r="O7" s="61"/>
      <c r="P7" s="65" t="s">
        <v>108</v>
      </c>
      <c r="Q7" s="65" t="s">
        <v>109</v>
      </c>
      <c r="R7" s="65"/>
      <c r="S7" s="61" t="s">
        <v>110</v>
      </c>
      <c r="T7" s="61" t="s">
        <v>110</v>
      </c>
      <c r="U7" s="61" t="s">
        <v>110</v>
      </c>
    </row>
    <row r="8" spans="1:21" s="107" customFormat="1">
      <c r="A8" s="142" t="s">
        <v>111</v>
      </c>
      <c r="B8" s="142" t="s">
        <v>112</v>
      </c>
      <c r="C8" s="142"/>
      <c r="D8" s="142" t="s">
        <v>4</v>
      </c>
      <c r="E8" s="142"/>
      <c r="F8" s="143"/>
      <c r="G8" s="143" t="s">
        <v>113</v>
      </c>
      <c r="H8" s="143" t="s">
        <v>113</v>
      </c>
      <c r="I8" s="143"/>
      <c r="J8" s="143" t="s">
        <v>114</v>
      </c>
      <c r="K8" s="143" t="s">
        <v>114</v>
      </c>
      <c r="L8" s="143"/>
      <c r="M8" s="144">
        <v>13</v>
      </c>
      <c r="N8" s="145" t="s">
        <v>115</v>
      </c>
      <c r="O8" s="145"/>
      <c r="P8" s="146">
        <v>1508.85</v>
      </c>
      <c r="Q8" s="147">
        <v>585.66499999999996</v>
      </c>
      <c r="R8" s="145"/>
      <c r="S8" s="148">
        <v>0</v>
      </c>
      <c r="T8" s="148">
        <v>100</v>
      </c>
      <c r="U8" s="148">
        <v>0</v>
      </c>
    </row>
    <row r="9" spans="1:21" s="107" customFormat="1">
      <c r="A9" s="142" t="s">
        <v>111</v>
      </c>
      <c r="B9" s="142" t="s">
        <v>116</v>
      </c>
      <c r="C9" s="142"/>
      <c r="D9" s="142" t="s">
        <v>4</v>
      </c>
      <c r="E9" s="142"/>
      <c r="F9" s="143"/>
      <c r="G9" s="143" t="s">
        <v>113</v>
      </c>
      <c r="H9" s="143" t="s">
        <v>113</v>
      </c>
      <c r="I9" s="143"/>
      <c r="J9" s="143" t="s">
        <v>113</v>
      </c>
      <c r="K9" s="143" t="s">
        <v>113</v>
      </c>
      <c r="L9" s="143"/>
      <c r="M9" s="144">
        <v>18</v>
      </c>
      <c r="N9" s="145" t="s">
        <v>117</v>
      </c>
      <c r="O9" s="145"/>
      <c r="P9" s="146">
        <v>4287.7749999999996</v>
      </c>
      <c r="Q9" s="147">
        <v>1764.78</v>
      </c>
      <c r="R9" s="145"/>
      <c r="S9" s="148">
        <v>0</v>
      </c>
      <c r="T9" s="148">
        <v>100</v>
      </c>
      <c r="U9" s="148">
        <v>11.1</v>
      </c>
    </row>
    <row r="10" spans="1:21" s="107" customFormat="1">
      <c r="A10" s="142" t="s">
        <v>118</v>
      </c>
      <c r="B10" s="142" t="s">
        <v>119</v>
      </c>
      <c r="C10" s="142"/>
      <c r="D10" s="142" t="s">
        <v>4</v>
      </c>
      <c r="E10" s="142"/>
      <c r="F10" s="143"/>
      <c r="G10" s="143" t="s">
        <v>113</v>
      </c>
      <c r="H10" s="143" t="s">
        <v>113</v>
      </c>
      <c r="I10" s="143"/>
      <c r="J10" s="143" t="s">
        <v>114</v>
      </c>
      <c r="K10" s="143" t="s">
        <v>114</v>
      </c>
      <c r="L10" s="143"/>
      <c r="M10" s="144">
        <v>73</v>
      </c>
      <c r="N10" s="145" t="s">
        <v>120</v>
      </c>
      <c r="O10" s="145"/>
      <c r="P10" s="146">
        <v>12809.651</v>
      </c>
      <c r="Q10" s="147">
        <v>4629.07</v>
      </c>
      <c r="R10" s="145"/>
      <c r="S10" s="148">
        <v>4.0999999999999996</v>
      </c>
      <c r="T10" s="148">
        <v>89</v>
      </c>
      <c r="U10" s="148">
        <v>5.5</v>
      </c>
    </row>
    <row r="11" spans="1:21" s="107" customFormat="1">
      <c r="A11" s="142" t="s">
        <v>121</v>
      </c>
      <c r="B11" s="142" t="s">
        <v>122</v>
      </c>
      <c r="C11" s="142"/>
      <c r="D11" s="142" t="s">
        <v>5</v>
      </c>
      <c r="E11" s="142"/>
      <c r="F11" s="143" t="s">
        <v>113</v>
      </c>
      <c r="G11" s="143" t="s">
        <v>113</v>
      </c>
      <c r="H11" s="143" t="s">
        <v>113</v>
      </c>
      <c r="I11" s="143"/>
      <c r="J11" s="143" t="s">
        <v>113</v>
      </c>
      <c r="K11" s="143" t="s">
        <v>113</v>
      </c>
      <c r="L11" s="143"/>
      <c r="M11" s="144">
        <v>16</v>
      </c>
      <c r="N11" s="145" t="s">
        <v>123</v>
      </c>
      <c r="O11" s="145"/>
      <c r="P11" s="146">
        <v>2074.3739999999998</v>
      </c>
      <c r="Q11" s="147">
        <v>681.89200000000005</v>
      </c>
      <c r="R11" s="145"/>
      <c r="S11" s="148">
        <v>0</v>
      </c>
      <c r="T11" s="148">
        <v>100</v>
      </c>
      <c r="U11" s="148">
        <v>0</v>
      </c>
    </row>
    <row r="12" spans="1:21" s="107" customFormat="1">
      <c r="A12" s="142" t="s">
        <v>124</v>
      </c>
      <c r="B12" s="142" t="s">
        <v>125</v>
      </c>
      <c r="C12" s="142"/>
      <c r="D12" s="142" t="s">
        <v>5</v>
      </c>
      <c r="E12" s="142"/>
      <c r="F12" s="143"/>
      <c r="G12" s="143" t="s">
        <v>113</v>
      </c>
      <c r="H12" s="143" t="s">
        <v>113</v>
      </c>
      <c r="I12" s="143"/>
      <c r="J12" s="143" t="s">
        <v>114</v>
      </c>
      <c r="K12" s="143" t="s">
        <v>114</v>
      </c>
      <c r="L12" s="143"/>
      <c r="M12" s="144">
        <v>32</v>
      </c>
      <c r="N12" s="145" t="s">
        <v>126</v>
      </c>
      <c r="O12" s="145"/>
      <c r="P12" s="146">
        <v>3423.37</v>
      </c>
      <c r="Q12" s="147">
        <v>884.14800000000002</v>
      </c>
      <c r="R12" s="145"/>
      <c r="S12" s="148">
        <v>3.1</v>
      </c>
      <c r="T12" s="148">
        <v>96.9</v>
      </c>
      <c r="U12" s="148">
        <v>0</v>
      </c>
    </row>
    <row r="13" spans="1:21" s="107" customFormat="1">
      <c r="A13" s="142" t="s">
        <v>127</v>
      </c>
      <c r="B13" s="149"/>
      <c r="C13" s="142"/>
      <c r="D13" s="142" t="s">
        <v>5</v>
      </c>
      <c r="E13" s="142"/>
      <c r="F13" s="143"/>
      <c r="G13" s="143" t="s">
        <v>113</v>
      </c>
      <c r="H13" s="143" t="s">
        <v>113</v>
      </c>
      <c r="I13" s="143"/>
      <c r="J13" s="143" t="s">
        <v>114</v>
      </c>
      <c r="K13" s="143" t="s">
        <v>114</v>
      </c>
      <c r="L13" s="143"/>
      <c r="M13" s="144">
        <v>14</v>
      </c>
      <c r="N13" s="145" t="s">
        <v>115</v>
      </c>
      <c r="O13" s="145"/>
      <c r="P13" s="146">
        <v>2975.0210000000002</v>
      </c>
      <c r="Q13" s="147">
        <v>1009.985</v>
      </c>
      <c r="R13" s="145"/>
      <c r="S13" s="148">
        <v>0</v>
      </c>
      <c r="T13" s="148">
        <v>85.7</v>
      </c>
      <c r="U13" s="148">
        <v>14.3</v>
      </c>
    </row>
    <row r="14" spans="1:21" s="107" customFormat="1">
      <c r="A14" s="142" t="s">
        <v>128</v>
      </c>
      <c r="B14" s="142" t="s">
        <v>129</v>
      </c>
      <c r="C14" s="142"/>
      <c r="D14" s="142" t="s">
        <v>5</v>
      </c>
      <c r="E14" s="142"/>
      <c r="F14" s="143" t="s">
        <v>113</v>
      </c>
      <c r="G14" s="143" t="s">
        <v>113</v>
      </c>
      <c r="H14" s="143" t="s">
        <v>114</v>
      </c>
      <c r="I14" s="143"/>
      <c r="J14" s="143" t="s">
        <v>114</v>
      </c>
      <c r="K14" s="143" t="s">
        <v>114</v>
      </c>
      <c r="L14" s="143"/>
      <c r="M14" s="144">
        <v>800</v>
      </c>
      <c r="N14" s="145" t="s">
        <v>130</v>
      </c>
      <c r="O14" s="145"/>
      <c r="P14" s="146">
        <v>146959.46299999999</v>
      </c>
      <c r="Q14" s="147" t="s">
        <v>130</v>
      </c>
      <c r="R14" s="145"/>
      <c r="S14" s="150" t="s">
        <v>130</v>
      </c>
      <c r="T14" s="148">
        <v>91.8</v>
      </c>
      <c r="U14" s="148">
        <v>0</v>
      </c>
    </row>
    <row r="15" spans="1:21" s="107" customFormat="1">
      <c r="A15" s="142" t="s">
        <v>131</v>
      </c>
      <c r="B15" s="142" t="s">
        <v>132</v>
      </c>
      <c r="C15" s="142"/>
      <c r="D15" s="142" t="s">
        <v>5</v>
      </c>
      <c r="E15" s="142"/>
      <c r="F15" s="143"/>
      <c r="G15" s="143" t="s">
        <v>113</v>
      </c>
      <c r="H15" s="143" t="s">
        <v>113</v>
      </c>
      <c r="I15" s="143"/>
      <c r="J15" s="143" t="s">
        <v>113</v>
      </c>
      <c r="K15" s="143" t="s">
        <v>113</v>
      </c>
      <c r="L15" s="143"/>
      <c r="M15" s="144">
        <v>88</v>
      </c>
      <c r="N15" s="145" t="s">
        <v>133</v>
      </c>
      <c r="O15" s="145"/>
      <c r="P15" s="146">
        <v>7665.7759999999998</v>
      </c>
      <c r="Q15" s="147">
        <v>2589.71</v>
      </c>
      <c r="R15" s="145"/>
      <c r="S15" s="148">
        <v>1.1000000000000001</v>
      </c>
      <c r="T15" s="148">
        <v>81.8</v>
      </c>
      <c r="U15" s="148">
        <v>3.4</v>
      </c>
    </row>
    <row r="16" spans="1:21" s="107" customFormat="1">
      <c r="A16" s="142" t="s">
        <v>134</v>
      </c>
      <c r="B16" s="142" t="s">
        <v>135</v>
      </c>
      <c r="C16" s="142" t="s">
        <v>136</v>
      </c>
      <c r="D16" s="142" t="s">
        <v>5</v>
      </c>
      <c r="E16" s="142"/>
      <c r="F16" s="143"/>
      <c r="G16" s="143" t="s">
        <v>113</v>
      </c>
      <c r="H16" s="143" t="s">
        <v>113</v>
      </c>
      <c r="I16" s="143"/>
      <c r="J16" s="143" t="s">
        <v>113</v>
      </c>
      <c r="K16" s="143" t="s">
        <v>113</v>
      </c>
      <c r="L16" s="143"/>
      <c r="M16" s="144">
        <v>80</v>
      </c>
      <c r="N16" s="145" t="s">
        <v>117</v>
      </c>
      <c r="O16" s="145"/>
      <c r="P16" s="146">
        <v>4598.0519999999997</v>
      </c>
      <c r="Q16" s="147">
        <v>1614.296</v>
      </c>
      <c r="R16" s="145"/>
      <c r="S16" s="148">
        <v>1.3</v>
      </c>
      <c r="T16" s="148">
        <v>98.8</v>
      </c>
      <c r="U16" s="148">
        <v>1.3</v>
      </c>
    </row>
    <row r="17" spans="1:21" s="107" customFormat="1">
      <c r="A17" s="142" t="s">
        <v>137</v>
      </c>
      <c r="B17" s="142"/>
      <c r="C17" s="142"/>
      <c r="D17" s="151" t="s">
        <v>6</v>
      </c>
      <c r="E17" s="151"/>
      <c r="F17" s="143" t="s">
        <v>113</v>
      </c>
      <c r="G17" s="143" t="s">
        <v>113</v>
      </c>
      <c r="H17" s="143" t="s">
        <v>113</v>
      </c>
      <c r="I17" s="143"/>
      <c r="J17" s="143" t="s">
        <v>113</v>
      </c>
      <c r="K17" s="143" t="s">
        <v>113</v>
      </c>
      <c r="L17" s="143"/>
      <c r="M17" s="144">
        <v>61</v>
      </c>
      <c r="N17" s="145" t="s">
        <v>126</v>
      </c>
      <c r="O17" s="145"/>
      <c r="P17" s="146">
        <v>11855.933999999999</v>
      </c>
      <c r="Q17" s="147">
        <v>4286.2250000000004</v>
      </c>
      <c r="R17" s="145"/>
      <c r="S17" s="148">
        <v>0</v>
      </c>
      <c r="T17" s="148">
        <v>95.1</v>
      </c>
      <c r="U17" s="148">
        <v>4.9000000000000004</v>
      </c>
    </row>
    <row r="18" spans="1:21" s="107" customFormat="1">
      <c r="A18" s="142" t="s">
        <v>138</v>
      </c>
      <c r="B18" s="142"/>
      <c r="C18" s="142"/>
      <c r="D18" s="151" t="s">
        <v>6</v>
      </c>
      <c r="E18" s="151"/>
      <c r="F18" s="143"/>
      <c r="G18" s="143" t="s">
        <v>113</v>
      </c>
      <c r="H18" s="143" t="s">
        <v>113</v>
      </c>
      <c r="I18" s="143"/>
      <c r="J18" s="143" t="s">
        <v>114</v>
      </c>
      <c r="K18" s="143" t="s">
        <v>114</v>
      </c>
      <c r="L18" s="143"/>
      <c r="M18" s="144">
        <v>133</v>
      </c>
      <c r="N18" s="145" t="s">
        <v>139</v>
      </c>
      <c r="O18" s="145"/>
      <c r="P18" s="146">
        <v>21085.629000000001</v>
      </c>
      <c r="Q18" s="147">
        <v>8152.1409999999996</v>
      </c>
      <c r="R18" s="145"/>
      <c r="S18" s="148">
        <v>5.3</v>
      </c>
      <c r="T18" s="148">
        <v>94</v>
      </c>
      <c r="U18" s="148">
        <v>0.8</v>
      </c>
    </row>
    <row r="19" spans="1:21" s="107" customFormat="1">
      <c r="A19" s="142" t="s">
        <v>121</v>
      </c>
      <c r="B19" s="142" t="s">
        <v>140</v>
      </c>
      <c r="C19" s="142"/>
      <c r="D19" s="151" t="s">
        <v>6</v>
      </c>
      <c r="E19" s="151"/>
      <c r="F19" s="143"/>
      <c r="G19" s="143" t="s">
        <v>113</v>
      </c>
      <c r="H19" s="143" t="s">
        <v>113</v>
      </c>
      <c r="I19" s="143"/>
      <c r="J19" s="143" t="s">
        <v>113</v>
      </c>
      <c r="K19" s="143" t="s">
        <v>113</v>
      </c>
      <c r="L19" s="143"/>
      <c r="M19" s="144">
        <v>3</v>
      </c>
      <c r="N19" s="145" t="s">
        <v>115</v>
      </c>
      <c r="O19" s="145"/>
      <c r="P19" s="146">
        <v>834.69</v>
      </c>
      <c r="Q19" s="147">
        <v>303.471</v>
      </c>
      <c r="R19" s="145"/>
      <c r="S19" s="150" t="s">
        <v>130</v>
      </c>
      <c r="T19" s="148">
        <v>66.7</v>
      </c>
      <c r="U19" s="148">
        <v>0</v>
      </c>
    </row>
    <row r="20" spans="1:21" s="107" customFormat="1">
      <c r="A20" s="142" t="s">
        <v>141</v>
      </c>
      <c r="B20" s="142" t="s">
        <v>142</v>
      </c>
      <c r="C20" s="142"/>
      <c r="D20" s="151" t="s">
        <v>6</v>
      </c>
      <c r="E20" s="151"/>
      <c r="F20" s="143" t="s">
        <v>113</v>
      </c>
      <c r="G20" s="143" t="s">
        <v>113</v>
      </c>
      <c r="H20" s="143" t="s">
        <v>113</v>
      </c>
      <c r="I20" s="143"/>
      <c r="J20" s="143" t="s">
        <v>113</v>
      </c>
      <c r="K20" s="143" t="s">
        <v>113</v>
      </c>
      <c r="L20" s="143"/>
      <c r="M20" s="144">
        <v>11</v>
      </c>
      <c r="N20" s="145" t="s">
        <v>115</v>
      </c>
      <c r="O20" s="145"/>
      <c r="P20" s="146">
        <v>1743.442</v>
      </c>
      <c r="Q20" s="147">
        <v>635.47299999999996</v>
      </c>
      <c r="R20" s="145"/>
      <c r="S20" s="148">
        <v>0</v>
      </c>
      <c r="T20" s="148">
        <v>100</v>
      </c>
      <c r="U20" s="148">
        <v>0</v>
      </c>
    </row>
    <row r="21" spans="1:21" s="107" customFormat="1">
      <c r="A21" s="142" t="s">
        <v>143</v>
      </c>
      <c r="B21" s="142" t="s">
        <v>144</v>
      </c>
      <c r="C21" s="142"/>
      <c r="D21" s="151" t="s">
        <v>6</v>
      </c>
      <c r="E21" s="151"/>
      <c r="F21" s="143" t="s">
        <v>113</v>
      </c>
      <c r="G21" s="143" t="s">
        <v>113</v>
      </c>
      <c r="H21" s="143" t="s">
        <v>114</v>
      </c>
      <c r="I21" s="143"/>
      <c r="J21" s="143" t="s">
        <v>114</v>
      </c>
      <c r="K21" s="143" t="s">
        <v>114</v>
      </c>
      <c r="L21" s="143"/>
      <c r="M21" s="144">
        <v>30</v>
      </c>
      <c r="N21" s="145" t="s">
        <v>130</v>
      </c>
      <c r="O21" s="145"/>
      <c r="P21" s="146">
        <v>6901.6270000000004</v>
      </c>
      <c r="Q21" s="147" t="s">
        <v>130</v>
      </c>
      <c r="R21" s="145"/>
      <c r="S21" s="152" t="s">
        <v>130</v>
      </c>
      <c r="T21" s="148">
        <v>100</v>
      </c>
      <c r="U21" s="148">
        <v>0</v>
      </c>
    </row>
    <row r="22" spans="1:21" s="107" customFormat="1">
      <c r="A22" s="142" t="s">
        <v>145</v>
      </c>
      <c r="B22" s="142" t="s">
        <v>146</v>
      </c>
      <c r="C22" s="142"/>
      <c r="D22" s="151" t="s">
        <v>6</v>
      </c>
      <c r="E22" s="151"/>
      <c r="F22" s="143"/>
      <c r="G22" s="143" t="s">
        <v>113</v>
      </c>
      <c r="H22" s="143" t="s">
        <v>113</v>
      </c>
      <c r="I22" s="143"/>
      <c r="J22" s="143" t="s">
        <v>113</v>
      </c>
      <c r="K22" s="143" t="s">
        <v>113</v>
      </c>
      <c r="L22" s="143"/>
      <c r="M22" s="144">
        <v>57</v>
      </c>
      <c r="N22" s="145" t="s">
        <v>123</v>
      </c>
      <c r="O22" s="145"/>
      <c r="P22" s="146">
        <v>8215.9789999999994</v>
      </c>
      <c r="Q22" s="147">
        <v>2956.1640000000002</v>
      </c>
      <c r="R22" s="145"/>
      <c r="S22" s="148">
        <v>3.5</v>
      </c>
      <c r="T22" s="148">
        <v>94.7</v>
      </c>
      <c r="U22" s="148">
        <v>7</v>
      </c>
    </row>
    <row r="23" spans="1:21" s="107" customFormat="1">
      <c r="A23" s="142" t="s">
        <v>147</v>
      </c>
      <c r="B23" s="142" t="s">
        <v>129</v>
      </c>
      <c r="C23" s="142"/>
      <c r="D23" s="151" t="s">
        <v>7</v>
      </c>
      <c r="E23" s="151"/>
      <c r="F23" s="143"/>
      <c r="G23" s="143" t="s">
        <v>113</v>
      </c>
      <c r="H23" s="143" t="s">
        <v>114</v>
      </c>
      <c r="I23" s="143"/>
      <c r="J23" s="143" t="s">
        <v>114</v>
      </c>
      <c r="K23" s="143" t="s">
        <v>114</v>
      </c>
      <c r="L23" s="143"/>
      <c r="M23" s="144">
        <v>611</v>
      </c>
      <c r="N23" s="145" t="s">
        <v>130</v>
      </c>
      <c r="O23" s="145"/>
      <c r="P23" s="146">
        <v>102432.57399999999</v>
      </c>
      <c r="Q23" s="147" t="s">
        <v>130</v>
      </c>
      <c r="R23" s="145"/>
      <c r="S23" s="148">
        <v>0.3</v>
      </c>
      <c r="T23" s="148">
        <v>98.7</v>
      </c>
      <c r="U23" s="148">
        <v>1.6</v>
      </c>
    </row>
    <row r="24" spans="1:21" s="107" customFormat="1">
      <c r="A24" s="142" t="s">
        <v>147</v>
      </c>
      <c r="B24" s="142" t="s">
        <v>148</v>
      </c>
      <c r="C24" s="142"/>
      <c r="D24" s="151" t="s">
        <v>7</v>
      </c>
      <c r="E24" s="151"/>
      <c r="F24" s="143"/>
      <c r="G24" s="143" t="s">
        <v>114</v>
      </c>
      <c r="H24" s="143" t="s">
        <v>113</v>
      </c>
      <c r="I24" s="143"/>
      <c r="J24" s="143" t="s">
        <v>114</v>
      </c>
      <c r="K24" s="143" t="s">
        <v>114</v>
      </c>
      <c r="L24" s="143"/>
      <c r="M24" s="144">
        <v>18</v>
      </c>
      <c r="N24" s="145" t="s">
        <v>149</v>
      </c>
      <c r="O24" s="145"/>
      <c r="P24" s="146">
        <v>3155.0709999999999</v>
      </c>
      <c r="Q24" s="147">
        <v>1028.5519999999999</v>
      </c>
      <c r="R24" s="145"/>
      <c r="S24" s="148">
        <v>0</v>
      </c>
      <c r="T24" s="148">
        <v>100</v>
      </c>
      <c r="U24" s="148">
        <v>5.6</v>
      </c>
    </row>
    <row r="25" spans="1:21" s="107" customFormat="1">
      <c r="A25" s="142" t="s">
        <v>150</v>
      </c>
      <c r="B25" s="142" t="s">
        <v>151</v>
      </c>
      <c r="C25" s="142"/>
      <c r="D25" s="151" t="s">
        <v>7</v>
      </c>
      <c r="E25" s="151"/>
      <c r="F25" s="143"/>
      <c r="G25" s="143" t="s">
        <v>113</v>
      </c>
      <c r="H25" s="143" t="s">
        <v>113</v>
      </c>
      <c r="I25" s="143"/>
      <c r="J25" s="143" t="s">
        <v>113</v>
      </c>
      <c r="K25" s="143" t="s">
        <v>113</v>
      </c>
      <c r="L25" s="143"/>
      <c r="M25" s="144">
        <v>6</v>
      </c>
      <c r="N25" s="145" t="s">
        <v>115</v>
      </c>
      <c r="O25" s="145"/>
      <c r="P25" s="146">
        <v>1334.0940000000001</v>
      </c>
      <c r="Q25" s="147">
        <v>525.64400000000001</v>
      </c>
      <c r="R25" s="145"/>
      <c r="S25" s="148">
        <v>0</v>
      </c>
      <c r="T25" s="148">
        <v>100</v>
      </c>
      <c r="U25" s="148">
        <v>0</v>
      </c>
    </row>
    <row r="26" spans="1:21" s="107" customFormat="1">
      <c r="A26" s="142" t="s">
        <v>150</v>
      </c>
      <c r="B26" s="142" t="s">
        <v>152</v>
      </c>
      <c r="C26" s="142"/>
      <c r="D26" s="151" t="s">
        <v>7</v>
      </c>
      <c r="E26" s="151"/>
      <c r="F26" s="143"/>
      <c r="G26" s="143" t="s">
        <v>113</v>
      </c>
      <c r="H26" s="143" t="s">
        <v>113</v>
      </c>
      <c r="I26" s="143"/>
      <c r="J26" s="143" t="s">
        <v>114</v>
      </c>
      <c r="K26" s="143" t="s">
        <v>114</v>
      </c>
      <c r="L26" s="143"/>
      <c r="M26" s="144">
        <v>18</v>
      </c>
      <c r="N26" s="145" t="s">
        <v>149</v>
      </c>
      <c r="O26" s="145"/>
      <c r="P26" s="146">
        <v>4077.9749999999999</v>
      </c>
      <c r="Q26" s="147">
        <v>1582.2149999999999</v>
      </c>
      <c r="R26" s="145"/>
      <c r="S26" s="148">
        <v>5.6</v>
      </c>
      <c r="T26" s="148">
        <v>94.4</v>
      </c>
      <c r="U26" s="148">
        <v>5.6</v>
      </c>
    </row>
    <row r="27" spans="1:21" s="107" customFormat="1">
      <c r="A27" s="142" t="s">
        <v>150</v>
      </c>
      <c r="B27" s="142" t="s">
        <v>153</v>
      </c>
      <c r="C27" s="142"/>
      <c r="D27" s="151" t="s">
        <v>7</v>
      </c>
      <c r="E27" s="151"/>
      <c r="F27" s="143"/>
      <c r="G27" s="143" t="s">
        <v>113</v>
      </c>
      <c r="H27" s="143" t="s">
        <v>113</v>
      </c>
      <c r="I27" s="143"/>
      <c r="J27" s="143" t="s">
        <v>113</v>
      </c>
      <c r="K27" s="143" t="s">
        <v>113</v>
      </c>
      <c r="L27" s="143"/>
      <c r="M27" s="144">
        <v>33</v>
      </c>
      <c r="N27" s="145" t="s">
        <v>117</v>
      </c>
      <c r="O27" s="145"/>
      <c r="P27" s="146">
        <v>2922.7629999999999</v>
      </c>
      <c r="Q27" s="147">
        <v>1181.3230000000001</v>
      </c>
      <c r="R27" s="145"/>
      <c r="S27" s="148">
        <v>0</v>
      </c>
      <c r="T27" s="148">
        <v>97</v>
      </c>
      <c r="U27" s="148">
        <v>0</v>
      </c>
    </row>
    <row r="28" spans="1:21" s="107" customFormat="1">
      <c r="A28" s="142" t="s">
        <v>150</v>
      </c>
      <c r="B28" s="142" t="s">
        <v>154</v>
      </c>
      <c r="C28" s="142"/>
      <c r="D28" s="151" t="s">
        <v>7</v>
      </c>
      <c r="E28" s="151"/>
      <c r="F28" s="143"/>
      <c r="G28" s="143" t="s">
        <v>113</v>
      </c>
      <c r="H28" s="143" t="s">
        <v>113</v>
      </c>
      <c r="I28" s="143"/>
      <c r="J28" s="143" t="s">
        <v>114</v>
      </c>
      <c r="K28" s="143" t="s">
        <v>114</v>
      </c>
      <c r="L28" s="143"/>
      <c r="M28" s="144">
        <v>18</v>
      </c>
      <c r="N28" s="145" t="s">
        <v>117</v>
      </c>
      <c r="O28" s="145"/>
      <c r="P28" s="146">
        <v>1718.905</v>
      </c>
      <c r="Q28" s="147">
        <v>676.57899999999995</v>
      </c>
      <c r="R28" s="145"/>
      <c r="S28" s="148">
        <v>0</v>
      </c>
      <c r="T28" s="148">
        <v>94.4</v>
      </c>
      <c r="U28" s="148">
        <v>16.7</v>
      </c>
    </row>
    <row r="29" spans="1:21" s="107" customFormat="1">
      <c r="A29" s="142" t="s">
        <v>155</v>
      </c>
      <c r="B29" s="142" t="s">
        <v>156</v>
      </c>
      <c r="C29" s="142"/>
      <c r="D29" s="151" t="s">
        <v>7</v>
      </c>
      <c r="E29" s="151"/>
      <c r="F29" s="143" t="s">
        <v>113</v>
      </c>
      <c r="G29" s="143" t="s">
        <v>113</v>
      </c>
      <c r="H29" s="143" t="s">
        <v>113</v>
      </c>
      <c r="I29" s="143"/>
      <c r="J29" s="143" t="s">
        <v>114</v>
      </c>
      <c r="K29" s="143" t="s">
        <v>114</v>
      </c>
      <c r="L29" s="143"/>
      <c r="M29" s="144">
        <v>7</v>
      </c>
      <c r="N29" s="145" t="s">
        <v>115</v>
      </c>
      <c r="O29" s="145"/>
      <c r="P29" s="146">
        <v>932.13599999999997</v>
      </c>
      <c r="Q29" s="147">
        <v>345.91199999999998</v>
      </c>
      <c r="R29" s="145"/>
      <c r="S29" s="148">
        <v>0</v>
      </c>
      <c r="T29" s="148">
        <v>100</v>
      </c>
      <c r="U29" s="148">
        <v>0</v>
      </c>
    </row>
    <row r="30" spans="1:21" s="107" customFormat="1">
      <c r="A30" s="142" t="s">
        <v>157</v>
      </c>
      <c r="B30" s="142" t="s">
        <v>158</v>
      </c>
      <c r="C30" s="142"/>
      <c r="D30" s="151" t="s">
        <v>7</v>
      </c>
      <c r="E30" s="151"/>
      <c r="F30" s="143"/>
      <c r="G30" s="143" t="s">
        <v>113</v>
      </c>
      <c r="H30" s="143" t="s">
        <v>113</v>
      </c>
      <c r="I30" s="143"/>
      <c r="J30" s="143" t="s">
        <v>114</v>
      </c>
      <c r="K30" s="143" t="s">
        <v>114</v>
      </c>
      <c r="L30" s="143"/>
      <c r="M30" s="144">
        <v>18</v>
      </c>
      <c r="N30" s="145" t="s">
        <v>126</v>
      </c>
      <c r="O30" s="145"/>
      <c r="P30" s="146">
        <v>2735.4989999999998</v>
      </c>
      <c r="Q30" s="147">
        <v>983.73299999999995</v>
      </c>
      <c r="R30" s="145"/>
      <c r="S30" s="148">
        <v>0</v>
      </c>
      <c r="T30" s="148">
        <v>94.4</v>
      </c>
      <c r="U30" s="148">
        <v>5.6</v>
      </c>
    </row>
    <row r="31" spans="1:21" s="107" customFormat="1">
      <c r="A31" s="142" t="s">
        <v>157</v>
      </c>
      <c r="B31" s="142" t="s">
        <v>159</v>
      </c>
      <c r="C31" s="142"/>
      <c r="D31" s="151" t="s">
        <v>7</v>
      </c>
      <c r="E31" s="151"/>
      <c r="F31" s="143"/>
      <c r="G31" s="143" t="s">
        <v>113</v>
      </c>
      <c r="H31" s="143" t="s">
        <v>113</v>
      </c>
      <c r="I31" s="143"/>
      <c r="J31" s="143" t="s">
        <v>113</v>
      </c>
      <c r="K31" s="143" t="s">
        <v>113</v>
      </c>
      <c r="L31" s="143"/>
      <c r="M31" s="144">
        <v>36</v>
      </c>
      <c r="N31" s="145" t="s">
        <v>117</v>
      </c>
      <c r="O31" s="145"/>
      <c r="P31" s="146">
        <v>5471.3050000000003</v>
      </c>
      <c r="Q31" s="147">
        <v>1902.8689999999999</v>
      </c>
      <c r="R31" s="145"/>
      <c r="S31" s="148">
        <v>0</v>
      </c>
      <c r="T31" s="148">
        <v>97.2</v>
      </c>
      <c r="U31" s="148">
        <v>2.8</v>
      </c>
    </row>
    <row r="32" spans="1:21" s="107" customFormat="1">
      <c r="A32" s="142" t="s">
        <v>157</v>
      </c>
      <c r="B32" s="142" t="s">
        <v>160</v>
      </c>
      <c r="C32" s="142"/>
      <c r="D32" s="151" t="s">
        <v>7</v>
      </c>
      <c r="E32" s="151"/>
      <c r="F32" s="143"/>
      <c r="G32" s="143" t="s">
        <v>113</v>
      </c>
      <c r="H32" s="143" t="s">
        <v>113</v>
      </c>
      <c r="I32" s="143"/>
      <c r="J32" s="143" t="s">
        <v>114</v>
      </c>
      <c r="K32" s="143" t="s">
        <v>114</v>
      </c>
      <c r="L32" s="143"/>
      <c r="M32" s="144">
        <v>8</v>
      </c>
      <c r="N32" s="145" t="s">
        <v>117</v>
      </c>
      <c r="O32" s="145"/>
      <c r="P32" s="146">
        <v>1051.1099999999999</v>
      </c>
      <c r="Q32" s="147">
        <v>372.67700000000002</v>
      </c>
      <c r="R32" s="145"/>
      <c r="S32" s="148">
        <v>0</v>
      </c>
      <c r="T32" s="148">
        <v>75</v>
      </c>
      <c r="U32" s="148">
        <v>0</v>
      </c>
    </row>
    <row r="33" spans="1:21" s="107" customFormat="1">
      <c r="A33" s="142" t="s">
        <v>161</v>
      </c>
      <c r="B33" s="142" t="s">
        <v>162</v>
      </c>
      <c r="C33" s="142"/>
      <c r="D33" s="151" t="s">
        <v>7</v>
      </c>
      <c r="E33" s="151"/>
      <c r="F33" s="143" t="s">
        <v>113</v>
      </c>
      <c r="G33" s="143" t="s">
        <v>113</v>
      </c>
      <c r="H33" s="143" t="s">
        <v>113</v>
      </c>
      <c r="I33" s="143"/>
      <c r="J33" s="143" t="s">
        <v>113</v>
      </c>
      <c r="K33" s="143" t="s">
        <v>113</v>
      </c>
      <c r="L33" s="143"/>
      <c r="M33" s="144">
        <v>4</v>
      </c>
      <c r="N33" s="145" t="s">
        <v>115</v>
      </c>
      <c r="O33" s="145"/>
      <c r="P33" s="146">
        <v>1418.472</v>
      </c>
      <c r="Q33" s="147">
        <v>500.94200000000001</v>
      </c>
      <c r="R33" s="145"/>
      <c r="S33" s="148">
        <v>0</v>
      </c>
      <c r="T33" s="148">
        <v>50</v>
      </c>
      <c r="U33" s="148">
        <v>50</v>
      </c>
    </row>
    <row r="34" spans="1:21" s="107" customFormat="1">
      <c r="A34" s="142" t="s">
        <v>161</v>
      </c>
      <c r="B34" s="142" t="s">
        <v>163</v>
      </c>
      <c r="C34" s="142"/>
      <c r="D34" s="151" t="s">
        <v>7</v>
      </c>
      <c r="E34" s="151"/>
      <c r="F34" s="143" t="s">
        <v>113</v>
      </c>
      <c r="G34" s="143" t="s">
        <v>113</v>
      </c>
      <c r="H34" s="143" t="s">
        <v>113</v>
      </c>
      <c r="I34" s="143"/>
      <c r="J34" s="143" t="s">
        <v>114</v>
      </c>
      <c r="K34" s="143" t="s">
        <v>114</v>
      </c>
      <c r="L34" s="143"/>
      <c r="M34" s="144">
        <v>2</v>
      </c>
      <c r="N34" s="145" t="s">
        <v>115</v>
      </c>
      <c r="O34" s="145"/>
      <c r="P34" s="146">
        <v>618.25</v>
      </c>
      <c r="Q34" s="147">
        <v>213.35499999999999</v>
      </c>
      <c r="R34" s="145"/>
      <c r="S34" s="148">
        <v>0</v>
      </c>
      <c r="T34" s="148">
        <v>100</v>
      </c>
      <c r="U34" s="148">
        <v>0</v>
      </c>
    </row>
    <row r="35" spans="1:21" s="107" customFormat="1">
      <c r="A35" s="142" t="s">
        <v>161</v>
      </c>
      <c r="B35" s="142" t="s">
        <v>164</v>
      </c>
      <c r="C35" s="142"/>
      <c r="D35" s="151" t="s">
        <v>7</v>
      </c>
      <c r="E35" s="151"/>
      <c r="F35" s="143" t="s">
        <v>113</v>
      </c>
      <c r="G35" s="143" t="s">
        <v>113</v>
      </c>
      <c r="H35" s="143" t="s">
        <v>113</v>
      </c>
      <c r="I35" s="143"/>
      <c r="J35" s="143" t="s">
        <v>113</v>
      </c>
      <c r="K35" s="143" t="s">
        <v>113</v>
      </c>
      <c r="L35" s="143"/>
      <c r="M35" s="144">
        <v>14</v>
      </c>
      <c r="N35" s="145" t="s">
        <v>115</v>
      </c>
      <c r="O35" s="145"/>
      <c r="P35" s="146">
        <v>4041.4259999999999</v>
      </c>
      <c r="Q35" s="147">
        <v>1382.7090000000001</v>
      </c>
      <c r="R35" s="145"/>
      <c r="S35" s="148">
        <v>0</v>
      </c>
      <c r="T35" s="148">
        <v>92.9</v>
      </c>
      <c r="U35" s="148">
        <v>0</v>
      </c>
    </row>
    <row r="36" spans="1:21" s="107" customFormat="1">
      <c r="A36" s="142" t="s">
        <v>161</v>
      </c>
      <c r="B36" s="142" t="s">
        <v>165</v>
      </c>
      <c r="C36" s="142"/>
      <c r="D36" s="151" t="s">
        <v>7</v>
      </c>
      <c r="E36" s="151"/>
      <c r="F36" s="143"/>
      <c r="G36" s="143" t="s">
        <v>113</v>
      </c>
      <c r="H36" s="143" t="s">
        <v>113</v>
      </c>
      <c r="I36" s="143"/>
      <c r="J36" s="143" t="s">
        <v>113</v>
      </c>
      <c r="K36" s="143" t="s">
        <v>113</v>
      </c>
      <c r="L36" s="143"/>
      <c r="M36" s="144">
        <v>27</v>
      </c>
      <c r="N36" s="145" t="s">
        <v>117</v>
      </c>
      <c r="O36" s="145"/>
      <c r="P36" s="146">
        <v>4206.7809999999999</v>
      </c>
      <c r="Q36" s="147">
        <v>1447.16</v>
      </c>
      <c r="R36" s="145"/>
      <c r="S36" s="148">
        <v>3.7</v>
      </c>
      <c r="T36" s="148">
        <v>85.2</v>
      </c>
      <c r="U36" s="148">
        <v>3.7</v>
      </c>
    </row>
    <row r="37" spans="1:21" s="107" customFormat="1">
      <c r="A37" s="142" t="s">
        <v>166</v>
      </c>
      <c r="B37" s="142"/>
      <c r="C37" s="142"/>
      <c r="D37" s="151" t="s">
        <v>7</v>
      </c>
      <c r="E37" s="151"/>
      <c r="F37" s="143"/>
      <c r="G37" s="143" t="s">
        <v>113</v>
      </c>
      <c r="H37" s="143" t="s">
        <v>113</v>
      </c>
      <c r="I37" s="143"/>
      <c r="J37" s="143" t="s">
        <v>113</v>
      </c>
      <c r="K37" s="143" t="s">
        <v>113</v>
      </c>
      <c r="L37" s="143"/>
      <c r="M37" s="144">
        <v>42</v>
      </c>
      <c r="N37" s="145" t="s">
        <v>115</v>
      </c>
      <c r="O37" s="145"/>
      <c r="P37" s="146">
        <v>7587.8419999999996</v>
      </c>
      <c r="Q37" s="147">
        <v>2593.393</v>
      </c>
      <c r="R37" s="145"/>
      <c r="S37" s="148">
        <v>2.4</v>
      </c>
      <c r="T37" s="148">
        <v>97.6</v>
      </c>
      <c r="U37" s="148">
        <v>0</v>
      </c>
    </row>
    <row r="38" spans="1:21" s="107" customFormat="1">
      <c r="A38" s="153" t="s">
        <v>167</v>
      </c>
      <c r="B38" s="153" t="s">
        <v>168</v>
      </c>
      <c r="C38" s="142"/>
      <c r="D38" s="151" t="s">
        <v>25</v>
      </c>
      <c r="E38" s="151"/>
      <c r="F38" s="154" t="s">
        <v>113</v>
      </c>
      <c r="G38" s="154" t="s">
        <v>113</v>
      </c>
      <c r="H38" s="154" t="s">
        <v>113</v>
      </c>
      <c r="I38" s="154"/>
      <c r="J38" s="154" t="s">
        <v>113</v>
      </c>
      <c r="K38" s="154" t="s">
        <v>113</v>
      </c>
      <c r="L38" s="154"/>
      <c r="M38" s="155">
        <v>62</v>
      </c>
      <c r="N38" s="156">
        <v>3</v>
      </c>
      <c r="O38" s="156"/>
      <c r="P38" s="157">
        <v>6480</v>
      </c>
      <c r="Q38" s="158">
        <v>2425</v>
      </c>
      <c r="R38" s="156"/>
      <c r="S38" s="159">
        <v>0</v>
      </c>
      <c r="T38" s="159">
        <v>91.9</v>
      </c>
      <c r="U38" s="159">
        <v>0</v>
      </c>
    </row>
    <row r="39" spans="1:21" s="107" customFormat="1">
      <c r="A39" s="153" t="s">
        <v>167</v>
      </c>
      <c r="B39" s="153" t="s">
        <v>169</v>
      </c>
      <c r="C39" s="142"/>
      <c r="D39" s="151" t="s">
        <v>25</v>
      </c>
      <c r="E39" s="151"/>
      <c r="F39" s="154"/>
      <c r="G39" s="154" t="s">
        <v>113</v>
      </c>
      <c r="H39" s="154" t="s">
        <v>113</v>
      </c>
      <c r="I39" s="154"/>
      <c r="J39" s="154" t="s">
        <v>113</v>
      </c>
      <c r="K39" s="154" t="s">
        <v>113</v>
      </c>
      <c r="L39" s="154"/>
      <c r="M39" s="155">
        <v>49</v>
      </c>
      <c r="N39" s="156">
        <v>1</v>
      </c>
      <c r="O39" s="156"/>
      <c r="P39" s="157">
        <v>6976</v>
      </c>
      <c r="Q39" s="158">
        <v>2796</v>
      </c>
      <c r="R39" s="156"/>
      <c r="S39" s="159">
        <v>0</v>
      </c>
      <c r="T39" s="159">
        <v>93.9</v>
      </c>
      <c r="U39" s="159">
        <v>0</v>
      </c>
    </row>
    <row r="40" spans="1:21" s="107" customFormat="1">
      <c r="A40" s="153" t="s">
        <v>167</v>
      </c>
      <c r="B40" s="153" t="s">
        <v>170</v>
      </c>
      <c r="C40" s="142"/>
      <c r="D40" s="151" t="s">
        <v>25</v>
      </c>
      <c r="E40" s="151"/>
      <c r="F40" s="154" t="s">
        <v>113</v>
      </c>
      <c r="G40" s="154" t="s">
        <v>113</v>
      </c>
      <c r="H40" s="154" t="s">
        <v>113</v>
      </c>
      <c r="I40" s="154"/>
      <c r="J40" s="154" t="s">
        <v>113</v>
      </c>
      <c r="K40" s="154" t="s">
        <v>113</v>
      </c>
      <c r="L40" s="154"/>
      <c r="M40" s="155">
        <v>9</v>
      </c>
      <c r="N40" s="156">
        <v>1</v>
      </c>
      <c r="O40" s="156"/>
      <c r="P40" s="157">
        <v>2343</v>
      </c>
      <c r="Q40" s="158">
        <v>854</v>
      </c>
      <c r="R40" s="156"/>
      <c r="S40" s="159">
        <v>0</v>
      </c>
      <c r="T40" s="159">
        <v>100</v>
      </c>
      <c r="U40" s="159">
        <v>0</v>
      </c>
    </row>
    <row r="41" spans="1:21" s="107" customFormat="1">
      <c r="A41" s="153" t="s">
        <v>167</v>
      </c>
      <c r="B41" s="153" t="s">
        <v>171</v>
      </c>
      <c r="C41" s="142"/>
      <c r="D41" s="151" t="s">
        <v>25</v>
      </c>
      <c r="E41" s="151"/>
      <c r="F41" s="154"/>
      <c r="G41" s="154" t="s">
        <v>113</v>
      </c>
      <c r="H41" s="154" t="s">
        <v>113</v>
      </c>
      <c r="I41" s="154"/>
      <c r="J41" s="154" t="s">
        <v>113</v>
      </c>
      <c r="K41" s="154" t="s">
        <v>113</v>
      </c>
      <c r="L41" s="154"/>
      <c r="M41" s="155">
        <v>13</v>
      </c>
      <c r="N41" s="156">
        <v>0</v>
      </c>
      <c r="O41" s="156"/>
      <c r="P41" s="157">
        <v>1518</v>
      </c>
      <c r="Q41" s="158">
        <v>625</v>
      </c>
      <c r="R41" s="156"/>
      <c r="S41" s="159">
        <v>0</v>
      </c>
      <c r="T41" s="159">
        <v>100</v>
      </c>
      <c r="U41" s="159">
        <v>0</v>
      </c>
    </row>
    <row r="42" spans="1:21" s="107" customFormat="1">
      <c r="A42" s="153" t="s">
        <v>167</v>
      </c>
      <c r="B42" s="153" t="s">
        <v>172</v>
      </c>
      <c r="C42" s="142"/>
      <c r="D42" s="151" t="s">
        <v>25</v>
      </c>
      <c r="E42" s="151"/>
      <c r="F42" s="154" t="s">
        <v>113</v>
      </c>
      <c r="G42" s="154" t="s">
        <v>113</v>
      </c>
      <c r="H42" s="154" t="s">
        <v>113</v>
      </c>
      <c r="I42" s="154"/>
      <c r="J42" s="154" t="s">
        <v>113</v>
      </c>
      <c r="K42" s="154" t="s">
        <v>113</v>
      </c>
      <c r="L42" s="154"/>
      <c r="M42" s="155">
        <v>1</v>
      </c>
      <c r="N42" s="156">
        <v>0</v>
      </c>
      <c r="O42" s="156"/>
      <c r="P42" s="157">
        <v>101</v>
      </c>
      <c r="Q42" s="158">
        <v>35</v>
      </c>
      <c r="R42" s="156"/>
      <c r="S42" s="159">
        <v>0</v>
      </c>
      <c r="T42" s="159">
        <v>100</v>
      </c>
      <c r="U42" s="159">
        <v>0</v>
      </c>
    </row>
    <row r="43" spans="1:21" s="107" customFormat="1">
      <c r="A43" s="153" t="s">
        <v>167</v>
      </c>
      <c r="B43" s="153" t="s">
        <v>173</v>
      </c>
      <c r="C43" s="142"/>
      <c r="D43" s="151" t="s">
        <v>25</v>
      </c>
      <c r="E43" s="151"/>
      <c r="F43" s="154"/>
      <c r="G43" s="154" t="s">
        <v>113</v>
      </c>
      <c r="H43" s="154" t="s">
        <v>113</v>
      </c>
      <c r="I43" s="154"/>
      <c r="J43" s="154" t="s">
        <v>113</v>
      </c>
      <c r="K43" s="154" t="s">
        <v>113</v>
      </c>
      <c r="L43" s="154"/>
      <c r="M43" s="155">
        <v>168</v>
      </c>
      <c r="N43" s="156">
        <v>20</v>
      </c>
      <c r="O43" s="156"/>
      <c r="P43" s="157">
        <v>22624</v>
      </c>
      <c r="Q43" s="158">
        <v>8575</v>
      </c>
      <c r="R43" s="156"/>
      <c r="S43" s="159">
        <v>1.2</v>
      </c>
      <c r="T43" s="159">
        <v>91.1</v>
      </c>
      <c r="U43" s="159">
        <v>4.8</v>
      </c>
    </row>
    <row r="44" spans="1:21" s="107" customFormat="1">
      <c r="A44" s="153" t="s">
        <v>167</v>
      </c>
      <c r="B44" s="153" t="s">
        <v>174</v>
      </c>
      <c r="C44" s="142"/>
      <c r="D44" s="151" t="s">
        <v>25</v>
      </c>
      <c r="E44" s="151"/>
      <c r="F44" s="154"/>
      <c r="G44" s="154" t="s">
        <v>113</v>
      </c>
      <c r="H44" s="154" t="s">
        <v>113</v>
      </c>
      <c r="I44" s="154"/>
      <c r="J44" s="154" t="s">
        <v>113</v>
      </c>
      <c r="K44" s="154" t="s">
        <v>113</v>
      </c>
      <c r="L44" s="154"/>
      <c r="M44" s="155">
        <v>114</v>
      </c>
      <c r="N44" s="156">
        <v>5</v>
      </c>
      <c r="O44" s="156"/>
      <c r="P44" s="157">
        <v>12630</v>
      </c>
      <c r="Q44" s="158">
        <v>4809</v>
      </c>
      <c r="R44" s="156"/>
      <c r="S44" s="159">
        <v>0</v>
      </c>
      <c r="T44" s="159">
        <v>87.7</v>
      </c>
      <c r="U44" s="159">
        <v>0.9</v>
      </c>
    </row>
    <row r="45" spans="1:21" s="107" customFormat="1">
      <c r="A45" s="153" t="s">
        <v>167</v>
      </c>
      <c r="B45" s="153" t="s">
        <v>175</v>
      </c>
      <c r="C45" s="142"/>
      <c r="D45" s="151" t="s">
        <v>25</v>
      </c>
      <c r="E45" s="151"/>
      <c r="F45" s="154" t="s">
        <v>113</v>
      </c>
      <c r="G45" s="154" t="s">
        <v>113</v>
      </c>
      <c r="H45" s="154" t="s">
        <v>113</v>
      </c>
      <c r="I45" s="154"/>
      <c r="J45" s="154" t="s">
        <v>113</v>
      </c>
      <c r="K45" s="154" t="s">
        <v>113</v>
      </c>
      <c r="L45" s="154"/>
      <c r="M45" s="155">
        <v>15</v>
      </c>
      <c r="N45" s="156">
        <v>2</v>
      </c>
      <c r="O45" s="156"/>
      <c r="P45" s="157">
        <v>1978</v>
      </c>
      <c r="Q45" s="158">
        <v>775</v>
      </c>
      <c r="R45" s="156"/>
      <c r="S45" s="159">
        <v>0</v>
      </c>
      <c r="T45" s="159">
        <v>100</v>
      </c>
      <c r="U45" s="159">
        <v>0</v>
      </c>
    </row>
    <row r="46" spans="1:21" s="107" customFormat="1">
      <c r="A46" s="153" t="s">
        <v>167</v>
      </c>
      <c r="B46" s="153" t="s">
        <v>176</v>
      </c>
      <c r="C46" s="142"/>
      <c r="D46" s="151" t="s">
        <v>25</v>
      </c>
      <c r="E46" s="151"/>
      <c r="F46" s="154"/>
      <c r="G46" s="154" t="s">
        <v>113</v>
      </c>
      <c r="H46" s="154" t="s">
        <v>113</v>
      </c>
      <c r="I46" s="154"/>
      <c r="J46" s="154" t="s">
        <v>113</v>
      </c>
      <c r="K46" s="154" t="s">
        <v>113</v>
      </c>
      <c r="L46" s="154"/>
      <c r="M46" s="155">
        <v>0</v>
      </c>
      <c r="N46" s="156">
        <v>0</v>
      </c>
      <c r="O46" s="156"/>
      <c r="P46" s="157">
        <v>59</v>
      </c>
      <c r="Q46" s="158">
        <v>24</v>
      </c>
      <c r="R46" s="156"/>
      <c r="S46" s="150">
        <v>0</v>
      </c>
      <c r="T46" s="160" t="s">
        <v>130</v>
      </c>
      <c r="U46" s="161" t="s">
        <v>130</v>
      </c>
    </row>
    <row r="47" spans="1:21" s="107" customFormat="1" ht="15.6">
      <c r="A47" s="162" t="s">
        <v>145</v>
      </c>
      <c r="B47" s="162" t="s">
        <v>427</v>
      </c>
      <c r="C47" s="142"/>
      <c r="D47" s="151" t="s">
        <v>25</v>
      </c>
      <c r="E47" s="151"/>
      <c r="F47" s="143"/>
      <c r="G47" s="143" t="s">
        <v>113</v>
      </c>
      <c r="H47" s="143" t="s">
        <v>113</v>
      </c>
      <c r="I47" s="143"/>
      <c r="J47" s="143" t="s">
        <v>114</v>
      </c>
      <c r="K47" s="143" t="s">
        <v>114</v>
      </c>
      <c r="L47" s="143"/>
      <c r="M47" s="144">
        <v>5132</v>
      </c>
      <c r="N47" s="145" t="s">
        <v>177</v>
      </c>
      <c r="O47" s="145"/>
      <c r="P47" s="146">
        <v>606522.429</v>
      </c>
      <c r="Q47" s="147">
        <v>214467.22899999999</v>
      </c>
      <c r="R47" s="145"/>
      <c r="S47" s="148">
        <v>0.3</v>
      </c>
      <c r="T47" s="148">
        <v>98.9</v>
      </c>
      <c r="U47" s="148">
        <v>0.4</v>
      </c>
    </row>
    <row r="48" spans="1:21" s="107" customFormat="1">
      <c r="A48" s="142" t="s">
        <v>145</v>
      </c>
      <c r="B48" s="142" t="s">
        <v>178</v>
      </c>
      <c r="C48" s="142" t="s">
        <v>428</v>
      </c>
      <c r="D48" s="151" t="s">
        <v>25</v>
      </c>
      <c r="E48" s="151"/>
      <c r="F48" s="143"/>
      <c r="G48" s="143" t="s">
        <v>113</v>
      </c>
      <c r="H48" s="143" t="s">
        <v>113</v>
      </c>
      <c r="I48" s="143"/>
      <c r="J48" s="143" t="s">
        <v>114</v>
      </c>
      <c r="K48" s="143" t="s">
        <v>114</v>
      </c>
      <c r="L48" s="143"/>
      <c r="M48" s="144">
        <v>122</v>
      </c>
      <c r="N48" s="145" t="s">
        <v>179</v>
      </c>
      <c r="O48" s="145"/>
      <c r="P48" s="146">
        <v>30559.982</v>
      </c>
      <c r="Q48" s="147">
        <v>10437.09</v>
      </c>
      <c r="R48" s="145"/>
      <c r="S48" s="148">
        <v>0</v>
      </c>
      <c r="T48" s="148">
        <v>99.2</v>
      </c>
      <c r="U48" s="148">
        <v>0.8</v>
      </c>
    </row>
    <row r="49" spans="1:21" s="107" customFormat="1">
      <c r="A49" s="142" t="s">
        <v>145</v>
      </c>
      <c r="B49" s="142" t="s">
        <v>178</v>
      </c>
      <c r="C49" s="142" t="s">
        <v>40</v>
      </c>
      <c r="D49" s="151" t="s">
        <v>25</v>
      </c>
      <c r="E49" s="151"/>
      <c r="F49" s="143"/>
      <c r="G49" s="143" t="s">
        <v>113</v>
      </c>
      <c r="H49" s="143" t="s">
        <v>113</v>
      </c>
      <c r="I49" s="143"/>
      <c r="J49" s="143" t="s">
        <v>114</v>
      </c>
      <c r="K49" s="143" t="s">
        <v>114</v>
      </c>
      <c r="L49" s="143"/>
      <c r="M49" s="144">
        <v>970</v>
      </c>
      <c r="N49" s="145" t="s">
        <v>180</v>
      </c>
      <c r="O49" s="145"/>
      <c r="P49" s="146">
        <v>99659.232999999993</v>
      </c>
      <c r="Q49" s="147">
        <v>35134.432999999997</v>
      </c>
      <c r="R49" s="145"/>
      <c r="S49" s="148">
        <v>0.2</v>
      </c>
      <c r="T49" s="148">
        <v>98.5</v>
      </c>
      <c r="U49" s="148">
        <v>0.4</v>
      </c>
    </row>
    <row r="50" spans="1:21" s="107" customFormat="1">
      <c r="A50" s="142" t="s">
        <v>145</v>
      </c>
      <c r="B50" s="142" t="s">
        <v>178</v>
      </c>
      <c r="C50" s="142" t="s">
        <v>181</v>
      </c>
      <c r="D50" s="151" t="s">
        <v>25</v>
      </c>
      <c r="E50" s="151"/>
      <c r="F50" s="143"/>
      <c r="G50" s="143" t="s">
        <v>113</v>
      </c>
      <c r="H50" s="143" t="s">
        <v>113</v>
      </c>
      <c r="I50" s="143"/>
      <c r="J50" s="143" t="s">
        <v>114</v>
      </c>
      <c r="K50" s="143" t="s">
        <v>114</v>
      </c>
      <c r="L50" s="143"/>
      <c r="M50" s="144">
        <v>811</v>
      </c>
      <c r="N50" s="145" t="s">
        <v>182</v>
      </c>
      <c r="O50" s="145"/>
      <c r="P50" s="146">
        <v>114987.027</v>
      </c>
      <c r="Q50" s="147">
        <v>35052.923999999999</v>
      </c>
      <c r="R50" s="145"/>
      <c r="S50" s="148">
        <v>0.1</v>
      </c>
      <c r="T50" s="148">
        <v>98.8</v>
      </c>
      <c r="U50" s="148">
        <v>0.4</v>
      </c>
    </row>
    <row r="51" spans="1:21" s="107" customFormat="1">
      <c r="A51" s="142" t="s">
        <v>145</v>
      </c>
      <c r="B51" s="142" t="s">
        <v>178</v>
      </c>
      <c r="C51" s="142" t="s">
        <v>183</v>
      </c>
      <c r="D51" s="151" t="s">
        <v>25</v>
      </c>
      <c r="E51" s="151"/>
      <c r="F51" s="143"/>
      <c r="G51" s="143" t="s">
        <v>113</v>
      </c>
      <c r="H51" s="143" t="s">
        <v>113</v>
      </c>
      <c r="I51" s="143"/>
      <c r="J51" s="143" t="s">
        <v>114</v>
      </c>
      <c r="K51" s="143" t="s">
        <v>114</v>
      </c>
      <c r="L51" s="143"/>
      <c r="M51" s="144">
        <v>49</v>
      </c>
      <c r="N51" s="145" t="s">
        <v>120</v>
      </c>
      <c r="O51" s="145"/>
      <c r="P51" s="146">
        <v>9863.0759999999991</v>
      </c>
      <c r="Q51" s="147">
        <v>3533.0050000000001</v>
      </c>
      <c r="R51" s="145"/>
      <c r="S51" s="148">
        <v>0</v>
      </c>
      <c r="T51" s="148">
        <v>100</v>
      </c>
      <c r="U51" s="148">
        <v>0</v>
      </c>
    </row>
    <row r="52" spans="1:21" s="107" customFormat="1">
      <c r="A52" s="142" t="s">
        <v>145</v>
      </c>
      <c r="B52" s="142" t="s">
        <v>178</v>
      </c>
      <c r="C52" s="142" t="s">
        <v>41</v>
      </c>
      <c r="D52" s="151" t="s">
        <v>25</v>
      </c>
      <c r="E52" s="151"/>
      <c r="F52" s="143"/>
      <c r="G52" s="143" t="s">
        <v>113</v>
      </c>
      <c r="H52" s="143" t="s">
        <v>113</v>
      </c>
      <c r="I52" s="143"/>
      <c r="J52" s="143" t="s">
        <v>114</v>
      </c>
      <c r="K52" s="143" t="s">
        <v>114</v>
      </c>
      <c r="L52" s="143"/>
      <c r="M52" s="144">
        <v>3027</v>
      </c>
      <c r="N52" s="145" t="s">
        <v>184</v>
      </c>
      <c r="O52" s="145"/>
      <c r="P52" s="146">
        <v>351453.11099999998</v>
      </c>
      <c r="Q52" s="147">
        <v>130309.777</v>
      </c>
      <c r="R52" s="145"/>
      <c r="S52" s="148">
        <v>0.4</v>
      </c>
      <c r="T52" s="148">
        <v>98.9</v>
      </c>
      <c r="U52" s="148">
        <v>0.5</v>
      </c>
    </row>
    <row r="53" spans="1:21" s="107" customFormat="1" ht="15.6">
      <c r="A53" s="142" t="s">
        <v>145</v>
      </c>
      <c r="B53" s="142" t="s">
        <v>429</v>
      </c>
      <c r="C53" s="142"/>
      <c r="D53" s="151" t="s">
        <v>25</v>
      </c>
      <c r="E53" s="151"/>
      <c r="F53" s="143" t="s">
        <v>113</v>
      </c>
      <c r="G53" s="143" t="s">
        <v>114</v>
      </c>
      <c r="H53" s="143" t="s">
        <v>114</v>
      </c>
      <c r="I53" s="143"/>
      <c r="J53" s="143" t="s">
        <v>113</v>
      </c>
      <c r="K53" s="143" t="s">
        <v>113</v>
      </c>
      <c r="L53" s="143"/>
      <c r="M53" s="144">
        <v>1402</v>
      </c>
      <c r="N53" s="145" t="s">
        <v>186</v>
      </c>
      <c r="O53" s="145"/>
      <c r="P53" s="146">
        <v>175237.65700000001</v>
      </c>
      <c r="Q53" s="147">
        <v>60592.32</v>
      </c>
      <c r="R53" s="145"/>
      <c r="S53" s="148">
        <v>0</v>
      </c>
      <c r="T53" s="148">
        <v>99.3</v>
      </c>
      <c r="U53" s="148">
        <v>0.2</v>
      </c>
    </row>
    <row r="54" spans="1:21" s="107" customFormat="1">
      <c r="A54" s="142" t="s">
        <v>145</v>
      </c>
      <c r="B54" s="142" t="s">
        <v>185</v>
      </c>
      <c r="C54" s="142" t="s">
        <v>428</v>
      </c>
      <c r="D54" s="151" t="s">
        <v>25</v>
      </c>
      <c r="E54" s="151"/>
      <c r="F54" s="143"/>
      <c r="G54" s="143" t="s">
        <v>114</v>
      </c>
      <c r="H54" s="143" t="s">
        <v>114</v>
      </c>
      <c r="I54" s="143"/>
      <c r="J54" s="143" t="s">
        <v>113</v>
      </c>
      <c r="K54" s="143" t="s">
        <v>113</v>
      </c>
      <c r="L54" s="143"/>
      <c r="M54" s="144">
        <v>62</v>
      </c>
      <c r="N54" s="145" t="s">
        <v>187</v>
      </c>
      <c r="O54" s="145"/>
      <c r="P54" s="146">
        <v>15747.378000000001</v>
      </c>
      <c r="Q54" s="147">
        <v>5457.9279999999999</v>
      </c>
      <c r="R54" s="145"/>
      <c r="S54" s="148">
        <v>0</v>
      </c>
      <c r="T54" s="148">
        <v>98.4</v>
      </c>
      <c r="U54" s="148">
        <v>1.6</v>
      </c>
    </row>
    <row r="55" spans="1:21" s="107" customFormat="1">
      <c r="A55" s="142" t="s">
        <v>145</v>
      </c>
      <c r="B55" s="142" t="s">
        <v>185</v>
      </c>
      <c r="C55" s="142" t="s">
        <v>40</v>
      </c>
      <c r="D55" s="151" t="s">
        <v>25</v>
      </c>
      <c r="E55" s="151"/>
      <c r="F55" s="143"/>
      <c r="G55" s="143" t="s">
        <v>114</v>
      </c>
      <c r="H55" s="143" t="s">
        <v>114</v>
      </c>
      <c r="I55" s="143"/>
      <c r="J55" s="143" t="s">
        <v>113</v>
      </c>
      <c r="K55" s="143" t="s">
        <v>113</v>
      </c>
      <c r="L55" s="143"/>
      <c r="M55" s="144">
        <v>231</v>
      </c>
      <c r="N55" s="145" t="s">
        <v>188</v>
      </c>
      <c r="O55" s="145"/>
      <c r="P55" s="146">
        <v>26112.871999999999</v>
      </c>
      <c r="Q55" s="147">
        <v>9147.1990000000005</v>
      </c>
      <c r="R55" s="145"/>
      <c r="S55" s="148">
        <v>0</v>
      </c>
      <c r="T55" s="148">
        <v>99.6</v>
      </c>
      <c r="U55" s="148">
        <v>0</v>
      </c>
    </row>
    <row r="56" spans="1:21" s="107" customFormat="1">
      <c r="A56" s="142" t="s">
        <v>145</v>
      </c>
      <c r="B56" s="142" t="s">
        <v>185</v>
      </c>
      <c r="C56" s="142" t="s">
        <v>181</v>
      </c>
      <c r="D56" s="151" t="s">
        <v>25</v>
      </c>
      <c r="E56" s="151"/>
      <c r="F56" s="143"/>
      <c r="G56" s="143" t="s">
        <v>114</v>
      </c>
      <c r="H56" s="143" t="s">
        <v>114</v>
      </c>
      <c r="I56" s="143"/>
      <c r="J56" s="143" t="s">
        <v>113</v>
      </c>
      <c r="K56" s="143" t="s">
        <v>113</v>
      </c>
      <c r="L56" s="143"/>
      <c r="M56" s="144">
        <v>349</v>
      </c>
      <c r="N56" s="145" t="s">
        <v>189</v>
      </c>
      <c r="O56" s="145"/>
      <c r="P56" s="146">
        <v>45843.144999999997</v>
      </c>
      <c r="Q56" s="147">
        <v>14218.938</v>
      </c>
      <c r="R56" s="145"/>
      <c r="S56" s="148">
        <v>0</v>
      </c>
      <c r="T56" s="148">
        <v>99.4</v>
      </c>
      <c r="U56" s="148">
        <v>0</v>
      </c>
    </row>
    <row r="57" spans="1:21" s="107" customFormat="1">
      <c r="A57" s="142" t="s">
        <v>145</v>
      </c>
      <c r="B57" s="142" t="s">
        <v>185</v>
      </c>
      <c r="C57" s="142" t="s">
        <v>183</v>
      </c>
      <c r="D57" s="151" t="s">
        <v>25</v>
      </c>
      <c r="E57" s="151"/>
      <c r="F57" s="143"/>
      <c r="G57" s="143" t="s">
        <v>114</v>
      </c>
      <c r="H57" s="143" t="s">
        <v>114</v>
      </c>
      <c r="I57" s="143"/>
      <c r="J57" s="143" t="s">
        <v>113</v>
      </c>
      <c r="K57" s="143" t="s">
        <v>113</v>
      </c>
      <c r="L57" s="143"/>
      <c r="M57" s="144">
        <v>22</v>
      </c>
      <c r="N57" s="145" t="s">
        <v>117</v>
      </c>
      <c r="O57" s="145"/>
      <c r="P57" s="146">
        <v>3267.373</v>
      </c>
      <c r="Q57" s="147">
        <v>1202.9880000000001</v>
      </c>
      <c r="R57" s="145"/>
      <c r="S57" s="148">
        <v>0</v>
      </c>
      <c r="T57" s="148">
        <v>100</v>
      </c>
      <c r="U57" s="148">
        <v>0</v>
      </c>
    </row>
    <row r="58" spans="1:21" s="107" customFormat="1">
      <c r="A58" s="142" t="s">
        <v>145</v>
      </c>
      <c r="B58" s="142" t="s">
        <v>185</v>
      </c>
      <c r="C58" s="142" t="s">
        <v>41</v>
      </c>
      <c r="D58" s="151" t="s">
        <v>25</v>
      </c>
      <c r="E58" s="151"/>
      <c r="F58" s="143"/>
      <c r="G58" s="143" t="s">
        <v>114</v>
      </c>
      <c r="H58" s="143" t="s">
        <v>114</v>
      </c>
      <c r="I58" s="143"/>
      <c r="J58" s="143" t="s">
        <v>113</v>
      </c>
      <c r="K58" s="143" t="s">
        <v>113</v>
      </c>
      <c r="L58" s="143"/>
      <c r="M58" s="144">
        <v>725</v>
      </c>
      <c r="N58" s="145" t="s">
        <v>190</v>
      </c>
      <c r="O58" s="145"/>
      <c r="P58" s="146">
        <v>84266.888999999996</v>
      </c>
      <c r="Q58" s="147">
        <v>30565.267</v>
      </c>
      <c r="R58" s="145"/>
      <c r="S58" s="148">
        <v>0</v>
      </c>
      <c r="T58" s="148">
        <v>99.3</v>
      </c>
      <c r="U58" s="148">
        <v>0.3</v>
      </c>
    </row>
    <row r="59" spans="1:21" s="107" customFormat="1">
      <c r="A59" s="142" t="s">
        <v>191</v>
      </c>
      <c r="B59" s="142" t="s">
        <v>192</v>
      </c>
      <c r="C59" s="142"/>
      <c r="D59" s="162" t="s">
        <v>8</v>
      </c>
      <c r="E59" s="162"/>
      <c r="F59" s="143"/>
      <c r="G59" s="143" t="s">
        <v>113</v>
      </c>
      <c r="H59" s="143" t="s">
        <v>113</v>
      </c>
      <c r="I59" s="143"/>
      <c r="J59" s="143" t="s">
        <v>114</v>
      </c>
      <c r="K59" s="143" t="s">
        <v>114</v>
      </c>
      <c r="L59" s="143"/>
      <c r="M59" s="144">
        <v>54</v>
      </c>
      <c r="N59" s="145" t="s">
        <v>193</v>
      </c>
      <c r="O59" s="145"/>
      <c r="P59" s="146">
        <v>11603.65</v>
      </c>
      <c r="Q59" s="147">
        <v>7940.5069999999996</v>
      </c>
      <c r="R59" s="145"/>
      <c r="S59" s="148">
        <v>0</v>
      </c>
      <c r="T59" s="148">
        <v>100</v>
      </c>
      <c r="U59" s="148">
        <v>0</v>
      </c>
    </row>
    <row r="60" spans="1:21" s="107" customFormat="1">
      <c r="A60" s="142" t="s">
        <v>191</v>
      </c>
      <c r="B60" s="142" t="s">
        <v>194</v>
      </c>
      <c r="C60" s="142"/>
      <c r="D60" s="162" t="s">
        <v>8</v>
      </c>
      <c r="E60" s="162"/>
      <c r="F60" s="143"/>
      <c r="G60" s="143" t="s">
        <v>113</v>
      </c>
      <c r="H60" s="143" t="s">
        <v>113</v>
      </c>
      <c r="I60" s="143"/>
      <c r="J60" s="143" t="s">
        <v>113</v>
      </c>
      <c r="K60" s="143" t="s">
        <v>113</v>
      </c>
      <c r="L60" s="143"/>
      <c r="M60" s="144">
        <v>32</v>
      </c>
      <c r="N60" s="145" t="s">
        <v>126</v>
      </c>
      <c r="O60" s="145"/>
      <c r="P60" s="146">
        <v>9648.1</v>
      </c>
      <c r="Q60" s="147">
        <v>4361.6000000000004</v>
      </c>
      <c r="R60" s="145"/>
      <c r="S60" s="148">
        <v>0</v>
      </c>
      <c r="T60" s="148">
        <v>100</v>
      </c>
      <c r="U60" s="148">
        <v>0</v>
      </c>
    </row>
    <row r="61" spans="1:21" s="107" customFormat="1">
      <c r="A61" s="142" t="s">
        <v>195</v>
      </c>
      <c r="B61" s="142" t="s">
        <v>196</v>
      </c>
      <c r="C61" s="142"/>
      <c r="D61" s="162" t="s">
        <v>8</v>
      </c>
      <c r="E61" s="162"/>
      <c r="F61" s="143" t="s">
        <v>113</v>
      </c>
      <c r="G61" s="143" t="s">
        <v>113</v>
      </c>
      <c r="H61" s="143" t="s">
        <v>113</v>
      </c>
      <c r="I61" s="143"/>
      <c r="J61" s="143" t="s">
        <v>113</v>
      </c>
      <c r="K61" s="143" t="s">
        <v>113</v>
      </c>
      <c r="L61" s="143"/>
      <c r="M61" s="144">
        <v>4</v>
      </c>
      <c r="N61" s="145" t="s">
        <v>115</v>
      </c>
      <c r="O61" s="145"/>
      <c r="P61" s="146">
        <v>1693.394</v>
      </c>
      <c r="Q61" s="147">
        <v>615.66700000000003</v>
      </c>
      <c r="R61" s="145"/>
      <c r="S61" s="148">
        <v>0</v>
      </c>
      <c r="T61" s="148">
        <v>100</v>
      </c>
      <c r="U61" s="148">
        <v>0</v>
      </c>
    </row>
    <row r="62" spans="1:21" s="107" customFormat="1">
      <c r="A62" s="142" t="s">
        <v>195</v>
      </c>
      <c r="B62" s="142" t="s">
        <v>197</v>
      </c>
      <c r="C62" s="142"/>
      <c r="D62" s="162" t="s">
        <v>8</v>
      </c>
      <c r="E62" s="162"/>
      <c r="F62" s="143" t="s">
        <v>113</v>
      </c>
      <c r="G62" s="143" t="s">
        <v>113</v>
      </c>
      <c r="H62" s="143" t="s">
        <v>113</v>
      </c>
      <c r="I62" s="143"/>
      <c r="J62" s="143" t="s">
        <v>113</v>
      </c>
      <c r="K62" s="143" t="s">
        <v>113</v>
      </c>
      <c r="L62" s="143"/>
      <c r="M62" s="144">
        <v>6</v>
      </c>
      <c r="N62" s="145" t="s">
        <v>126</v>
      </c>
      <c r="O62" s="145"/>
      <c r="P62" s="146">
        <v>3264.143</v>
      </c>
      <c r="Q62" s="147">
        <v>1354.271</v>
      </c>
      <c r="R62" s="145"/>
      <c r="S62" s="148">
        <v>0</v>
      </c>
      <c r="T62" s="148">
        <v>100</v>
      </c>
      <c r="U62" s="148">
        <v>0</v>
      </c>
    </row>
    <row r="63" spans="1:21" s="107" customFormat="1">
      <c r="A63" s="142" t="s">
        <v>195</v>
      </c>
      <c r="B63" s="142" t="s">
        <v>198</v>
      </c>
      <c r="C63" s="142"/>
      <c r="D63" s="162" t="s">
        <v>8</v>
      </c>
      <c r="E63" s="162"/>
      <c r="F63" s="143" t="s">
        <v>113</v>
      </c>
      <c r="G63" s="143" t="s">
        <v>113</v>
      </c>
      <c r="H63" s="143" t="s">
        <v>113</v>
      </c>
      <c r="I63" s="143"/>
      <c r="J63" s="143" t="s">
        <v>113</v>
      </c>
      <c r="K63" s="143" t="s">
        <v>113</v>
      </c>
      <c r="L63" s="143"/>
      <c r="M63" s="144">
        <v>4</v>
      </c>
      <c r="N63" s="145" t="s">
        <v>115</v>
      </c>
      <c r="O63" s="145"/>
      <c r="P63" s="146">
        <v>2146.1770000000001</v>
      </c>
      <c r="Q63" s="147">
        <v>838.95399999999995</v>
      </c>
      <c r="R63" s="145"/>
      <c r="S63" s="148">
        <v>0</v>
      </c>
      <c r="T63" s="148">
        <v>100</v>
      </c>
      <c r="U63" s="148">
        <v>0</v>
      </c>
    </row>
    <row r="64" spans="1:21" s="107" customFormat="1">
      <c r="A64" s="142" t="s">
        <v>195</v>
      </c>
      <c r="B64" s="142" t="s">
        <v>199</v>
      </c>
      <c r="C64" s="142"/>
      <c r="D64" s="162" t="s">
        <v>8</v>
      </c>
      <c r="E64" s="162"/>
      <c r="F64" s="143"/>
      <c r="G64" s="143" t="s">
        <v>113</v>
      </c>
      <c r="H64" s="143" t="s">
        <v>113</v>
      </c>
      <c r="I64" s="143"/>
      <c r="J64" s="143" t="s">
        <v>113</v>
      </c>
      <c r="K64" s="143" t="s">
        <v>113</v>
      </c>
      <c r="L64" s="143"/>
      <c r="M64" s="144">
        <v>40</v>
      </c>
      <c r="N64" s="145" t="s">
        <v>115</v>
      </c>
      <c r="O64" s="145"/>
      <c r="P64" s="146">
        <v>12150.55</v>
      </c>
      <c r="Q64" s="147">
        <v>4445.47</v>
      </c>
      <c r="R64" s="145"/>
      <c r="S64" s="148">
        <v>0</v>
      </c>
      <c r="T64" s="148">
        <v>75</v>
      </c>
      <c r="U64" s="148">
        <v>2.5</v>
      </c>
    </row>
    <row r="65" spans="1:21" s="107" customFormat="1">
      <c r="A65" s="142" t="s">
        <v>195</v>
      </c>
      <c r="B65" s="142" t="s">
        <v>200</v>
      </c>
      <c r="C65" s="142"/>
      <c r="D65" s="162" t="s">
        <v>8</v>
      </c>
      <c r="E65" s="162"/>
      <c r="F65" s="143"/>
      <c r="G65" s="143" t="s">
        <v>113</v>
      </c>
      <c r="H65" s="143" t="s">
        <v>113</v>
      </c>
      <c r="I65" s="143"/>
      <c r="J65" s="143" t="s">
        <v>113</v>
      </c>
      <c r="K65" s="143" t="s">
        <v>113</v>
      </c>
      <c r="L65" s="143"/>
      <c r="M65" s="144">
        <v>5</v>
      </c>
      <c r="N65" s="145" t="s">
        <v>117</v>
      </c>
      <c r="O65" s="145"/>
      <c r="P65" s="146">
        <v>1654.2380000000001</v>
      </c>
      <c r="Q65" s="147">
        <v>610.36099999999999</v>
      </c>
      <c r="R65" s="145"/>
      <c r="S65" s="148">
        <v>0</v>
      </c>
      <c r="T65" s="148">
        <v>100</v>
      </c>
      <c r="U65" s="148">
        <v>0</v>
      </c>
    </row>
    <row r="66" spans="1:21" s="107" customFormat="1">
      <c r="A66" s="142" t="s">
        <v>201</v>
      </c>
      <c r="B66" s="142"/>
      <c r="C66" s="142"/>
      <c r="D66" s="162" t="s">
        <v>8</v>
      </c>
      <c r="E66" s="162"/>
      <c r="F66" s="143"/>
      <c r="G66" s="143" t="s">
        <v>113</v>
      </c>
      <c r="H66" s="143" t="s">
        <v>113</v>
      </c>
      <c r="I66" s="143"/>
      <c r="J66" s="143" t="s">
        <v>114</v>
      </c>
      <c r="K66" s="143" t="s">
        <v>114</v>
      </c>
      <c r="L66" s="143"/>
      <c r="M66" s="144">
        <v>396</v>
      </c>
      <c r="N66" s="145" t="s">
        <v>202</v>
      </c>
      <c r="O66" s="145"/>
      <c r="P66" s="146">
        <v>91518.146999999997</v>
      </c>
      <c r="Q66" s="147">
        <v>33319.277999999998</v>
      </c>
      <c r="R66" s="145"/>
      <c r="S66" s="148">
        <v>0.8</v>
      </c>
      <c r="T66" s="148">
        <v>94.4</v>
      </c>
      <c r="U66" s="148">
        <v>3.3</v>
      </c>
    </row>
    <row r="67" spans="1:21" s="107" customFormat="1">
      <c r="A67" s="142" t="s">
        <v>201</v>
      </c>
      <c r="B67" s="142" t="s">
        <v>203</v>
      </c>
      <c r="C67" s="142"/>
      <c r="D67" s="162" t="s">
        <v>8</v>
      </c>
      <c r="E67" s="162"/>
      <c r="F67" s="143"/>
      <c r="G67" s="143" t="s">
        <v>114</v>
      </c>
      <c r="H67" s="143" t="s">
        <v>114</v>
      </c>
      <c r="I67" s="143"/>
      <c r="J67" s="143" t="s">
        <v>113</v>
      </c>
      <c r="K67" s="143" t="s">
        <v>113</v>
      </c>
      <c r="L67" s="143"/>
      <c r="M67" s="144">
        <v>75</v>
      </c>
      <c r="N67" s="145" t="s">
        <v>204</v>
      </c>
      <c r="O67" s="145"/>
      <c r="P67" s="146">
        <v>16905.262999999999</v>
      </c>
      <c r="Q67" s="147">
        <v>6694.098</v>
      </c>
      <c r="R67" s="145"/>
      <c r="S67" s="148">
        <v>0</v>
      </c>
      <c r="T67" s="148">
        <v>96</v>
      </c>
      <c r="U67" s="148">
        <v>2.7</v>
      </c>
    </row>
    <row r="68" spans="1:21" s="107" customFormat="1">
      <c r="A68" s="142" t="s">
        <v>205</v>
      </c>
      <c r="B68" s="142" t="s">
        <v>206</v>
      </c>
      <c r="C68" s="142"/>
      <c r="D68" s="162" t="s">
        <v>18</v>
      </c>
      <c r="E68" s="162"/>
      <c r="F68" s="143"/>
      <c r="G68" s="143" t="s">
        <v>113</v>
      </c>
      <c r="H68" s="143" t="s">
        <v>113</v>
      </c>
      <c r="I68" s="143"/>
      <c r="J68" s="143" t="s">
        <v>113</v>
      </c>
      <c r="K68" s="143" t="s">
        <v>113</v>
      </c>
      <c r="L68" s="143"/>
      <c r="M68" s="144">
        <v>64</v>
      </c>
      <c r="N68" s="145" t="s">
        <v>149</v>
      </c>
      <c r="O68" s="145"/>
      <c r="P68" s="146">
        <v>16760.271000000001</v>
      </c>
      <c r="Q68" s="147">
        <v>6310.2709999999997</v>
      </c>
      <c r="R68" s="145"/>
      <c r="S68" s="148">
        <v>1.6</v>
      </c>
      <c r="T68" s="148">
        <v>96.9</v>
      </c>
      <c r="U68" s="148">
        <v>1.6</v>
      </c>
    </row>
    <row r="69" spans="1:21" s="107" customFormat="1">
      <c r="A69" s="142" t="s">
        <v>205</v>
      </c>
      <c r="B69" s="142" t="s">
        <v>207</v>
      </c>
      <c r="C69" s="142"/>
      <c r="D69" s="162" t="s">
        <v>18</v>
      </c>
      <c r="E69" s="162"/>
      <c r="F69" s="143"/>
      <c r="G69" s="143" t="s">
        <v>113</v>
      </c>
      <c r="H69" s="143" t="s">
        <v>113</v>
      </c>
      <c r="I69" s="143"/>
      <c r="J69" s="143" t="s">
        <v>113</v>
      </c>
      <c r="K69" s="143" t="s">
        <v>113</v>
      </c>
      <c r="L69" s="143"/>
      <c r="M69" s="144">
        <v>57</v>
      </c>
      <c r="N69" s="145" t="s">
        <v>126</v>
      </c>
      <c r="O69" s="145"/>
      <c r="P69" s="146">
        <v>10243.236000000001</v>
      </c>
      <c r="Q69" s="147">
        <v>3954.846</v>
      </c>
      <c r="R69" s="145"/>
      <c r="S69" s="148">
        <v>1.8</v>
      </c>
      <c r="T69" s="148">
        <v>96.5</v>
      </c>
      <c r="U69" s="148">
        <v>5.3</v>
      </c>
    </row>
    <row r="70" spans="1:21" s="107" customFormat="1">
      <c r="A70" s="142" t="s">
        <v>205</v>
      </c>
      <c r="B70" s="142" t="s">
        <v>208</v>
      </c>
      <c r="C70" s="142"/>
      <c r="D70" s="162" t="s">
        <v>18</v>
      </c>
      <c r="E70" s="162"/>
      <c r="F70" s="143"/>
      <c r="G70" s="143" t="s">
        <v>113</v>
      </c>
      <c r="H70" s="143" t="s">
        <v>113</v>
      </c>
      <c r="I70" s="143"/>
      <c r="J70" s="143" t="s">
        <v>113</v>
      </c>
      <c r="K70" s="143" t="s">
        <v>113</v>
      </c>
      <c r="L70" s="143"/>
      <c r="M70" s="144">
        <v>90</v>
      </c>
      <c r="N70" s="145" t="s">
        <v>179</v>
      </c>
      <c r="O70" s="145"/>
      <c r="P70" s="146">
        <v>32537.807000000001</v>
      </c>
      <c r="Q70" s="147">
        <v>13488.870999999999</v>
      </c>
      <c r="R70" s="145"/>
      <c r="S70" s="148">
        <v>0</v>
      </c>
      <c r="T70" s="148">
        <v>100</v>
      </c>
      <c r="U70" s="148">
        <v>0</v>
      </c>
    </row>
    <row r="71" spans="1:21" s="107" customFormat="1">
      <c r="A71" s="142" t="s">
        <v>205</v>
      </c>
      <c r="B71" s="142" t="s">
        <v>209</v>
      </c>
      <c r="C71" s="142"/>
      <c r="D71" s="162" t="s">
        <v>18</v>
      </c>
      <c r="E71" s="162"/>
      <c r="F71" s="143"/>
      <c r="G71" s="143" t="s">
        <v>113</v>
      </c>
      <c r="H71" s="143" t="s">
        <v>113</v>
      </c>
      <c r="I71" s="143"/>
      <c r="J71" s="143" t="s">
        <v>113</v>
      </c>
      <c r="K71" s="143" t="s">
        <v>113</v>
      </c>
      <c r="L71" s="143"/>
      <c r="M71" s="144">
        <v>18</v>
      </c>
      <c r="N71" s="145" t="s">
        <v>149</v>
      </c>
      <c r="O71" s="145"/>
      <c r="P71" s="146">
        <v>6171.9449999999997</v>
      </c>
      <c r="Q71" s="147">
        <v>2146.643</v>
      </c>
      <c r="R71" s="145"/>
      <c r="S71" s="148">
        <v>0</v>
      </c>
      <c r="T71" s="148">
        <v>100</v>
      </c>
      <c r="U71" s="148">
        <v>0</v>
      </c>
    </row>
    <row r="72" spans="1:21" s="107" customFormat="1">
      <c r="A72" s="142" t="s">
        <v>210</v>
      </c>
      <c r="B72" s="142" t="s">
        <v>211</v>
      </c>
      <c r="C72" s="142"/>
      <c r="D72" s="162" t="s">
        <v>9</v>
      </c>
      <c r="E72" s="162"/>
      <c r="F72" s="143"/>
      <c r="G72" s="143" t="s">
        <v>113</v>
      </c>
      <c r="H72" s="143" t="s">
        <v>113</v>
      </c>
      <c r="I72" s="143"/>
      <c r="J72" s="143" t="s">
        <v>113</v>
      </c>
      <c r="K72" s="143" t="s">
        <v>113</v>
      </c>
      <c r="L72" s="143"/>
      <c r="M72" s="144">
        <v>91</v>
      </c>
      <c r="N72" s="145" t="s">
        <v>212</v>
      </c>
      <c r="O72" s="145"/>
      <c r="P72" s="146">
        <v>18046.339</v>
      </c>
      <c r="Q72" s="147">
        <v>5923.9309999999996</v>
      </c>
      <c r="R72" s="145"/>
      <c r="S72" s="148">
        <v>0</v>
      </c>
      <c r="T72" s="148">
        <v>83.5</v>
      </c>
      <c r="U72" s="148">
        <v>1.1000000000000001</v>
      </c>
    </row>
    <row r="73" spans="1:21" s="107" customFormat="1">
      <c r="A73" s="142" t="s">
        <v>210</v>
      </c>
      <c r="B73" s="142" t="s">
        <v>213</v>
      </c>
      <c r="C73" s="142"/>
      <c r="D73" s="162" t="s">
        <v>9</v>
      </c>
      <c r="E73" s="162"/>
      <c r="F73" s="143"/>
      <c r="G73" s="143" t="s">
        <v>113</v>
      </c>
      <c r="H73" s="143" t="s">
        <v>113</v>
      </c>
      <c r="I73" s="143"/>
      <c r="J73" s="143" t="s">
        <v>113</v>
      </c>
      <c r="K73" s="143" t="s">
        <v>113</v>
      </c>
      <c r="L73" s="143"/>
      <c r="M73" s="144">
        <v>92</v>
      </c>
      <c r="N73" s="145" t="s">
        <v>123</v>
      </c>
      <c r="O73" s="145"/>
      <c r="P73" s="146">
        <v>21477.766</v>
      </c>
      <c r="Q73" s="147">
        <v>6634.9040000000005</v>
      </c>
      <c r="R73" s="145"/>
      <c r="S73" s="148">
        <v>5.4</v>
      </c>
      <c r="T73" s="148">
        <v>84.8</v>
      </c>
      <c r="U73" s="148">
        <v>10.9</v>
      </c>
    </row>
    <row r="74" spans="1:21" s="107" customFormat="1">
      <c r="A74" s="142" t="s">
        <v>214</v>
      </c>
      <c r="B74" s="142" t="s">
        <v>215</v>
      </c>
      <c r="C74" s="142"/>
      <c r="D74" s="142" t="s">
        <v>9</v>
      </c>
      <c r="E74" s="142"/>
      <c r="F74" s="143"/>
      <c r="G74" s="143" t="s">
        <v>113</v>
      </c>
      <c r="H74" s="143" t="s">
        <v>113</v>
      </c>
      <c r="I74" s="143"/>
      <c r="J74" s="143" t="s">
        <v>114</v>
      </c>
      <c r="K74" s="143" t="s">
        <v>114</v>
      </c>
      <c r="L74" s="143"/>
      <c r="M74" s="144">
        <v>30</v>
      </c>
      <c r="N74" s="145" t="s">
        <v>123</v>
      </c>
      <c r="O74" s="145"/>
      <c r="P74" s="146">
        <v>10992.26</v>
      </c>
      <c r="Q74" s="147">
        <v>5113.63</v>
      </c>
      <c r="R74" s="145"/>
      <c r="S74" s="148">
        <v>3.3</v>
      </c>
      <c r="T74" s="148">
        <v>93.3</v>
      </c>
      <c r="U74" s="148">
        <v>6.7</v>
      </c>
    </row>
    <row r="75" spans="1:21" s="107" customFormat="1">
      <c r="A75" s="142" t="s">
        <v>214</v>
      </c>
      <c r="B75" s="142" t="s">
        <v>216</v>
      </c>
      <c r="C75" s="142"/>
      <c r="D75" s="142" t="s">
        <v>9</v>
      </c>
      <c r="E75" s="142"/>
      <c r="F75" s="143" t="s">
        <v>113</v>
      </c>
      <c r="G75" s="143" t="s">
        <v>113</v>
      </c>
      <c r="H75" s="143" t="s">
        <v>113</v>
      </c>
      <c r="I75" s="143"/>
      <c r="J75" s="143" t="s">
        <v>113</v>
      </c>
      <c r="K75" s="143" t="s">
        <v>113</v>
      </c>
      <c r="L75" s="143"/>
      <c r="M75" s="144">
        <v>14</v>
      </c>
      <c r="N75" s="145" t="s">
        <v>117</v>
      </c>
      <c r="O75" s="145"/>
      <c r="P75" s="146">
        <v>2803.12</v>
      </c>
      <c r="Q75" s="147">
        <v>1148.963</v>
      </c>
      <c r="R75" s="145"/>
      <c r="S75" s="148">
        <v>0</v>
      </c>
      <c r="T75" s="148">
        <v>57.1</v>
      </c>
      <c r="U75" s="148">
        <v>42.9</v>
      </c>
    </row>
    <row r="76" spans="1:21" s="107" customFormat="1">
      <c r="A76" s="142" t="s">
        <v>214</v>
      </c>
      <c r="B76" s="142" t="s">
        <v>217</v>
      </c>
      <c r="C76" s="142"/>
      <c r="D76" s="142" t="s">
        <v>9</v>
      </c>
      <c r="E76" s="142"/>
      <c r="F76" s="143"/>
      <c r="G76" s="143" t="s">
        <v>113</v>
      </c>
      <c r="H76" s="143" t="s">
        <v>113</v>
      </c>
      <c r="I76" s="143"/>
      <c r="J76" s="143" t="s">
        <v>114</v>
      </c>
      <c r="K76" s="143" t="s">
        <v>114</v>
      </c>
      <c r="L76" s="143"/>
      <c r="M76" s="144">
        <v>9</v>
      </c>
      <c r="N76" s="145" t="s">
        <v>149</v>
      </c>
      <c r="O76" s="145"/>
      <c r="P76" s="146">
        <v>2537.9769999999999</v>
      </c>
      <c r="Q76" s="147">
        <v>854.13499999999999</v>
      </c>
      <c r="R76" s="145"/>
      <c r="S76" s="148">
        <v>0</v>
      </c>
      <c r="T76" s="148">
        <v>100</v>
      </c>
      <c r="U76" s="148">
        <v>0</v>
      </c>
    </row>
    <row r="77" spans="1:21" s="107" customFormat="1">
      <c r="A77" s="142" t="s">
        <v>214</v>
      </c>
      <c r="B77" s="142" t="s">
        <v>218</v>
      </c>
      <c r="C77" s="142"/>
      <c r="D77" s="142" t="s">
        <v>9</v>
      </c>
      <c r="E77" s="142"/>
      <c r="F77" s="143"/>
      <c r="G77" s="143" t="s">
        <v>113</v>
      </c>
      <c r="H77" s="143" t="s">
        <v>113</v>
      </c>
      <c r="I77" s="143"/>
      <c r="J77" s="143" t="s">
        <v>113</v>
      </c>
      <c r="K77" s="143" t="s">
        <v>113</v>
      </c>
      <c r="L77" s="143"/>
      <c r="M77" s="144">
        <v>16</v>
      </c>
      <c r="N77" s="145" t="s">
        <v>115</v>
      </c>
      <c r="O77" s="145"/>
      <c r="P77" s="146">
        <v>3596.35</v>
      </c>
      <c r="Q77" s="147">
        <v>1360.3040000000001</v>
      </c>
      <c r="R77" s="145"/>
      <c r="S77" s="148">
        <v>0</v>
      </c>
      <c r="T77" s="148">
        <v>100</v>
      </c>
      <c r="U77" s="148">
        <v>6.3</v>
      </c>
    </row>
    <row r="78" spans="1:21" s="107" customFormat="1">
      <c r="A78" s="142" t="s">
        <v>214</v>
      </c>
      <c r="B78" s="142" t="s">
        <v>219</v>
      </c>
      <c r="C78" s="142"/>
      <c r="D78" s="142" t="s">
        <v>9</v>
      </c>
      <c r="E78" s="142"/>
      <c r="F78" s="143"/>
      <c r="G78" s="143" t="s">
        <v>113</v>
      </c>
      <c r="H78" s="143" t="s">
        <v>113</v>
      </c>
      <c r="I78" s="143"/>
      <c r="J78" s="143" t="s">
        <v>113</v>
      </c>
      <c r="K78" s="143" t="s">
        <v>113</v>
      </c>
      <c r="L78" s="143"/>
      <c r="M78" s="144">
        <v>4</v>
      </c>
      <c r="N78" s="145" t="s">
        <v>115</v>
      </c>
      <c r="O78" s="145"/>
      <c r="P78" s="146">
        <v>1313.646</v>
      </c>
      <c r="Q78" s="147">
        <v>551.81600000000003</v>
      </c>
      <c r="R78" s="145"/>
      <c r="S78" s="148">
        <v>0</v>
      </c>
      <c r="T78" s="148">
        <v>75</v>
      </c>
      <c r="U78" s="148">
        <v>25</v>
      </c>
    </row>
    <row r="79" spans="1:21" s="107" customFormat="1">
      <c r="A79" s="142" t="s">
        <v>214</v>
      </c>
      <c r="B79" s="142" t="s">
        <v>220</v>
      </c>
      <c r="C79" s="142"/>
      <c r="D79" s="142" t="s">
        <v>9</v>
      </c>
      <c r="E79" s="142"/>
      <c r="F79" s="143"/>
      <c r="G79" s="143" t="s">
        <v>113</v>
      </c>
      <c r="H79" s="143" t="s">
        <v>113</v>
      </c>
      <c r="I79" s="143"/>
      <c r="J79" s="143" t="s">
        <v>113</v>
      </c>
      <c r="K79" s="143" t="s">
        <v>113</v>
      </c>
      <c r="L79" s="143"/>
      <c r="M79" s="144">
        <v>14</v>
      </c>
      <c r="N79" s="145" t="s">
        <v>117</v>
      </c>
      <c r="O79" s="145"/>
      <c r="P79" s="146">
        <v>3179.201</v>
      </c>
      <c r="Q79" s="147">
        <v>1183.1980000000001</v>
      </c>
      <c r="R79" s="145"/>
      <c r="S79" s="148">
        <v>0</v>
      </c>
      <c r="T79" s="148">
        <v>92.9</v>
      </c>
      <c r="U79" s="148">
        <v>7.1</v>
      </c>
    </row>
    <row r="80" spans="1:21" s="107" customFormat="1">
      <c r="A80" s="142" t="s">
        <v>221</v>
      </c>
      <c r="B80" s="142" t="s">
        <v>222</v>
      </c>
      <c r="C80" s="142"/>
      <c r="D80" s="142" t="s">
        <v>9</v>
      </c>
      <c r="E80" s="142"/>
      <c r="F80" s="143"/>
      <c r="G80" s="143" t="s">
        <v>113</v>
      </c>
      <c r="H80" s="143" t="s">
        <v>113</v>
      </c>
      <c r="I80" s="143"/>
      <c r="J80" s="143" t="s">
        <v>113</v>
      </c>
      <c r="K80" s="143" t="s">
        <v>113</v>
      </c>
      <c r="L80" s="143"/>
      <c r="M80" s="144">
        <v>106</v>
      </c>
      <c r="N80" s="145" t="s">
        <v>126</v>
      </c>
      <c r="O80" s="145"/>
      <c r="P80" s="146">
        <v>12782.482</v>
      </c>
      <c r="Q80" s="147">
        <v>6172.8950000000004</v>
      </c>
      <c r="R80" s="145"/>
      <c r="S80" s="150" t="s">
        <v>130</v>
      </c>
      <c r="T80" s="148">
        <v>69.8</v>
      </c>
      <c r="U80" s="148">
        <v>0.9</v>
      </c>
    </row>
    <row r="81" spans="1:21" s="107" customFormat="1">
      <c r="A81" s="142" t="s">
        <v>223</v>
      </c>
      <c r="B81" s="142"/>
      <c r="C81" s="142"/>
      <c r="D81" s="142" t="s">
        <v>10</v>
      </c>
      <c r="E81" s="142"/>
      <c r="F81" s="143" t="s">
        <v>113</v>
      </c>
      <c r="G81" s="143" t="s">
        <v>113</v>
      </c>
      <c r="H81" s="143" t="s">
        <v>113</v>
      </c>
      <c r="I81" s="143"/>
      <c r="J81" s="143" t="s">
        <v>114</v>
      </c>
      <c r="K81" s="143" t="s">
        <v>114</v>
      </c>
      <c r="L81" s="143"/>
      <c r="M81" s="144">
        <v>16</v>
      </c>
      <c r="N81" s="145" t="s">
        <v>115</v>
      </c>
      <c r="O81" s="145"/>
      <c r="P81" s="146">
        <v>2115.1129999999998</v>
      </c>
      <c r="Q81" s="147">
        <v>631.495</v>
      </c>
      <c r="R81" s="145"/>
      <c r="S81" s="148">
        <v>0</v>
      </c>
      <c r="T81" s="148">
        <v>93.8</v>
      </c>
      <c r="U81" s="148">
        <v>0</v>
      </c>
    </row>
    <row r="82" spans="1:21" s="107" customFormat="1">
      <c r="A82" s="142" t="s">
        <v>224</v>
      </c>
      <c r="B82" s="142"/>
      <c r="C82" s="142"/>
      <c r="D82" s="142" t="s">
        <v>10</v>
      </c>
      <c r="E82" s="142"/>
      <c r="F82" s="143"/>
      <c r="G82" s="143" t="s">
        <v>113</v>
      </c>
      <c r="H82" s="143" t="s">
        <v>113</v>
      </c>
      <c r="I82" s="143"/>
      <c r="J82" s="143" t="s">
        <v>113</v>
      </c>
      <c r="K82" s="143" t="s">
        <v>113</v>
      </c>
      <c r="L82" s="143"/>
      <c r="M82" s="144">
        <v>139</v>
      </c>
      <c r="N82" s="145" t="s">
        <v>179</v>
      </c>
      <c r="O82" s="145"/>
      <c r="P82" s="146">
        <v>19214.062999999998</v>
      </c>
      <c r="Q82" s="147">
        <v>5533.51</v>
      </c>
      <c r="R82" s="145"/>
      <c r="S82" s="148">
        <v>1.4</v>
      </c>
      <c r="T82" s="148">
        <v>96.4</v>
      </c>
      <c r="U82" s="148">
        <v>1.4</v>
      </c>
    </row>
    <row r="83" spans="1:21" s="107" customFormat="1">
      <c r="A83" s="142" t="s">
        <v>225</v>
      </c>
      <c r="B83" s="142"/>
      <c r="C83" s="142"/>
      <c r="D83" s="142" t="s">
        <v>10</v>
      </c>
      <c r="E83" s="142"/>
      <c r="F83" s="143"/>
      <c r="G83" s="143" t="s">
        <v>113</v>
      </c>
      <c r="H83" s="143" t="s">
        <v>113</v>
      </c>
      <c r="I83" s="143"/>
      <c r="J83" s="143" t="s">
        <v>114</v>
      </c>
      <c r="K83" s="143" t="s">
        <v>114</v>
      </c>
      <c r="L83" s="143"/>
      <c r="M83" s="144">
        <v>102</v>
      </c>
      <c r="N83" s="145">
        <v>3</v>
      </c>
      <c r="O83" s="145"/>
      <c r="P83" s="146">
        <v>20645.617999999999</v>
      </c>
      <c r="Q83" s="147">
        <v>6072.5860000000002</v>
      </c>
      <c r="R83" s="145"/>
      <c r="S83" s="148">
        <v>0</v>
      </c>
      <c r="T83" s="148">
        <v>100</v>
      </c>
      <c r="U83" s="148">
        <v>1.4</v>
      </c>
    </row>
    <row r="84" spans="1:21" s="107" customFormat="1">
      <c r="A84" s="142" t="s">
        <v>226</v>
      </c>
      <c r="B84" s="142"/>
      <c r="C84" s="142"/>
      <c r="D84" s="142" t="s">
        <v>10</v>
      </c>
      <c r="E84" s="142"/>
      <c r="F84" s="143"/>
      <c r="G84" s="143" t="s">
        <v>113</v>
      </c>
      <c r="H84" s="143" t="s">
        <v>113</v>
      </c>
      <c r="I84" s="143"/>
      <c r="J84" s="143" t="s">
        <v>113</v>
      </c>
      <c r="K84" s="143" t="s">
        <v>113</v>
      </c>
      <c r="L84" s="143"/>
      <c r="M84" s="144">
        <v>44</v>
      </c>
      <c r="N84" s="145" t="s">
        <v>133</v>
      </c>
      <c r="O84" s="145"/>
      <c r="P84" s="146">
        <v>6499.0129999999999</v>
      </c>
      <c r="Q84" s="147">
        <v>1787.9739999999999</v>
      </c>
      <c r="R84" s="145"/>
      <c r="S84" s="148">
        <v>4.5</v>
      </c>
      <c r="T84" s="148">
        <v>84.1</v>
      </c>
      <c r="U84" s="148">
        <v>4.5</v>
      </c>
    </row>
    <row r="85" spans="1:21" s="107" customFormat="1">
      <c r="A85" s="142" t="s">
        <v>227</v>
      </c>
      <c r="B85" s="142" t="s">
        <v>228</v>
      </c>
      <c r="C85" s="142"/>
      <c r="D85" s="142" t="s">
        <v>10</v>
      </c>
      <c r="E85" s="142"/>
      <c r="F85" s="143" t="s">
        <v>113</v>
      </c>
      <c r="G85" s="143" t="s">
        <v>113</v>
      </c>
      <c r="H85" s="143" t="s">
        <v>113</v>
      </c>
      <c r="I85" s="143"/>
      <c r="J85" s="143" t="s">
        <v>113</v>
      </c>
      <c r="K85" s="143" t="s">
        <v>113</v>
      </c>
      <c r="L85" s="143"/>
      <c r="M85" s="144">
        <v>108</v>
      </c>
      <c r="N85" s="145" t="s">
        <v>126</v>
      </c>
      <c r="O85" s="145"/>
      <c r="P85" s="146">
        <v>18289.228999999999</v>
      </c>
      <c r="Q85" s="147">
        <v>4993.6310000000003</v>
      </c>
      <c r="R85" s="145"/>
      <c r="S85" s="148">
        <v>0</v>
      </c>
      <c r="T85" s="148">
        <v>98.1</v>
      </c>
      <c r="U85" s="148">
        <v>0</v>
      </c>
    </row>
    <row r="86" spans="1:21" s="107" customFormat="1">
      <c r="A86" s="142" t="s">
        <v>229</v>
      </c>
      <c r="B86" s="142" t="s">
        <v>230</v>
      </c>
      <c r="C86" s="142"/>
      <c r="D86" s="142" t="s">
        <v>10</v>
      </c>
      <c r="E86" s="142"/>
      <c r="F86" s="143" t="s">
        <v>113</v>
      </c>
      <c r="G86" s="143" t="s">
        <v>113</v>
      </c>
      <c r="H86" s="143" t="s">
        <v>113</v>
      </c>
      <c r="I86" s="143"/>
      <c r="J86" s="143" t="s">
        <v>114</v>
      </c>
      <c r="K86" s="143" t="s">
        <v>114</v>
      </c>
      <c r="L86" s="143"/>
      <c r="M86" s="144">
        <v>26</v>
      </c>
      <c r="N86" s="145" t="s">
        <v>117</v>
      </c>
      <c r="O86" s="145"/>
      <c r="P86" s="146">
        <v>4119.6090000000004</v>
      </c>
      <c r="Q86" s="147">
        <v>1363.7529999999999</v>
      </c>
      <c r="R86" s="145"/>
      <c r="S86" s="148">
        <v>0</v>
      </c>
      <c r="T86" s="148">
        <v>100</v>
      </c>
      <c r="U86" s="148">
        <v>0</v>
      </c>
    </row>
    <row r="87" spans="1:21" s="107" customFormat="1">
      <c r="A87" s="142" t="s">
        <v>229</v>
      </c>
      <c r="B87" s="142" t="s">
        <v>231</v>
      </c>
      <c r="C87" s="142"/>
      <c r="D87" s="142" t="s">
        <v>10</v>
      </c>
      <c r="E87" s="142"/>
      <c r="F87" s="143" t="s">
        <v>113</v>
      </c>
      <c r="G87" s="143" t="s">
        <v>113</v>
      </c>
      <c r="H87" s="143" t="s">
        <v>113</v>
      </c>
      <c r="I87" s="143"/>
      <c r="J87" s="143" t="s">
        <v>113</v>
      </c>
      <c r="K87" s="143" t="s">
        <v>113</v>
      </c>
      <c r="L87" s="143"/>
      <c r="M87" s="144">
        <v>59</v>
      </c>
      <c r="N87" s="145" t="s">
        <v>117</v>
      </c>
      <c r="O87" s="145"/>
      <c r="P87" s="146">
        <v>7720.7579999999998</v>
      </c>
      <c r="Q87" s="147">
        <v>2932.924</v>
      </c>
      <c r="R87" s="145"/>
      <c r="S87" s="148">
        <v>0</v>
      </c>
      <c r="T87" s="148">
        <v>93.2</v>
      </c>
      <c r="U87" s="148">
        <v>0</v>
      </c>
    </row>
    <row r="88" spans="1:21" s="107" customFormat="1">
      <c r="A88" s="142" t="s">
        <v>232</v>
      </c>
      <c r="B88" s="142" t="s">
        <v>129</v>
      </c>
      <c r="C88" s="142"/>
      <c r="D88" s="162" t="s">
        <v>11</v>
      </c>
      <c r="E88" s="162"/>
      <c r="F88" s="143" t="s">
        <v>113</v>
      </c>
      <c r="G88" s="143" t="s">
        <v>113</v>
      </c>
      <c r="H88" s="143" t="s">
        <v>113</v>
      </c>
      <c r="I88" s="143"/>
      <c r="J88" s="143" t="s">
        <v>113</v>
      </c>
      <c r="K88" s="143" t="s">
        <v>113</v>
      </c>
      <c r="L88" s="143"/>
      <c r="M88" s="144">
        <v>128</v>
      </c>
      <c r="N88" s="145" t="s">
        <v>204</v>
      </c>
      <c r="O88" s="145"/>
      <c r="P88" s="146">
        <v>15495.187</v>
      </c>
      <c r="Q88" s="147">
        <v>7635.3959999999997</v>
      </c>
      <c r="R88" s="145"/>
      <c r="S88" s="148">
        <v>0</v>
      </c>
      <c r="T88" s="148">
        <v>93</v>
      </c>
      <c r="U88" s="148">
        <v>0</v>
      </c>
    </row>
    <row r="89" spans="1:21" s="107" customFormat="1">
      <c r="A89" s="142" t="s">
        <v>233</v>
      </c>
      <c r="B89" s="142"/>
      <c r="C89" s="142"/>
      <c r="D89" s="162" t="s">
        <v>11</v>
      </c>
      <c r="E89" s="162"/>
      <c r="F89" s="143"/>
      <c r="G89" s="143" t="s">
        <v>113</v>
      </c>
      <c r="H89" s="143" t="s">
        <v>113</v>
      </c>
      <c r="I89" s="143"/>
      <c r="J89" s="143" t="s">
        <v>113</v>
      </c>
      <c r="K89" s="143" t="s">
        <v>113</v>
      </c>
      <c r="L89" s="143"/>
      <c r="M89" s="144">
        <v>63</v>
      </c>
      <c r="N89" s="145" t="s">
        <v>187</v>
      </c>
      <c r="O89" s="145"/>
      <c r="P89" s="146">
        <v>10781.477000000001</v>
      </c>
      <c r="Q89" s="147">
        <v>4906.8010000000004</v>
      </c>
      <c r="R89" s="145"/>
      <c r="S89" s="148">
        <v>4.8</v>
      </c>
      <c r="T89" s="148">
        <v>92.1</v>
      </c>
      <c r="U89" s="148">
        <v>6.3</v>
      </c>
    </row>
    <row r="90" spans="1:21" s="107" customFormat="1">
      <c r="A90" s="142" t="s">
        <v>234</v>
      </c>
      <c r="B90" s="142"/>
      <c r="C90" s="142"/>
      <c r="D90" s="162" t="s">
        <v>11</v>
      </c>
      <c r="E90" s="162"/>
      <c r="F90" s="143"/>
      <c r="G90" s="143" t="s">
        <v>113</v>
      </c>
      <c r="H90" s="143" t="s">
        <v>113</v>
      </c>
      <c r="I90" s="143"/>
      <c r="J90" s="143" t="s">
        <v>113</v>
      </c>
      <c r="K90" s="143" t="s">
        <v>113</v>
      </c>
      <c r="L90" s="143"/>
      <c r="M90" s="144">
        <v>136</v>
      </c>
      <c r="N90" s="145" t="s">
        <v>212</v>
      </c>
      <c r="O90" s="145"/>
      <c r="P90" s="146">
        <v>15312.870999999999</v>
      </c>
      <c r="Q90" s="147">
        <v>6497.6440000000002</v>
      </c>
      <c r="R90" s="145"/>
      <c r="S90" s="148">
        <v>0</v>
      </c>
      <c r="T90" s="148">
        <v>97.1</v>
      </c>
      <c r="U90" s="148">
        <v>6.6</v>
      </c>
    </row>
    <row r="91" spans="1:21" s="107" customFormat="1">
      <c r="A91" s="142" t="s">
        <v>235</v>
      </c>
      <c r="B91" s="142" t="s">
        <v>129</v>
      </c>
      <c r="C91" s="142"/>
      <c r="D91" s="162" t="s">
        <v>11</v>
      </c>
      <c r="E91" s="162"/>
      <c r="F91" s="143" t="s">
        <v>113</v>
      </c>
      <c r="G91" s="143" t="s">
        <v>113</v>
      </c>
      <c r="H91" s="143" t="s">
        <v>114</v>
      </c>
      <c r="I91" s="143"/>
      <c r="J91" s="143" t="s">
        <v>113</v>
      </c>
      <c r="K91" s="143"/>
      <c r="L91" s="143"/>
      <c r="M91" s="144">
        <v>130</v>
      </c>
      <c r="N91" s="145" t="s">
        <v>130</v>
      </c>
      <c r="O91" s="145"/>
      <c r="P91" s="146">
        <v>15732.611000000001</v>
      </c>
      <c r="Q91" s="147" t="s">
        <v>130</v>
      </c>
      <c r="R91" s="145"/>
      <c r="S91" s="150" t="s">
        <v>130</v>
      </c>
      <c r="T91" s="148">
        <v>99.2</v>
      </c>
      <c r="U91" s="148">
        <v>0</v>
      </c>
    </row>
    <row r="92" spans="1:21" s="107" customFormat="1">
      <c r="A92" s="142" t="s">
        <v>236</v>
      </c>
      <c r="B92" s="142"/>
      <c r="C92" s="142"/>
      <c r="D92" s="162" t="s">
        <v>11</v>
      </c>
      <c r="E92" s="162"/>
      <c r="F92" s="143"/>
      <c r="G92" s="143" t="s">
        <v>113</v>
      </c>
      <c r="H92" s="143" t="s">
        <v>113</v>
      </c>
      <c r="I92" s="143"/>
      <c r="J92" s="143" t="s">
        <v>114</v>
      </c>
      <c r="K92" s="143" t="s">
        <v>114</v>
      </c>
      <c r="L92" s="143"/>
      <c r="M92" s="144">
        <v>531</v>
      </c>
      <c r="N92" s="145" t="s">
        <v>190</v>
      </c>
      <c r="O92" s="145"/>
      <c r="P92" s="146">
        <v>63154.983999999997</v>
      </c>
      <c r="Q92" s="147">
        <v>29037.044000000002</v>
      </c>
      <c r="R92" s="145"/>
      <c r="S92" s="148">
        <v>0.8</v>
      </c>
      <c r="T92" s="148">
        <v>94</v>
      </c>
      <c r="U92" s="148">
        <v>6</v>
      </c>
    </row>
    <row r="93" spans="1:21" s="107" customFormat="1">
      <c r="A93" s="142" t="s">
        <v>236</v>
      </c>
      <c r="B93" s="142" t="s">
        <v>237</v>
      </c>
      <c r="C93" s="142"/>
      <c r="D93" s="162" t="s">
        <v>11</v>
      </c>
      <c r="E93" s="162"/>
      <c r="F93" s="143"/>
      <c r="G93" s="143" t="s">
        <v>114</v>
      </c>
      <c r="H93" s="143" t="s">
        <v>114</v>
      </c>
      <c r="I93" s="143"/>
      <c r="J93" s="143" t="s">
        <v>113</v>
      </c>
      <c r="K93" s="143" t="s">
        <v>113</v>
      </c>
      <c r="L93" s="143"/>
      <c r="M93" s="144">
        <v>18</v>
      </c>
      <c r="N93" s="145" t="s">
        <v>187</v>
      </c>
      <c r="O93" s="145"/>
      <c r="P93" s="146">
        <v>2066.9650000000001</v>
      </c>
      <c r="Q93" s="147">
        <v>976.20799999999997</v>
      </c>
      <c r="R93" s="145"/>
      <c r="S93" s="150" t="s">
        <v>130</v>
      </c>
      <c r="T93" s="148">
        <v>94.4</v>
      </c>
      <c r="U93" s="148">
        <v>5.6</v>
      </c>
    </row>
    <row r="94" spans="1:21" s="107" customFormat="1">
      <c r="A94" s="142" t="s">
        <v>238</v>
      </c>
      <c r="B94" s="142" t="s">
        <v>239</v>
      </c>
      <c r="C94" s="142"/>
      <c r="D94" s="162" t="s">
        <v>11</v>
      </c>
      <c r="E94" s="162"/>
      <c r="F94" s="143"/>
      <c r="G94" s="143" t="s">
        <v>113</v>
      </c>
      <c r="H94" s="143" t="s">
        <v>113</v>
      </c>
      <c r="I94" s="143"/>
      <c r="J94" s="143" t="s">
        <v>114</v>
      </c>
      <c r="K94" s="143" t="s">
        <v>114</v>
      </c>
      <c r="L94" s="143"/>
      <c r="M94" s="144">
        <v>31</v>
      </c>
      <c r="N94" s="145" t="s">
        <v>123</v>
      </c>
      <c r="O94" s="145"/>
      <c r="P94" s="146">
        <v>4638.1099999999997</v>
      </c>
      <c r="Q94" s="147">
        <v>2448.3069999999998</v>
      </c>
      <c r="R94" s="145"/>
      <c r="S94" s="148">
        <v>0</v>
      </c>
      <c r="T94" s="148">
        <v>100</v>
      </c>
      <c r="U94" s="148">
        <v>0</v>
      </c>
    </row>
    <row r="95" spans="1:21" s="107" customFormat="1">
      <c r="A95" s="142" t="s">
        <v>240</v>
      </c>
      <c r="B95" s="142" t="s">
        <v>129</v>
      </c>
      <c r="C95" s="142"/>
      <c r="D95" s="162" t="s">
        <v>11</v>
      </c>
      <c r="E95" s="162"/>
      <c r="F95" s="143" t="s">
        <v>113</v>
      </c>
      <c r="G95" s="143" t="s">
        <v>113</v>
      </c>
      <c r="H95" s="143" t="s">
        <v>114</v>
      </c>
      <c r="I95" s="143"/>
      <c r="J95" s="143" t="s">
        <v>114</v>
      </c>
      <c r="K95" s="143" t="s">
        <v>114</v>
      </c>
      <c r="L95" s="143"/>
      <c r="M95" s="144">
        <v>74</v>
      </c>
      <c r="N95" s="145" t="s">
        <v>130</v>
      </c>
      <c r="O95" s="145"/>
      <c r="P95" s="146">
        <v>9059.1149999999998</v>
      </c>
      <c r="Q95" s="147" t="s">
        <v>130</v>
      </c>
      <c r="R95" s="145"/>
      <c r="S95" s="150" t="s">
        <v>130</v>
      </c>
      <c r="T95" s="148">
        <v>100</v>
      </c>
      <c r="U95" s="148">
        <v>0</v>
      </c>
    </row>
    <row r="96" spans="1:21" s="107" customFormat="1">
      <c r="A96" s="142" t="s">
        <v>241</v>
      </c>
      <c r="B96" s="142"/>
      <c r="C96" s="142"/>
      <c r="D96" s="162" t="s">
        <v>12</v>
      </c>
      <c r="E96" s="162"/>
      <c r="F96" s="143"/>
      <c r="G96" s="143" t="s">
        <v>113</v>
      </c>
      <c r="H96" s="143" t="s">
        <v>113</v>
      </c>
      <c r="I96" s="143"/>
      <c r="J96" s="143" t="s">
        <v>113</v>
      </c>
      <c r="K96" s="143" t="s">
        <v>113</v>
      </c>
      <c r="L96" s="143"/>
      <c r="M96" s="144">
        <v>15</v>
      </c>
      <c r="N96" s="145" t="s">
        <v>126</v>
      </c>
      <c r="O96" s="145"/>
      <c r="P96" s="146">
        <v>2110.5</v>
      </c>
      <c r="Q96" s="147">
        <v>958.41</v>
      </c>
      <c r="R96" s="145"/>
      <c r="S96" s="148">
        <v>0</v>
      </c>
      <c r="T96" s="148">
        <v>100</v>
      </c>
      <c r="U96" s="148">
        <v>0</v>
      </c>
    </row>
    <row r="97" spans="1:21" s="107" customFormat="1">
      <c r="A97" s="142" t="s">
        <v>242</v>
      </c>
      <c r="B97" s="142"/>
      <c r="C97" s="142"/>
      <c r="D97" s="162" t="s">
        <v>12</v>
      </c>
      <c r="E97" s="162"/>
      <c r="F97" s="143" t="s">
        <v>113</v>
      </c>
      <c r="G97" s="143" t="s">
        <v>113</v>
      </c>
      <c r="H97" s="143" t="s">
        <v>113</v>
      </c>
      <c r="I97" s="143"/>
      <c r="J97" s="143" t="s">
        <v>113</v>
      </c>
      <c r="K97" s="143" t="s">
        <v>113</v>
      </c>
      <c r="L97" s="143"/>
      <c r="M97" s="144">
        <v>3</v>
      </c>
      <c r="N97" s="145" t="s">
        <v>115</v>
      </c>
      <c r="O97" s="145"/>
      <c r="P97" s="146">
        <v>659.24900000000002</v>
      </c>
      <c r="Q97" s="147">
        <v>222.06</v>
      </c>
      <c r="R97" s="145"/>
      <c r="S97" s="148">
        <v>0</v>
      </c>
      <c r="T97" s="148">
        <v>100</v>
      </c>
      <c r="U97" s="148">
        <v>0</v>
      </c>
    </row>
    <row r="98" spans="1:21" s="107" customFormat="1">
      <c r="A98" s="142" t="s">
        <v>243</v>
      </c>
      <c r="B98" s="142"/>
      <c r="C98" s="142"/>
      <c r="D98" s="162" t="s">
        <v>12</v>
      </c>
      <c r="E98" s="162"/>
      <c r="F98" s="143" t="s">
        <v>113</v>
      </c>
      <c r="G98" s="143" t="s">
        <v>113</v>
      </c>
      <c r="H98" s="143" t="s">
        <v>113</v>
      </c>
      <c r="I98" s="143"/>
      <c r="J98" s="143" t="s">
        <v>113</v>
      </c>
      <c r="K98" s="143" t="s">
        <v>113</v>
      </c>
      <c r="L98" s="143"/>
      <c r="M98" s="144">
        <v>76</v>
      </c>
      <c r="N98" s="145" t="s">
        <v>126</v>
      </c>
      <c r="O98" s="145"/>
      <c r="P98" s="146">
        <v>8743.6589999999997</v>
      </c>
      <c r="Q98" s="147">
        <v>2991.0549999999998</v>
      </c>
      <c r="R98" s="145"/>
      <c r="S98" s="148">
        <v>0</v>
      </c>
      <c r="T98" s="148">
        <v>97.4</v>
      </c>
      <c r="U98" s="148">
        <v>0</v>
      </c>
    </row>
    <row r="99" spans="1:21" s="107" customFormat="1">
      <c r="A99" s="142" t="s">
        <v>244</v>
      </c>
      <c r="B99" s="142"/>
      <c r="C99" s="142"/>
      <c r="D99" s="162" t="s">
        <v>12</v>
      </c>
      <c r="E99" s="162"/>
      <c r="F99" s="143"/>
      <c r="G99" s="143" t="s">
        <v>113</v>
      </c>
      <c r="H99" s="143" t="s">
        <v>113</v>
      </c>
      <c r="I99" s="143"/>
      <c r="J99" s="143" t="s">
        <v>114</v>
      </c>
      <c r="K99" s="143" t="s">
        <v>114</v>
      </c>
      <c r="L99" s="143"/>
      <c r="M99" s="144">
        <v>43</v>
      </c>
      <c r="N99" s="145" t="s">
        <v>179</v>
      </c>
      <c r="O99" s="145"/>
      <c r="P99" s="146">
        <v>5539.0190000000002</v>
      </c>
      <c r="Q99" s="147">
        <v>2507.3240000000001</v>
      </c>
      <c r="R99" s="145"/>
      <c r="S99" s="148">
        <v>2.2999999999999998</v>
      </c>
      <c r="T99" s="148">
        <v>93</v>
      </c>
      <c r="U99" s="148">
        <v>4.7</v>
      </c>
    </row>
    <row r="100" spans="1:21" s="107" customFormat="1">
      <c r="A100" s="142" t="s">
        <v>245</v>
      </c>
      <c r="B100" s="142"/>
      <c r="C100" s="142"/>
      <c r="D100" s="162" t="s">
        <v>12</v>
      </c>
      <c r="E100" s="162"/>
      <c r="F100" s="143"/>
      <c r="G100" s="143" t="s">
        <v>113</v>
      </c>
      <c r="H100" s="143" t="s">
        <v>113</v>
      </c>
      <c r="I100" s="143"/>
      <c r="J100" s="143" t="s">
        <v>113</v>
      </c>
      <c r="K100" s="143" t="s">
        <v>113</v>
      </c>
      <c r="L100" s="143"/>
      <c r="M100" s="144">
        <v>70</v>
      </c>
      <c r="N100" s="145" t="s">
        <v>187</v>
      </c>
      <c r="O100" s="145"/>
      <c r="P100" s="146">
        <v>9098.5329999999994</v>
      </c>
      <c r="Q100" s="147">
        <v>2968.1709999999998</v>
      </c>
      <c r="R100" s="145"/>
      <c r="S100" s="148">
        <v>0</v>
      </c>
      <c r="T100" s="148">
        <v>98.6</v>
      </c>
      <c r="U100" s="148">
        <v>2.9</v>
      </c>
    </row>
    <row r="101" spans="1:21" s="107" customFormat="1">
      <c r="A101" s="142" t="s">
        <v>246</v>
      </c>
      <c r="B101" s="142"/>
      <c r="C101" s="142"/>
      <c r="D101" s="162" t="s">
        <v>12</v>
      </c>
      <c r="E101" s="162"/>
      <c r="F101" s="143"/>
      <c r="G101" s="143" t="s">
        <v>113</v>
      </c>
      <c r="H101" s="143" t="s">
        <v>113</v>
      </c>
      <c r="I101" s="143"/>
      <c r="J101" s="143" t="s">
        <v>113</v>
      </c>
      <c r="K101" s="143" t="s">
        <v>113</v>
      </c>
      <c r="L101" s="143"/>
      <c r="M101" s="144">
        <v>148</v>
      </c>
      <c r="N101" s="145" t="s">
        <v>123</v>
      </c>
      <c r="O101" s="145"/>
      <c r="P101" s="146">
        <v>15756.514999999999</v>
      </c>
      <c r="Q101" s="147">
        <v>5877.9260000000004</v>
      </c>
      <c r="R101" s="145"/>
      <c r="S101" s="150" t="s">
        <v>130</v>
      </c>
      <c r="T101" s="148">
        <v>100</v>
      </c>
      <c r="U101" s="148">
        <v>0.7</v>
      </c>
    </row>
    <row r="102" spans="1:21" s="107" customFormat="1">
      <c r="A102" s="142" t="s">
        <v>247</v>
      </c>
      <c r="B102" s="142" t="s">
        <v>248</v>
      </c>
      <c r="C102" s="142"/>
      <c r="D102" s="162" t="s">
        <v>12</v>
      </c>
      <c r="E102" s="162"/>
      <c r="F102" s="143" t="s">
        <v>113</v>
      </c>
      <c r="G102" s="143" t="s">
        <v>113</v>
      </c>
      <c r="H102" s="143" t="s">
        <v>114</v>
      </c>
      <c r="I102" s="143"/>
      <c r="J102" s="143" t="s">
        <v>113</v>
      </c>
      <c r="K102" s="143" t="s">
        <v>114</v>
      </c>
      <c r="L102" s="143"/>
      <c r="M102" s="144">
        <v>781</v>
      </c>
      <c r="N102" s="145" t="s">
        <v>130</v>
      </c>
      <c r="O102" s="145"/>
      <c r="P102" s="146">
        <v>97409.301000000007</v>
      </c>
      <c r="Q102" s="147" t="s">
        <v>130</v>
      </c>
      <c r="R102" s="145"/>
      <c r="S102" s="148">
        <v>0.1</v>
      </c>
      <c r="T102" s="148">
        <v>98</v>
      </c>
      <c r="U102" s="148">
        <v>0.1</v>
      </c>
    </row>
    <row r="103" spans="1:21" s="107" customFormat="1">
      <c r="A103" s="142" t="s">
        <v>247</v>
      </c>
      <c r="B103" s="142" t="s">
        <v>249</v>
      </c>
      <c r="C103" s="142"/>
      <c r="D103" s="162" t="s">
        <v>12</v>
      </c>
      <c r="E103" s="162"/>
      <c r="F103" s="143"/>
      <c r="G103" s="143" t="s">
        <v>114</v>
      </c>
      <c r="H103" s="143" t="s">
        <v>113</v>
      </c>
      <c r="I103" s="143"/>
      <c r="J103" s="143" t="s">
        <v>114</v>
      </c>
      <c r="K103" s="143" t="s">
        <v>113</v>
      </c>
      <c r="L103" s="143"/>
      <c r="M103" s="144">
        <v>750</v>
      </c>
      <c r="N103" s="145" t="s">
        <v>250</v>
      </c>
      <c r="O103" s="145"/>
      <c r="P103" s="146">
        <v>92116.134999999995</v>
      </c>
      <c r="Q103" s="147">
        <v>32450.441999999999</v>
      </c>
      <c r="R103" s="145"/>
      <c r="S103" s="148">
        <v>0</v>
      </c>
      <c r="T103" s="148">
        <v>98.3</v>
      </c>
      <c r="U103" s="148">
        <v>0.5</v>
      </c>
    </row>
    <row r="104" spans="1:21" s="107" customFormat="1">
      <c r="A104" s="142" t="s">
        <v>247</v>
      </c>
      <c r="B104" s="142" t="s">
        <v>251</v>
      </c>
      <c r="C104" s="142"/>
      <c r="D104" s="162" t="s">
        <v>12</v>
      </c>
      <c r="E104" s="162"/>
      <c r="F104" s="143"/>
      <c r="G104" s="143" t="s">
        <v>113</v>
      </c>
      <c r="H104" s="143" t="s">
        <v>113</v>
      </c>
      <c r="I104" s="143"/>
      <c r="J104" s="143" t="s">
        <v>113</v>
      </c>
      <c r="K104" s="143" t="s">
        <v>113</v>
      </c>
      <c r="L104" s="143"/>
      <c r="M104" s="144">
        <v>27</v>
      </c>
      <c r="N104" s="145" t="s">
        <v>117</v>
      </c>
      <c r="O104" s="145"/>
      <c r="P104" s="146">
        <v>3567.2449999999999</v>
      </c>
      <c r="Q104" s="147">
        <v>1306.4000000000001</v>
      </c>
      <c r="R104" s="145"/>
      <c r="S104" s="148">
        <v>0</v>
      </c>
      <c r="T104" s="148">
        <v>100</v>
      </c>
      <c r="U104" s="148">
        <v>3.7</v>
      </c>
    </row>
    <row r="105" spans="1:21" s="107" customFormat="1">
      <c r="A105" s="142" t="s">
        <v>247</v>
      </c>
      <c r="B105" s="142" t="s">
        <v>252</v>
      </c>
      <c r="C105" s="142"/>
      <c r="D105" s="162" t="s">
        <v>12</v>
      </c>
      <c r="E105" s="162"/>
      <c r="F105" s="143"/>
      <c r="G105" s="143" t="s">
        <v>113</v>
      </c>
      <c r="H105" s="143" t="s">
        <v>113</v>
      </c>
      <c r="I105" s="143"/>
      <c r="J105" s="143" t="s">
        <v>113</v>
      </c>
      <c r="K105" s="143" t="s">
        <v>113</v>
      </c>
      <c r="L105" s="143"/>
      <c r="M105" s="144">
        <v>63</v>
      </c>
      <c r="N105" s="145" t="s">
        <v>149</v>
      </c>
      <c r="O105" s="145"/>
      <c r="P105" s="146">
        <v>8713.9500000000007</v>
      </c>
      <c r="Q105" s="147">
        <v>3250.0709999999999</v>
      </c>
      <c r="R105" s="145"/>
      <c r="S105" s="148">
        <v>0</v>
      </c>
      <c r="T105" s="148">
        <v>100</v>
      </c>
      <c r="U105" s="148">
        <v>0</v>
      </c>
    </row>
    <row r="106" spans="1:21" s="107" customFormat="1">
      <c r="A106" s="142" t="s">
        <v>247</v>
      </c>
      <c r="B106" s="142" t="s">
        <v>253</v>
      </c>
      <c r="C106" s="142"/>
      <c r="D106" s="162" t="s">
        <v>12</v>
      </c>
      <c r="E106" s="162"/>
      <c r="F106" s="143"/>
      <c r="G106" s="143" t="s">
        <v>114</v>
      </c>
      <c r="H106" s="143" t="s">
        <v>113</v>
      </c>
      <c r="I106" s="143"/>
      <c r="J106" s="143" t="s">
        <v>114</v>
      </c>
      <c r="K106" s="143" t="s">
        <v>114</v>
      </c>
      <c r="L106" s="143"/>
      <c r="M106" s="144">
        <v>38</v>
      </c>
      <c r="N106" s="145" t="s">
        <v>126</v>
      </c>
      <c r="O106" s="145"/>
      <c r="P106" s="146">
        <v>5293.1660000000002</v>
      </c>
      <c r="Q106" s="147">
        <v>1965.9839999999999</v>
      </c>
      <c r="R106" s="145"/>
      <c r="S106" s="148">
        <v>0</v>
      </c>
      <c r="T106" s="148">
        <v>94.7</v>
      </c>
      <c r="U106" s="148">
        <v>0</v>
      </c>
    </row>
    <row r="107" spans="1:21" s="107" customFormat="1">
      <c r="A107" s="142" t="s">
        <v>254</v>
      </c>
      <c r="B107" s="142"/>
      <c r="C107" s="142"/>
      <c r="D107" s="162" t="s">
        <v>13</v>
      </c>
      <c r="E107" s="162"/>
      <c r="F107" s="143"/>
      <c r="G107" s="143" t="s">
        <v>113</v>
      </c>
      <c r="H107" s="143" t="s">
        <v>113</v>
      </c>
      <c r="I107" s="143"/>
      <c r="J107" s="143" t="s">
        <v>114</v>
      </c>
      <c r="K107" s="143" t="s">
        <v>114</v>
      </c>
      <c r="L107" s="143"/>
      <c r="M107" s="144">
        <v>66</v>
      </c>
      <c r="N107" s="145" t="s">
        <v>193</v>
      </c>
      <c r="O107" s="145"/>
      <c r="P107" s="146">
        <v>6804.1440000000002</v>
      </c>
      <c r="Q107" s="147">
        <v>2587.944</v>
      </c>
      <c r="R107" s="145"/>
      <c r="S107" s="148">
        <v>0</v>
      </c>
      <c r="T107" s="148">
        <v>95.5</v>
      </c>
      <c r="U107" s="148">
        <v>0</v>
      </c>
    </row>
    <row r="108" spans="1:21" s="107" customFormat="1">
      <c r="A108" s="142" t="s">
        <v>255</v>
      </c>
      <c r="B108" s="142" t="s">
        <v>256</v>
      </c>
      <c r="C108" s="142"/>
      <c r="D108" s="162" t="s">
        <v>13</v>
      </c>
      <c r="E108" s="162"/>
      <c r="F108" s="143"/>
      <c r="G108" s="143" t="s">
        <v>113</v>
      </c>
      <c r="H108" s="143" t="s">
        <v>113</v>
      </c>
      <c r="I108" s="143"/>
      <c r="J108" s="143" t="s">
        <v>114</v>
      </c>
      <c r="K108" s="143" t="s">
        <v>114</v>
      </c>
      <c r="L108" s="143"/>
      <c r="M108" s="144">
        <v>10</v>
      </c>
      <c r="N108" s="145" t="s">
        <v>126</v>
      </c>
      <c r="O108" s="145"/>
      <c r="P108" s="146">
        <v>1446.07</v>
      </c>
      <c r="Q108" s="147">
        <v>596.09400000000005</v>
      </c>
      <c r="R108" s="145"/>
      <c r="S108" s="148">
        <v>0</v>
      </c>
      <c r="T108" s="148">
        <v>100</v>
      </c>
      <c r="U108" s="148">
        <v>0</v>
      </c>
    </row>
    <row r="109" spans="1:21" s="107" customFormat="1">
      <c r="A109" s="142" t="s">
        <v>257</v>
      </c>
      <c r="B109" s="142" t="s">
        <v>258</v>
      </c>
      <c r="C109" s="142"/>
      <c r="D109" s="162" t="s">
        <v>13</v>
      </c>
      <c r="E109" s="162"/>
      <c r="F109" s="163" t="s">
        <v>113</v>
      </c>
      <c r="G109" s="143" t="s">
        <v>113</v>
      </c>
      <c r="H109" s="143" t="s">
        <v>114</v>
      </c>
      <c r="I109" s="143"/>
      <c r="J109" s="143" t="s">
        <v>113</v>
      </c>
      <c r="K109" s="143" t="s">
        <v>114</v>
      </c>
      <c r="L109" s="143"/>
      <c r="M109" s="144">
        <v>44</v>
      </c>
      <c r="N109" s="145" t="s">
        <v>130</v>
      </c>
      <c r="O109" s="145"/>
      <c r="P109" s="146">
        <v>5428.0590000000002</v>
      </c>
      <c r="Q109" s="147" t="s">
        <v>130</v>
      </c>
      <c r="R109" s="145"/>
      <c r="S109" s="148">
        <v>0</v>
      </c>
      <c r="T109" s="148">
        <v>100</v>
      </c>
      <c r="U109" s="148">
        <v>0</v>
      </c>
    </row>
    <row r="110" spans="1:21" s="107" customFormat="1">
      <c r="A110" s="142" t="s">
        <v>257</v>
      </c>
      <c r="B110" s="142" t="s">
        <v>259</v>
      </c>
      <c r="C110" s="142"/>
      <c r="D110" s="162" t="s">
        <v>13</v>
      </c>
      <c r="E110" s="162"/>
      <c r="F110" s="143"/>
      <c r="G110" s="143"/>
      <c r="H110" s="143" t="s">
        <v>113</v>
      </c>
      <c r="I110" s="143"/>
      <c r="J110" s="143" t="s">
        <v>114</v>
      </c>
      <c r="K110" s="143" t="s">
        <v>114</v>
      </c>
      <c r="L110" s="143"/>
      <c r="M110" s="144">
        <v>44</v>
      </c>
      <c r="N110" s="145" t="s">
        <v>117</v>
      </c>
      <c r="O110" s="145"/>
      <c r="P110" s="146">
        <v>5428.0590000000002</v>
      </c>
      <c r="Q110" s="147">
        <v>1806.865</v>
      </c>
      <c r="R110" s="145"/>
      <c r="S110" s="148">
        <v>0</v>
      </c>
      <c r="T110" s="148">
        <v>100</v>
      </c>
      <c r="U110" s="148">
        <v>0</v>
      </c>
    </row>
    <row r="111" spans="1:21" s="107" customFormat="1">
      <c r="A111" s="142" t="s">
        <v>257</v>
      </c>
      <c r="B111" s="142" t="s">
        <v>260</v>
      </c>
      <c r="C111" s="142"/>
      <c r="D111" s="162" t="s">
        <v>13</v>
      </c>
      <c r="E111" s="162"/>
      <c r="F111" s="143"/>
      <c r="G111" s="143" t="s">
        <v>114</v>
      </c>
      <c r="H111" s="143" t="s">
        <v>114</v>
      </c>
      <c r="I111" s="143"/>
      <c r="J111" s="143" t="s">
        <v>114</v>
      </c>
      <c r="K111" s="143" t="s">
        <v>113</v>
      </c>
      <c r="L111" s="143"/>
      <c r="M111" s="144">
        <v>1</v>
      </c>
      <c r="N111" s="145" t="s">
        <v>115</v>
      </c>
      <c r="O111" s="145"/>
      <c r="P111" s="146">
        <v>304.60000000000002</v>
      </c>
      <c r="Q111" s="147">
        <v>103.833</v>
      </c>
      <c r="R111" s="145"/>
      <c r="S111" s="148">
        <v>0</v>
      </c>
      <c r="T111" s="148">
        <v>100</v>
      </c>
      <c r="U111" s="148">
        <v>0</v>
      </c>
    </row>
    <row r="112" spans="1:21" s="107" customFormat="1">
      <c r="A112" s="142" t="s">
        <v>257</v>
      </c>
      <c r="B112" s="142" t="s">
        <v>261</v>
      </c>
      <c r="C112" s="142"/>
      <c r="D112" s="162" t="s">
        <v>13</v>
      </c>
      <c r="E112" s="162"/>
      <c r="F112" s="143"/>
      <c r="G112" s="143" t="s">
        <v>113</v>
      </c>
      <c r="H112" s="143" t="s">
        <v>113</v>
      </c>
      <c r="I112" s="143"/>
      <c r="J112" s="143" t="s">
        <v>114</v>
      </c>
      <c r="K112" s="143" t="s">
        <v>114</v>
      </c>
      <c r="L112" s="143"/>
      <c r="M112" s="144">
        <v>17</v>
      </c>
      <c r="N112" s="145" t="s">
        <v>115</v>
      </c>
      <c r="O112" s="145"/>
      <c r="P112" s="146">
        <v>1579.511</v>
      </c>
      <c r="Q112" s="147">
        <v>497.99099999999999</v>
      </c>
      <c r="R112" s="145"/>
      <c r="S112" s="148">
        <v>0</v>
      </c>
      <c r="T112" s="148">
        <v>70.599999999999994</v>
      </c>
      <c r="U112" s="148">
        <v>29.4</v>
      </c>
    </row>
    <row r="113" spans="1:21" s="107" customFormat="1">
      <c r="A113" s="142" t="s">
        <v>257</v>
      </c>
      <c r="B113" s="142" t="s">
        <v>262</v>
      </c>
      <c r="C113" s="142"/>
      <c r="D113" s="162" t="s">
        <v>13</v>
      </c>
      <c r="E113" s="162"/>
      <c r="F113" s="143" t="s">
        <v>113</v>
      </c>
      <c r="G113" s="143" t="s">
        <v>113</v>
      </c>
      <c r="H113" s="143" t="s">
        <v>113</v>
      </c>
      <c r="I113" s="143"/>
      <c r="J113" s="143" t="s">
        <v>113</v>
      </c>
      <c r="K113" s="143" t="s">
        <v>113</v>
      </c>
      <c r="L113" s="143"/>
      <c r="M113" s="144">
        <v>2</v>
      </c>
      <c r="N113" s="145" t="s">
        <v>115</v>
      </c>
      <c r="O113" s="145"/>
      <c r="P113" s="146">
        <v>357.24799999999999</v>
      </c>
      <c r="Q113" s="147">
        <v>120.179</v>
      </c>
      <c r="R113" s="145"/>
      <c r="S113" s="148">
        <v>0</v>
      </c>
      <c r="T113" s="148">
        <v>100</v>
      </c>
      <c r="U113" s="148">
        <v>0</v>
      </c>
    </row>
    <row r="114" spans="1:21" s="107" customFormat="1">
      <c r="A114" s="142" t="s">
        <v>257</v>
      </c>
      <c r="B114" s="142" t="s">
        <v>263</v>
      </c>
      <c r="C114" s="142"/>
      <c r="D114" s="162" t="s">
        <v>13</v>
      </c>
      <c r="E114" s="162"/>
      <c r="F114" s="143"/>
      <c r="G114" s="143" t="s">
        <v>113</v>
      </c>
      <c r="H114" s="143" t="s">
        <v>113</v>
      </c>
      <c r="I114" s="143"/>
      <c r="J114" s="143" t="s">
        <v>113</v>
      </c>
      <c r="K114" s="143" t="s">
        <v>113</v>
      </c>
      <c r="L114" s="143"/>
      <c r="M114" s="144">
        <v>11</v>
      </c>
      <c r="N114" s="145" t="s">
        <v>115</v>
      </c>
      <c r="O114" s="145"/>
      <c r="P114" s="146">
        <v>1462.0170000000001</v>
      </c>
      <c r="Q114" s="147">
        <v>478.49700000000001</v>
      </c>
      <c r="R114" s="145"/>
      <c r="S114" s="148">
        <v>0</v>
      </c>
      <c r="T114" s="148">
        <v>100</v>
      </c>
      <c r="U114" s="148">
        <v>0</v>
      </c>
    </row>
    <row r="115" spans="1:21" s="107" customFormat="1">
      <c r="A115" s="142" t="s">
        <v>257</v>
      </c>
      <c r="B115" s="142" t="s">
        <v>264</v>
      </c>
      <c r="C115" s="142"/>
      <c r="D115" s="162" t="s">
        <v>13</v>
      </c>
      <c r="E115" s="162"/>
      <c r="F115" s="143"/>
      <c r="G115" s="143" t="s">
        <v>113</v>
      </c>
      <c r="H115" s="143" t="s">
        <v>113</v>
      </c>
      <c r="I115" s="143"/>
      <c r="J115" s="143" t="s">
        <v>113</v>
      </c>
      <c r="K115" s="143" t="s">
        <v>113</v>
      </c>
      <c r="L115" s="143"/>
      <c r="M115" s="144">
        <v>7</v>
      </c>
      <c r="N115" s="145" t="s">
        <v>115</v>
      </c>
      <c r="O115" s="145"/>
      <c r="P115" s="146">
        <v>879.90599999999995</v>
      </c>
      <c r="Q115" s="147">
        <v>270.59699999999998</v>
      </c>
      <c r="R115" s="145"/>
      <c r="S115" s="148">
        <v>0</v>
      </c>
      <c r="T115" s="148">
        <v>100</v>
      </c>
      <c r="U115" s="148">
        <v>0</v>
      </c>
    </row>
    <row r="116" spans="1:21" s="107" customFormat="1">
      <c r="A116" s="142" t="s">
        <v>257</v>
      </c>
      <c r="B116" s="142" t="s">
        <v>430</v>
      </c>
      <c r="C116" s="142"/>
      <c r="D116" s="162" t="s">
        <v>13</v>
      </c>
      <c r="E116" s="162"/>
      <c r="F116" s="143" t="s">
        <v>113</v>
      </c>
      <c r="G116" s="143" t="s">
        <v>113</v>
      </c>
      <c r="H116" s="143" t="s">
        <v>113</v>
      </c>
      <c r="I116" s="143"/>
      <c r="J116" s="143" t="s">
        <v>113</v>
      </c>
      <c r="K116" s="143" t="s">
        <v>113</v>
      </c>
      <c r="L116" s="143"/>
      <c r="M116" s="144">
        <v>7</v>
      </c>
      <c r="N116" s="145" t="s">
        <v>115</v>
      </c>
      <c r="O116" s="145"/>
      <c r="P116" s="146">
        <v>1387.384</v>
      </c>
      <c r="Q116" s="147">
        <v>506.774</v>
      </c>
      <c r="R116" s="145"/>
      <c r="S116" s="148">
        <v>0</v>
      </c>
      <c r="T116" s="148">
        <v>85.7</v>
      </c>
      <c r="U116" s="148">
        <v>14.3</v>
      </c>
    </row>
    <row r="117" spans="1:21" s="107" customFormat="1">
      <c r="A117" s="142" t="s">
        <v>257</v>
      </c>
      <c r="B117" s="142" t="s">
        <v>265</v>
      </c>
      <c r="C117" s="142"/>
      <c r="D117" s="162" t="s">
        <v>13</v>
      </c>
      <c r="E117" s="162"/>
      <c r="F117" s="143" t="s">
        <v>113</v>
      </c>
      <c r="G117" s="143" t="s">
        <v>113</v>
      </c>
      <c r="H117" s="143" t="s">
        <v>113</v>
      </c>
      <c r="I117" s="143"/>
      <c r="J117" s="143" t="s">
        <v>113</v>
      </c>
      <c r="K117" s="143" t="s">
        <v>113</v>
      </c>
      <c r="L117" s="143"/>
      <c r="M117" s="144">
        <v>5</v>
      </c>
      <c r="N117" s="145" t="s">
        <v>115</v>
      </c>
      <c r="O117" s="145"/>
      <c r="P117" s="146">
        <v>513.09500000000003</v>
      </c>
      <c r="Q117" s="147">
        <v>165.654</v>
      </c>
      <c r="R117" s="145"/>
      <c r="S117" s="148">
        <v>0</v>
      </c>
      <c r="T117" s="148">
        <v>100</v>
      </c>
      <c r="U117" s="148">
        <v>0</v>
      </c>
    </row>
    <row r="118" spans="1:21" s="107" customFormat="1">
      <c r="A118" s="142" t="s">
        <v>257</v>
      </c>
      <c r="B118" s="142" t="s">
        <v>266</v>
      </c>
      <c r="C118" s="142"/>
      <c r="D118" s="162" t="s">
        <v>13</v>
      </c>
      <c r="E118" s="162"/>
      <c r="F118" s="143"/>
      <c r="G118" s="143" t="s">
        <v>113</v>
      </c>
      <c r="H118" s="143" t="s">
        <v>113</v>
      </c>
      <c r="I118" s="143"/>
      <c r="J118" s="143" t="s">
        <v>113</v>
      </c>
      <c r="K118" s="143" t="s">
        <v>113</v>
      </c>
      <c r="L118" s="143"/>
      <c r="M118" s="144">
        <v>5</v>
      </c>
      <c r="N118" s="145" t="s">
        <v>115</v>
      </c>
      <c r="O118" s="145"/>
      <c r="P118" s="146">
        <v>669.995</v>
      </c>
      <c r="Q118" s="147">
        <v>253.80099999999999</v>
      </c>
      <c r="R118" s="145"/>
      <c r="S118" s="148">
        <v>0</v>
      </c>
      <c r="T118" s="148">
        <v>100</v>
      </c>
      <c r="U118" s="148">
        <v>0</v>
      </c>
    </row>
    <row r="119" spans="1:21" s="107" customFormat="1">
      <c r="A119" s="142" t="s">
        <v>257</v>
      </c>
      <c r="B119" s="142" t="s">
        <v>267</v>
      </c>
      <c r="C119" s="142"/>
      <c r="D119" s="162" t="s">
        <v>13</v>
      </c>
      <c r="E119" s="162"/>
      <c r="F119" s="143"/>
      <c r="G119" s="143" t="s">
        <v>113</v>
      </c>
      <c r="H119" s="143" t="s">
        <v>113</v>
      </c>
      <c r="I119" s="143"/>
      <c r="J119" s="143" t="s">
        <v>113</v>
      </c>
      <c r="K119" s="143" t="s">
        <v>113</v>
      </c>
      <c r="L119" s="143"/>
      <c r="M119" s="144">
        <v>6</v>
      </c>
      <c r="N119" s="145" t="s">
        <v>117</v>
      </c>
      <c r="O119" s="145"/>
      <c r="P119" s="146">
        <v>713.596</v>
      </c>
      <c r="Q119" s="147">
        <v>211.83600000000001</v>
      </c>
      <c r="R119" s="145"/>
      <c r="S119" s="148">
        <v>0</v>
      </c>
      <c r="T119" s="148">
        <v>100</v>
      </c>
      <c r="U119" s="148">
        <v>0</v>
      </c>
    </row>
    <row r="120" spans="1:21" s="107" customFormat="1">
      <c r="A120" s="142" t="s">
        <v>257</v>
      </c>
      <c r="B120" s="142" t="s">
        <v>268</v>
      </c>
      <c r="C120" s="142"/>
      <c r="D120" s="162" t="s">
        <v>13</v>
      </c>
      <c r="E120" s="162"/>
      <c r="F120" s="143"/>
      <c r="G120" s="143" t="s">
        <v>113</v>
      </c>
      <c r="H120" s="143" t="s">
        <v>113</v>
      </c>
      <c r="I120" s="143"/>
      <c r="J120" s="143" t="s">
        <v>113</v>
      </c>
      <c r="K120" s="143" t="s">
        <v>113</v>
      </c>
      <c r="L120" s="143"/>
      <c r="M120" s="144">
        <v>18</v>
      </c>
      <c r="N120" s="145" t="s">
        <v>117</v>
      </c>
      <c r="O120" s="145"/>
      <c r="P120" s="146">
        <v>1413.336</v>
      </c>
      <c r="Q120" s="147">
        <v>454.91</v>
      </c>
      <c r="R120" s="145"/>
      <c r="S120" s="148">
        <v>0</v>
      </c>
      <c r="T120" s="148">
        <v>94.4</v>
      </c>
      <c r="U120" s="148">
        <v>0</v>
      </c>
    </row>
    <row r="121" spans="1:21" s="107" customFormat="1">
      <c r="A121" s="142" t="s">
        <v>257</v>
      </c>
      <c r="B121" s="142" t="s">
        <v>269</v>
      </c>
      <c r="C121" s="142"/>
      <c r="D121" s="162" t="s">
        <v>13</v>
      </c>
      <c r="E121" s="162"/>
      <c r="F121" s="143"/>
      <c r="G121" s="143" t="s">
        <v>113</v>
      </c>
      <c r="H121" s="143" t="s">
        <v>113</v>
      </c>
      <c r="I121" s="143"/>
      <c r="J121" s="143" t="s">
        <v>113</v>
      </c>
      <c r="K121" s="143" t="s">
        <v>113</v>
      </c>
      <c r="L121" s="143"/>
      <c r="M121" s="144">
        <v>4</v>
      </c>
      <c r="N121" s="145" t="s">
        <v>115</v>
      </c>
      <c r="O121" s="145"/>
      <c r="P121" s="146">
        <v>613.90899999999999</v>
      </c>
      <c r="Q121" s="147">
        <v>245.08799999999999</v>
      </c>
      <c r="R121" s="145"/>
      <c r="S121" s="148">
        <v>0</v>
      </c>
      <c r="T121" s="148">
        <v>100</v>
      </c>
      <c r="U121" s="148">
        <v>0</v>
      </c>
    </row>
    <row r="122" spans="1:21" s="107" customFormat="1">
      <c r="A122" s="142" t="s">
        <v>257</v>
      </c>
      <c r="B122" s="142" t="s">
        <v>270</v>
      </c>
      <c r="C122" s="142"/>
      <c r="D122" s="162" t="s">
        <v>13</v>
      </c>
      <c r="E122" s="162"/>
      <c r="F122" s="143"/>
      <c r="G122" s="143" t="s">
        <v>113</v>
      </c>
      <c r="H122" s="143" t="s">
        <v>113</v>
      </c>
      <c r="I122" s="143"/>
      <c r="J122" s="143" t="s">
        <v>114</v>
      </c>
      <c r="K122" s="143" t="s">
        <v>114</v>
      </c>
      <c r="L122" s="143"/>
      <c r="M122" s="144">
        <v>6</v>
      </c>
      <c r="N122" s="145" t="s">
        <v>115</v>
      </c>
      <c r="O122" s="145"/>
      <c r="P122" s="146">
        <v>616.73500000000001</v>
      </c>
      <c r="Q122" s="147">
        <v>243.28</v>
      </c>
      <c r="R122" s="145"/>
      <c r="S122" s="148">
        <v>0</v>
      </c>
      <c r="T122" s="148">
        <v>100</v>
      </c>
      <c r="U122" s="148">
        <v>0</v>
      </c>
    </row>
    <row r="123" spans="1:21" s="107" customFormat="1">
      <c r="A123" s="142" t="s">
        <v>257</v>
      </c>
      <c r="B123" s="142" t="s">
        <v>271</v>
      </c>
      <c r="C123" s="142"/>
      <c r="D123" s="162" t="s">
        <v>13</v>
      </c>
      <c r="E123" s="162"/>
      <c r="F123" s="143"/>
      <c r="G123" s="143" t="s">
        <v>113</v>
      </c>
      <c r="H123" s="143" t="s">
        <v>113</v>
      </c>
      <c r="I123" s="143"/>
      <c r="J123" s="143" t="s">
        <v>114</v>
      </c>
      <c r="K123" s="143" t="s">
        <v>114</v>
      </c>
      <c r="L123" s="143"/>
      <c r="M123" s="144">
        <v>4</v>
      </c>
      <c r="N123" s="145" t="s">
        <v>117</v>
      </c>
      <c r="O123" s="145"/>
      <c r="P123" s="146">
        <v>758.22699999999998</v>
      </c>
      <c r="Q123" s="147">
        <v>237.99799999999999</v>
      </c>
      <c r="R123" s="145"/>
      <c r="S123" s="148">
        <v>0</v>
      </c>
      <c r="T123" s="148">
        <v>75</v>
      </c>
      <c r="U123" s="148">
        <v>0</v>
      </c>
    </row>
    <row r="124" spans="1:21" s="107" customFormat="1">
      <c r="A124" s="142" t="s">
        <v>257</v>
      </c>
      <c r="B124" s="142" t="s">
        <v>272</v>
      </c>
      <c r="C124" s="142"/>
      <c r="D124" s="162" t="s">
        <v>13</v>
      </c>
      <c r="E124" s="162"/>
      <c r="F124" s="143"/>
      <c r="G124" s="143" t="s">
        <v>114</v>
      </c>
      <c r="H124" s="143" t="s">
        <v>114</v>
      </c>
      <c r="I124" s="143"/>
      <c r="J124" s="143" t="s">
        <v>114</v>
      </c>
      <c r="K124" s="143" t="s">
        <v>113</v>
      </c>
      <c r="L124" s="143"/>
      <c r="M124" s="144">
        <v>6</v>
      </c>
      <c r="N124" s="145" t="s">
        <v>117</v>
      </c>
      <c r="O124" s="145"/>
      <c r="P124" s="146">
        <v>1043.617</v>
      </c>
      <c r="Q124" s="147">
        <v>341.036</v>
      </c>
      <c r="R124" s="145"/>
      <c r="S124" s="148">
        <v>0</v>
      </c>
      <c r="T124" s="148">
        <v>100</v>
      </c>
      <c r="U124" s="148">
        <v>16.7</v>
      </c>
    </row>
    <row r="125" spans="1:21" s="107" customFormat="1">
      <c r="A125" s="142" t="s">
        <v>257</v>
      </c>
      <c r="B125" s="142" t="s">
        <v>273</v>
      </c>
      <c r="C125" s="142"/>
      <c r="D125" s="162" t="s">
        <v>13</v>
      </c>
      <c r="E125" s="162"/>
      <c r="F125" s="143"/>
      <c r="G125" s="143" t="s">
        <v>113</v>
      </c>
      <c r="H125" s="143" t="s">
        <v>113</v>
      </c>
      <c r="I125" s="143"/>
      <c r="J125" s="143" t="s">
        <v>113</v>
      </c>
      <c r="K125" s="143" t="s">
        <v>113</v>
      </c>
      <c r="L125" s="143"/>
      <c r="M125" s="144">
        <v>14</v>
      </c>
      <c r="N125" s="145" t="s">
        <v>115</v>
      </c>
      <c r="O125" s="145"/>
      <c r="P125" s="146">
        <v>1065.3530000000001</v>
      </c>
      <c r="Q125" s="147">
        <v>376.04300000000001</v>
      </c>
      <c r="R125" s="145"/>
      <c r="S125" s="148">
        <v>0</v>
      </c>
      <c r="T125" s="148">
        <v>100</v>
      </c>
      <c r="U125" s="148">
        <v>0</v>
      </c>
    </row>
    <row r="126" spans="1:21" s="107" customFormat="1">
      <c r="A126" s="142" t="s">
        <v>257</v>
      </c>
      <c r="B126" s="142" t="s">
        <v>274</v>
      </c>
      <c r="C126" s="142"/>
      <c r="D126" s="162" t="s">
        <v>13</v>
      </c>
      <c r="E126" s="162"/>
      <c r="F126" s="143"/>
      <c r="G126" s="143" t="s">
        <v>113</v>
      </c>
      <c r="H126" s="143" t="s">
        <v>113</v>
      </c>
      <c r="I126" s="143"/>
      <c r="J126" s="143" t="s">
        <v>113</v>
      </c>
      <c r="K126" s="143" t="s">
        <v>113</v>
      </c>
      <c r="L126" s="143"/>
      <c r="M126" s="144">
        <v>16</v>
      </c>
      <c r="N126" s="145" t="s">
        <v>115</v>
      </c>
      <c r="O126" s="145"/>
      <c r="P126" s="146">
        <v>1141.2180000000001</v>
      </c>
      <c r="Q126" s="147">
        <v>384.71499999999997</v>
      </c>
      <c r="R126" s="145"/>
      <c r="S126" s="148">
        <v>0</v>
      </c>
      <c r="T126" s="148">
        <v>93.8</v>
      </c>
      <c r="U126" s="148">
        <v>0</v>
      </c>
    </row>
    <row r="127" spans="1:21" s="107" customFormat="1">
      <c r="A127" s="142" t="s">
        <v>275</v>
      </c>
      <c r="B127" s="142"/>
      <c r="C127" s="142"/>
      <c r="D127" s="162" t="s">
        <v>13</v>
      </c>
      <c r="E127" s="162"/>
      <c r="F127" s="143" t="s">
        <v>113</v>
      </c>
      <c r="G127" s="143" t="s">
        <v>113</v>
      </c>
      <c r="H127" s="143" t="s">
        <v>113</v>
      </c>
      <c r="I127" s="143"/>
      <c r="J127" s="143" t="s">
        <v>113</v>
      </c>
      <c r="K127" s="143" t="s">
        <v>113</v>
      </c>
      <c r="L127" s="143"/>
      <c r="M127" s="144">
        <v>5</v>
      </c>
      <c r="N127" s="145" t="s">
        <v>117</v>
      </c>
      <c r="O127" s="145"/>
      <c r="P127" s="146">
        <v>698.41800000000001</v>
      </c>
      <c r="Q127" s="147">
        <v>284.29899999999998</v>
      </c>
      <c r="R127" s="145"/>
      <c r="S127" s="148">
        <v>0</v>
      </c>
      <c r="T127" s="148">
        <v>100</v>
      </c>
      <c r="U127" s="148">
        <v>0</v>
      </c>
    </row>
    <row r="128" spans="1:21" s="107" customFormat="1">
      <c r="A128" s="142" t="s">
        <v>276</v>
      </c>
      <c r="B128" s="142" t="s">
        <v>277</v>
      </c>
      <c r="C128" s="142"/>
      <c r="D128" s="162" t="s">
        <v>13</v>
      </c>
      <c r="E128" s="162"/>
      <c r="F128" s="143" t="s">
        <v>113</v>
      </c>
      <c r="G128" s="143" t="s">
        <v>113</v>
      </c>
      <c r="H128" s="143" t="s">
        <v>113</v>
      </c>
      <c r="I128" s="143"/>
      <c r="J128" s="143" t="s">
        <v>114</v>
      </c>
      <c r="K128" s="143" t="s">
        <v>114</v>
      </c>
      <c r="L128" s="143"/>
      <c r="M128" s="144">
        <v>2</v>
      </c>
      <c r="N128" s="145" t="s">
        <v>117</v>
      </c>
      <c r="O128" s="145"/>
      <c r="P128" s="146">
        <v>484.75200000000001</v>
      </c>
      <c r="Q128" s="147">
        <v>184.083</v>
      </c>
      <c r="R128" s="145"/>
      <c r="S128" s="148">
        <v>0</v>
      </c>
      <c r="T128" s="148">
        <v>100</v>
      </c>
      <c r="U128" s="148">
        <v>0</v>
      </c>
    </row>
    <row r="129" spans="1:21" s="107" customFormat="1">
      <c r="A129" s="142" t="s">
        <v>276</v>
      </c>
      <c r="B129" s="142" t="s">
        <v>278</v>
      </c>
      <c r="C129" s="142"/>
      <c r="D129" s="162" t="s">
        <v>13</v>
      </c>
      <c r="E129" s="162"/>
      <c r="F129" s="143" t="s">
        <v>113</v>
      </c>
      <c r="G129" s="143" t="s">
        <v>113</v>
      </c>
      <c r="H129" s="143" t="s">
        <v>113</v>
      </c>
      <c r="I129" s="143"/>
      <c r="J129" s="143" t="s">
        <v>114</v>
      </c>
      <c r="K129" s="143" t="s">
        <v>114</v>
      </c>
      <c r="L129" s="143"/>
      <c r="M129" s="144">
        <v>27</v>
      </c>
      <c r="N129" s="145" t="s">
        <v>117</v>
      </c>
      <c r="O129" s="145"/>
      <c r="P129" s="146">
        <v>3533.473</v>
      </c>
      <c r="Q129" s="147">
        <v>1335.9970000000001</v>
      </c>
      <c r="R129" s="145"/>
      <c r="S129" s="150" t="s">
        <v>130</v>
      </c>
      <c r="T129" s="148">
        <v>88.9</v>
      </c>
      <c r="U129" s="148">
        <v>0</v>
      </c>
    </row>
    <row r="130" spans="1:21" s="107" customFormat="1">
      <c r="A130" s="142" t="s">
        <v>276</v>
      </c>
      <c r="B130" s="142" t="s">
        <v>279</v>
      </c>
      <c r="C130" s="142"/>
      <c r="D130" s="162" t="s">
        <v>13</v>
      </c>
      <c r="E130" s="162"/>
      <c r="F130" s="143" t="s">
        <v>113</v>
      </c>
      <c r="G130" s="143" t="s">
        <v>113</v>
      </c>
      <c r="H130" s="143" t="s">
        <v>113</v>
      </c>
      <c r="I130" s="143"/>
      <c r="J130" s="143" t="s">
        <v>113</v>
      </c>
      <c r="K130" s="143" t="s">
        <v>113</v>
      </c>
      <c r="L130" s="143"/>
      <c r="M130" s="144">
        <v>46</v>
      </c>
      <c r="N130" s="145" t="s">
        <v>123</v>
      </c>
      <c r="O130" s="145"/>
      <c r="P130" s="146">
        <v>5396.0789999999997</v>
      </c>
      <c r="Q130" s="147">
        <v>2006.72</v>
      </c>
      <c r="R130" s="145"/>
      <c r="S130" s="150" t="s">
        <v>130</v>
      </c>
      <c r="T130" s="148">
        <v>100</v>
      </c>
      <c r="U130" s="148">
        <v>0</v>
      </c>
    </row>
    <row r="131" spans="1:21" s="107" customFormat="1">
      <c r="A131" s="142" t="s">
        <v>276</v>
      </c>
      <c r="B131" s="142" t="s">
        <v>280</v>
      </c>
      <c r="C131" s="142"/>
      <c r="D131" s="162" t="s">
        <v>13</v>
      </c>
      <c r="E131" s="162"/>
      <c r="F131" s="143" t="s">
        <v>113</v>
      </c>
      <c r="G131" s="143" t="s">
        <v>113</v>
      </c>
      <c r="H131" s="143" t="s">
        <v>113</v>
      </c>
      <c r="I131" s="143"/>
      <c r="J131" s="143" t="s">
        <v>114</v>
      </c>
      <c r="K131" s="143" t="s">
        <v>114</v>
      </c>
      <c r="L131" s="143"/>
      <c r="M131" s="144">
        <v>62</v>
      </c>
      <c r="N131" s="145" t="s">
        <v>179</v>
      </c>
      <c r="O131" s="145"/>
      <c r="P131" s="146">
        <v>7366.42</v>
      </c>
      <c r="Q131" s="147">
        <v>2543.7759999999998</v>
      </c>
      <c r="R131" s="145"/>
      <c r="S131" s="150" t="s">
        <v>130</v>
      </c>
      <c r="T131" s="148">
        <v>96.8</v>
      </c>
      <c r="U131" s="148">
        <v>0</v>
      </c>
    </row>
    <row r="132" spans="1:21" s="107" customFormat="1">
      <c r="A132" s="142" t="s">
        <v>281</v>
      </c>
      <c r="B132" s="142"/>
      <c r="C132" s="142"/>
      <c r="D132" s="162" t="s">
        <v>13</v>
      </c>
      <c r="E132" s="162"/>
      <c r="F132" s="143" t="s">
        <v>113</v>
      </c>
      <c r="G132" s="143" t="s">
        <v>113</v>
      </c>
      <c r="H132" s="143" t="s">
        <v>113</v>
      </c>
      <c r="I132" s="143"/>
      <c r="J132" s="143" t="s">
        <v>113</v>
      </c>
      <c r="K132" s="143" t="s">
        <v>113</v>
      </c>
      <c r="L132" s="143"/>
      <c r="M132" s="144">
        <v>27</v>
      </c>
      <c r="N132" s="145" t="s">
        <v>115</v>
      </c>
      <c r="O132" s="145"/>
      <c r="P132" s="146">
        <v>2900.6089999999999</v>
      </c>
      <c r="Q132" s="147">
        <v>1206.8710000000001</v>
      </c>
      <c r="R132" s="145"/>
      <c r="S132" s="148">
        <v>0</v>
      </c>
      <c r="T132" s="148">
        <v>96.3</v>
      </c>
      <c r="U132" s="148">
        <v>3.7</v>
      </c>
    </row>
    <row r="133" spans="1:21" s="107" customFormat="1">
      <c r="A133" s="142" t="s">
        <v>282</v>
      </c>
      <c r="B133" s="142" t="s">
        <v>283</v>
      </c>
      <c r="C133" s="142"/>
      <c r="D133" s="162" t="s">
        <v>13</v>
      </c>
      <c r="E133" s="162"/>
      <c r="F133" s="143" t="s">
        <v>113</v>
      </c>
      <c r="G133" s="143" t="s">
        <v>113</v>
      </c>
      <c r="H133" s="143" t="s">
        <v>114</v>
      </c>
      <c r="I133" s="143"/>
      <c r="J133" s="143" t="s">
        <v>114</v>
      </c>
      <c r="K133" s="143" t="s">
        <v>114</v>
      </c>
      <c r="L133" s="143"/>
      <c r="M133" s="144">
        <v>176</v>
      </c>
      <c r="N133" s="145" t="s">
        <v>130</v>
      </c>
      <c r="O133" s="145"/>
      <c r="P133" s="146">
        <v>24121.937999999998</v>
      </c>
      <c r="Q133" s="147" t="s">
        <v>130</v>
      </c>
      <c r="R133" s="145"/>
      <c r="S133" s="150" t="s">
        <v>130</v>
      </c>
      <c r="T133" s="148">
        <v>83</v>
      </c>
      <c r="U133" s="148">
        <v>0</v>
      </c>
    </row>
    <row r="134" spans="1:21" s="107" customFormat="1">
      <c r="A134" s="142" t="s">
        <v>282</v>
      </c>
      <c r="B134" s="142" t="s">
        <v>284</v>
      </c>
      <c r="C134" s="142"/>
      <c r="D134" s="162" t="s">
        <v>13</v>
      </c>
      <c r="E134" s="162"/>
      <c r="F134" s="143" t="s">
        <v>113</v>
      </c>
      <c r="G134" s="143" t="s">
        <v>113</v>
      </c>
      <c r="H134" s="143" t="s">
        <v>114</v>
      </c>
      <c r="I134" s="143"/>
      <c r="J134" s="143" t="s">
        <v>113</v>
      </c>
      <c r="K134" s="143" t="s">
        <v>114</v>
      </c>
      <c r="L134" s="143"/>
      <c r="M134" s="144">
        <v>47</v>
      </c>
      <c r="N134" s="145" t="s">
        <v>130</v>
      </c>
      <c r="O134" s="145"/>
      <c r="P134" s="146">
        <v>6834.134</v>
      </c>
      <c r="Q134" s="147" t="s">
        <v>130</v>
      </c>
      <c r="R134" s="145"/>
      <c r="S134" s="148">
        <v>0</v>
      </c>
      <c r="T134" s="148">
        <v>95.7</v>
      </c>
      <c r="U134" s="148">
        <v>2.1</v>
      </c>
    </row>
    <row r="135" spans="1:21" s="107" customFormat="1">
      <c r="A135" s="142" t="s">
        <v>282</v>
      </c>
      <c r="B135" s="142" t="s">
        <v>285</v>
      </c>
      <c r="C135" s="142"/>
      <c r="D135" s="162" t="s">
        <v>13</v>
      </c>
      <c r="E135" s="162"/>
      <c r="F135" s="143" t="s">
        <v>113</v>
      </c>
      <c r="G135" s="143" t="s">
        <v>113</v>
      </c>
      <c r="H135" s="143" t="s">
        <v>113</v>
      </c>
      <c r="I135" s="143"/>
      <c r="J135" s="143" t="s">
        <v>113</v>
      </c>
      <c r="K135" s="143" t="s">
        <v>113</v>
      </c>
      <c r="L135" s="143"/>
      <c r="M135" s="144">
        <v>5</v>
      </c>
      <c r="N135" s="145" t="s">
        <v>115</v>
      </c>
      <c r="O135" s="145"/>
      <c r="P135" s="146">
        <v>600.16999999999996</v>
      </c>
      <c r="Q135" s="147">
        <v>231.90700000000001</v>
      </c>
      <c r="R135" s="145"/>
      <c r="S135" s="148">
        <v>0</v>
      </c>
      <c r="T135" s="148">
        <v>100</v>
      </c>
      <c r="U135" s="148">
        <v>0</v>
      </c>
    </row>
    <row r="136" spans="1:21" s="107" customFormat="1">
      <c r="A136" s="142" t="s">
        <v>282</v>
      </c>
      <c r="B136" s="142" t="s">
        <v>286</v>
      </c>
      <c r="C136" s="142"/>
      <c r="D136" s="162" t="s">
        <v>13</v>
      </c>
      <c r="E136" s="162"/>
      <c r="F136" s="143"/>
      <c r="G136" s="143" t="s">
        <v>113</v>
      </c>
      <c r="H136" s="143" t="s">
        <v>113</v>
      </c>
      <c r="I136" s="143"/>
      <c r="J136" s="143" t="s">
        <v>113</v>
      </c>
      <c r="K136" s="143" t="s">
        <v>113</v>
      </c>
      <c r="L136" s="143"/>
      <c r="M136" s="144">
        <v>5</v>
      </c>
      <c r="N136" s="145" t="s">
        <v>115</v>
      </c>
      <c r="O136" s="145"/>
      <c r="P136" s="146">
        <v>1084.5809999999999</v>
      </c>
      <c r="Q136" s="147">
        <v>467.51299999999998</v>
      </c>
      <c r="R136" s="145"/>
      <c r="S136" s="148">
        <v>0</v>
      </c>
      <c r="T136" s="148">
        <v>100</v>
      </c>
      <c r="U136" s="148">
        <v>0</v>
      </c>
    </row>
    <row r="137" spans="1:21" s="107" customFormat="1">
      <c r="A137" s="142" t="s">
        <v>282</v>
      </c>
      <c r="B137" s="142" t="s">
        <v>287</v>
      </c>
      <c r="C137" s="142"/>
      <c r="D137" s="162" t="s">
        <v>13</v>
      </c>
      <c r="E137" s="162"/>
      <c r="F137" s="143"/>
      <c r="G137" s="143" t="s">
        <v>114</v>
      </c>
      <c r="H137" s="143" t="s">
        <v>113</v>
      </c>
      <c r="I137" s="143"/>
      <c r="J137" s="143" t="s">
        <v>113</v>
      </c>
      <c r="K137" s="143" t="s">
        <v>113</v>
      </c>
      <c r="L137" s="143"/>
      <c r="M137" s="144">
        <v>23</v>
      </c>
      <c r="N137" s="145" t="s">
        <v>149</v>
      </c>
      <c r="O137" s="145"/>
      <c r="P137" s="146">
        <v>2650.741</v>
      </c>
      <c r="Q137" s="147">
        <v>937.93</v>
      </c>
      <c r="R137" s="145"/>
      <c r="S137" s="148">
        <v>4.3</v>
      </c>
      <c r="T137" s="148">
        <v>91.3</v>
      </c>
      <c r="U137" s="148">
        <v>8.6999999999999993</v>
      </c>
    </row>
    <row r="138" spans="1:21" s="107" customFormat="1">
      <c r="A138" s="142" t="s">
        <v>282</v>
      </c>
      <c r="B138" s="142" t="s">
        <v>288</v>
      </c>
      <c r="C138" s="142"/>
      <c r="D138" s="162" t="s">
        <v>13</v>
      </c>
      <c r="E138" s="162"/>
      <c r="F138" s="143"/>
      <c r="G138" s="143" t="s">
        <v>113</v>
      </c>
      <c r="H138" s="143" t="s">
        <v>113</v>
      </c>
      <c r="I138" s="143"/>
      <c r="J138" s="143" t="s">
        <v>113</v>
      </c>
      <c r="K138" s="143" t="s">
        <v>113</v>
      </c>
      <c r="L138" s="143"/>
      <c r="M138" s="144">
        <v>17</v>
      </c>
      <c r="N138" s="145" t="s">
        <v>115</v>
      </c>
      <c r="O138" s="145"/>
      <c r="P138" s="146">
        <v>2498.3719999999998</v>
      </c>
      <c r="Q138" s="147">
        <v>982.55700000000002</v>
      </c>
      <c r="R138" s="145"/>
      <c r="S138" s="148">
        <v>0</v>
      </c>
      <c r="T138" s="148">
        <v>100</v>
      </c>
      <c r="U138" s="148">
        <v>0</v>
      </c>
    </row>
    <row r="139" spans="1:21" s="107" customFormat="1">
      <c r="A139" s="142" t="s">
        <v>282</v>
      </c>
      <c r="B139" s="142" t="s">
        <v>162</v>
      </c>
      <c r="C139" s="142"/>
      <c r="D139" s="162" t="s">
        <v>13</v>
      </c>
      <c r="E139" s="162"/>
      <c r="F139" s="143"/>
      <c r="G139" s="143" t="s">
        <v>113</v>
      </c>
      <c r="H139" s="143" t="s">
        <v>113</v>
      </c>
      <c r="I139" s="143"/>
      <c r="J139" s="143" t="s">
        <v>113</v>
      </c>
      <c r="K139" s="143" t="s">
        <v>113</v>
      </c>
      <c r="L139" s="143"/>
      <c r="M139" s="144">
        <v>4</v>
      </c>
      <c r="N139" s="145" t="s">
        <v>115</v>
      </c>
      <c r="O139" s="145"/>
      <c r="P139" s="146">
        <v>281.76299999999998</v>
      </c>
      <c r="Q139" s="147">
        <v>111.73099999999999</v>
      </c>
      <c r="R139" s="145"/>
      <c r="S139" s="148">
        <v>0</v>
      </c>
      <c r="T139" s="148">
        <v>100</v>
      </c>
      <c r="U139" s="148">
        <v>0</v>
      </c>
    </row>
    <row r="140" spans="1:21" s="107" customFormat="1">
      <c r="A140" s="142" t="s">
        <v>282</v>
      </c>
      <c r="B140" s="142" t="s">
        <v>289</v>
      </c>
      <c r="C140" s="142"/>
      <c r="D140" s="162" t="s">
        <v>13</v>
      </c>
      <c r="E140" s="162"/>
      <c r="F140" s="143"/>
      <c r="G140" s="143" t="s">
        <v>114</v>
      </c>
      <c r="H140" s="143" t="s">
        <v>113</v>
      </c>
      <c r="I140" s="143"/>
      <c r="J140" s="143" t="s">
        <v>113</v>
      </c>
      <c r="K140" s="143" t="s">
        <v>113</v>
      </c>
      <c r="L140" s="143"/>
      <c r="M140" s="144">
        <v>7</v>
      </c>
      <c r="N140" s="145" t="s">
        <v>115</v>
      </c>
      <c r="O140" s="145"/>
      <c r="P140" s="146">
        <v>1004.598</v>
      </c>
      <c r="Q140" s="147">
        <v>329.04</v>
      </c>
      <c r="R140" s="145"/>
      <c r="S140" s="148">
        <v>0</v>
      </c>
      <c r="T140" s="148">
        <v>100</v>
      </c>
      <c r="U140" s="148">
        <v>0</v>
      </c>
    </row>
    <row r="141" spans="1:21" s="107" customFormat="1">
      <c r="A141" s="142" t="s">
        <v>282</v>
      </c>
      <c r="B141" s="142" t="s">
        <v>290</v>
      </c>
      <c r="C141" s="142"/>
      <c r="D141" s="162" t="s">
        <v>13</v>
      </c>
      <c r="E141" s="162"/>
      <c r="F141" s="143" t="s">
        <v>113</v>
      </c>
      <c r="G141" s="143" t="s">
        <v>113</v>
      </c>
      <c r="H141" s="143" t="s">
        <v>113</v>
      </c>
      <c r="I141" s="143"/>
      <c r="J141" s="143" t="s">
        <v>113</v>
      </c>
      <c r="K141" s="143" t="s">
        <v>113</v>
      </c>
      <c r="L141" s="143"/>
      <c r="M141" s="144">
        <v>15</v>
      </c>
      <c r="N141" s="145" t="s">
        <v>117</v>
      </c>
      <c r="O141" s="145"/>
      <c r="P141" s="146">
        <v>1443.9390000000001</v>
      </c>
      <c r="Q141" s="147">
        <v>546.13300000000004</v>
      </c>
      <c r="R141" s="145"/>
      <c r="S141" s="148">
        <v>0</v>
      </c>
      <c r="T141" s="148">
        <v>100</v>
      </c>
      <c r="U141" s="148">
        <v>0</v>
      </c>
    </row>
    <row r="142" spans="1:21" s="107" customFormat="1">
      <c r="A142" s="142" t="s">
        <v>282</v>
      </c>
      <c r="B142" s="142" t="s">
        <v>291</v>
      </c>
      <c r="C142" s="142"/>
      <c r="D142" s="162" t="s">
        <v>13</v>
      </c>
      <c r="E142" s="162"/>
      <c r="F142" s="143" t="s">
        <v>113</v>
      </c>
      <c r="G142" s="143" t="s">
        <v>113</v>
      </c>
      <c r="H142" s="143" t="s">
        <v>113</v>
      </c>
      <c r="I142" s="143"/>
      <c r="J142" s="143" t="s">
        <v>113</v>
      </c>
      <c r="K142" s="143" t="s">
        <v>113</v>
      </c>
      <c r="L142" s="143"/>
      <c r="M142" s="144">
        <v>19</v>
      </c>
      <c r="N142" s="145" t="s">
        <v>115</v>
      </c>
      <c r="O142" s="145"/>
      <c r="P142" s="146">
        <v>1227.9849999999999</v>
      </c>
      <c r="Q142" s="147">
        <v>421.02100000000002</v>
      </c>
      <c r="R142" s="145"/>
      <c r="S142" s="148">
        <v>0</v>
      </c>
      <c r="T142" s="148">
        <v>94.7</v>
      </c>
      <c r="U142" s="148">
        <v>0</v>
      </c>
    </row>
    <row r="143" spans="1:21" s="107" customFormat="1">
      <c r="A143" s="142" t="s">
        <v>282</v>
      </c>
      <c r="B143" s="142" t="s">
        <v>292</v>
      </c>
      <c r="C143" s="142"/>
      <c r="D143" s="162" t="s">
        <v>13</v>
      </c>
      <c r="E143" s="162"/>
      <c r="F143" s="143"/>
      <c r="G143" s="143" t="s">
        <v>114</v>
      </c>
      <c r="H143" s="143" t="s">
        <v>113</v>
      </c>
      <c r="I143" s="143"/>
      <c r="J143" s="143" t="s">
        <v>113</v>
      </c>
      <c r="K143" s="143" t="s">
        <v>113</v>
      </c>
      <c r="L143" s="143"/>
      <c r="M143" s="144">
        <v>10</v>
      </c>
      <c r="N143" s="145" t="s">
        <v>117</v>
      </c>
      <c r="O143" s="145"/>
      <c r="P143" s="146">
        <v>854.63800000000003</v>
      </c>
      <c r="Q143" s="147">
        <v>290.48500000000001</v>
      </c>
      <c r="R143" s="145"/>
      <c r="S143" s="148">
        <v>0</v>
      </c>
      <c r="T143" s="148">
        <v>90</v>
      </c>
      <c r="U143" s="148">
        <v>0</v>
      </c>
    </row>
    <row r="144" spans="1:21" s="107" customFormat="1">
      <c r="A144" s="142" t="s">
        <v>282</v>
      </c>
      <c r="B144" s="142" t="s">
        <v>293</v>
      </c>
      <c r="C144" s="142"/>
      <c r="D144" s="162" t="s">
        <v>13</v>
      </c>
      <c r="E144" s="162"/>
      <c r="F144" s="143"/>
      <c r="G144" s="143" t="s">
        <v>114</v>
      </c>
      <c r="H144" s="143" t="s">
        <v>113</v>
      </c>
      <c r="I144" s="143"/>
      <c r="J144" s="143" t="s">
        <v>113</v>
      </c>
      <c r="K144" s="143" t="s">
        <v>113</v>
      </c>
      <c r="L144" s="143"/>
      <c r="M144" s="144">
        <v>9</v>
      </c>
      <c r="N144" s="145" t="s">
        <v>115</v>
      </c>
      <c r="O144" s="145"/>
      <c r="P144" s="146">
        <v>1070.0039999999999</v>
      </c>
      <c r="Q144" s="147">
        <v>360.303</v>
      </c>
      <c r="R144" s="145"/>
      <c r="S144" s="148">
        <v>0</v>
      </c>
      <c r="T144" s="148">
        <v>100</v>
      </c>
      <c r="U144" s="148">
        <v>0</v>
      </c>
    </row>
    <row r="145" spans="1:21" s="107" customFormat="1">
      <c r="A145" s="142" t="s">
        <v>294</v>
      </c>
      <c r="B145" s="142"/>
      <c r="C145" s="142"/>
      <c r="D145" s="142" t="s">
        <v>14</v>
      </c>
      <c r="E145" s="142"/>
      <c r="F145" s="143"/>
      <c r="G145" s="143" t="s">
        <v>113</v>
      </c>
      <c r="H145" s="143" t="s">
        <v>113</v>
      </c>
      <c r="I145" s="143"/>
      <c r="J145" s="143" t="s">
        <v>113</v>
      </c>
      <c r="K145" s="143" t="s">
        <v>113</v>
      </c>
      <c r="L145" s="143"/>
      <c r="M145" s="144">
        <v>96</v>
      </c>
      <c r="N145" s="145" t="s">
        <v>149</v>
      </c>
      <c r="O145" s="145"/>
      <c r="P145" s="146">
        <v>13025.196</v>
      </c>
      <c r="Q145" s="147">
        <v>4908.4830000000002</v>
      </c>
      <c r="R145" s="145"/>
      <c r="S145" s="148">
        <v>0</v>
      </c>
      <c r="T145" s="148">
        <v>97.9</v>
      </c>
      <c r="U145" s="148">
        <v>1</v>
      </c>
    </row>
    <row r="146" spans="1:21" s="107" customFormat="1">
      <c r="A146" s="142" t="s">
        <v>121</v>
      </c>
      <c r="B146" s="142" t="s">
        <v>129</v>
      </c>
      <c r="C146" s="142"/>
      <c r="D146" s="142" t="s">
        <v>14</v>
      </c>
      <c r="E146" s="142"/>
      <c r="F146" s="143" t="s">
        <v>113</v>
      </c>
      <c r="G146" s="143" t="s">
        <v>113</v>
      </c>
      <c r="H146" s="143" t="s">
        <v>114</v>
      </c>
      <c r="I146" s="143"/>
      <c r="J146" s="143" t="s">
        <v>114</v>
      </c>
      <c r="K146" s="143" t="s">
        <v>114</v>
      </c>
      <c r="L146" s="143"/>
      <c r="M146" s="144">
        <v>974</v>
      </c>
      <c r="N146" s="145" t="s">
        <v>130</v>
      </c>
      <c r="O146" s="145"/>
      <c r="P146" s="146">
        <v>112963.549</v>
      </c>
      <c r="Q146" s="147" t="s">
        <v>130</v>
      </c>
      <c r="R146" s="145"/>
      <c r="S146" s="150" t="s">
        <v>130</v>
      </c>
      <c r="T146" s="148">
        <v>98</v>
      </c>
      <c r="U146" s="148">
        <v>0</v>
      </c>
    </row>
    <row r="147" spans="1:21" s="107" customFormat="1">
      <c r="A147" s="142" t="s">
        <v>121</v>
      </c>
      <c r="B147" s="142" t="s">
        <v>295</v>
      </c>
      <c r="C147" s="142"/>
      <c r="D147" s="142" t="s">
        <v>14</v>
      </c>
      <c r="E147" s="142"/>
      <c r="F147" s="143"/>
      <c r="G147" s="143" t="s">
        <v>114</v>
      </c>
      <c r="H147" s="143" t="s">
        <v>113</v>
      </c>
      <c r="I147" s="143"/>
      <c r="J147" s="143" t="s">
        <v>113</v>
      </c>
      <c r="K147" s="143" t="s">
        <v>113</v>
      </c>
      <c r="L147" s="143"/>
      <c r="M147" s="144">
        <v>19</v>
      </c>
      <c r="N147" s="145" t="s">
        <v>126</v>
      </c>
      <c r="O147" s="145"/>
      <c r="P147" s="146">
        <v>1959.1579999999999</v>
      </c>
      <c r="Q147" s="147">
        <v>714.75400000000002</v>
      </c>
      <c r="R147" s="145"/>
      <c r="S147" s="150" t="s">
        <v>130</v>
      </c>
      <c r="T147" s="148">
        <v>100</v>
      </c>
      <c r="U147" s="148">
        <v>0</v>
      </c>
    </row>
    <row r="148" spans="1:21" s="107" customFormat="1">
      <c r="A148" s="142" t="s">
        <v>121</v>
      </c>
      <c r="B148" s="142" t="s">
        <v>296</v>
      </c>
      <c r="C148" s="142"/>
      <c r="D148" s="142" t="s">
        <v>14</v>
      </c>
      <c r="E148" s="142"/>
      <c r="F148" s="143"/>
      <c r="G148" s="143" t="s">
        <v>114</v>
      </c>
      <c r="H148" s="143" t="s">
        <v>113</v>
      </c>
      <c r="I148" s="143"/>
      <c r="J148" s="143" t="s">
        <v>113</v>
      </c>
      <c r="K148" s="143" t="s">
        <v>113</v>
      </c>
      <c r="L148" s="143"/>
      <c r="M148" s="144">
        <v>13</v>
      </c>
      <c r="N148" s="145" t="s">
        <v>126</v>
      </c>
      <c r="O148" s="145"/>
      <c r="P148" s="146">
        <v>1252.5809999999999</v>
      </c>
      <c r="Q148" s="147">
        <v>466.899</v>
      </c>
      <c r="R148" s="145"/>
      <c r="S148" s="150" t="s">
        <v>130</v>
      </c>
      <c r="T148" s="148">
        <v>100</v>
      </c>
      <c r="U148" s="148">
        <v>0</v>
      </c>
    </row>
    <row r="149" spans="1:21" s="107" customFormat="1">
      <c r="A149" s="142" t="s">
        <v>121</v>
      </c>
      <c r="B149" s="142" t="s">
        <v>297</v>
      </c>
      <c r="C149" s="142"/>
      <c r="D149" s="142" t="s">
        <v>14</v>
      </c>
      <c r="E149" s="142"/>
      <c r="F149" s="143"/>
      <c r="G149" s="143" t="s">
        <v>114</v>
      </c>
      <c r="H149" s="143" t="s">
        <v>113</v>
      </c>
      <c r="I149" s="143"/>
      <c r="J149" s="143" t="s">
        <v>113</v>
      </c>
      <c r="K149" s="143" t="s">
        <v>113</v>
      </c>
      <c r="L149" s="143"/>
      <c r="M149" s="144">
        <v>7</v>
      </c>
      <c r="N149" s="145" t="s">
        <v>115</v>
      </c>
      <c r="O149" s="145"/>
      <c r="P149" s="146">
        <v>967.23500000000001</v>
      </c>
      <c r="Q149" s="147">
        <v>359.05500000000001</v>
      </c>
      <c r="R149" s="145"/>
      <c r="S149" s="150" t="s">
        <v>130</v>
      </c>
      <c r="T149" s="148">
        <v>100</v>
      </c>
      <c r="U149" s="148">
        <v>0</v>
      </c>
    </row>
    <row r="150" spans="1:21" s="107" customFormat="1">
      <c r="A150" s="142" t="s">
        <v>121</v>
      </c>
      <c r="B150" s="142" t="s">
        <v>298</v>
      </c>
      <c r="C150" s="142"/>
      <c r="D150" s="142" t="s">
        <v>14</v>
      </c>
      <c r="E150" s="142"/>
      <c r="F150" s="143"/>
      <c r="G150" s="143" t="s">
        <v>114</v>
      </c>
      <c r="H150" s="143" t="s">
        <v>113</v>
      </c>
      <c r="I150" s="143"/>
      <c r="J150" s="143" t="s">
        <v>113</v>
      </c>
      <c r="K150" s="143" t="s">
        <v>113</v>
      </c>
      <c r="L150" s="143"/>
      <c r="M150" s="144">
        <v>6</v>
      </c>
      <c r="N150" s="145" t="s">
        <v>117</v>
      </c>
      <c r="O150" s="145"/>
      <c r="P150" s="146">
        <v>1382.3489999999999</v>
      </c>
      <c r="Q150" s="147">
        <v>461.327</v>
      </c>
      <c r="R150" s="145"/>
      <c r="S150" s="150" t="s">
        <v>130</v>
      </c>
      <c r="T150" s="148">
        <v>100</v>
      </c>
      <c r="U150" s="148">
        <v>0</v>
      </c>
    </row>
    <row r="151" spans="1:21" s="107" customFormat="1">
      <c r="A151" s="142" t="s">
        <v>121</v>
      </c>
      <c r="B151" s="142" t="s">
        <v>299</v>
      </c>
      <c r="C151" s="142"/>
      <c r="D151" s="142" t="s">
        <v>14</v>
      </c>
      <c r="E151" s="142"/>
      <c r="F151" s="143"/>
      <c r="G151" s="143" t="s">
        <v>114</v>
      </c>
      <c r="H151" s="143" t="s">
        <v>113</v>
      </c>
      <c r="I151" s="143"/>
      <c r="J151" s="143" t="s">
        <v>113</v>
      </c>
      <c r="K151" s="143" t="s">
        <v>113</v>
      </c>
      <c r="L151" s="143"/>
      <c r="M151" s="144">
        <v>19</v>
      </c>
      <c r="N151" s="145" t="s">
        <v>126</v>
      </c>
      <c r="O151" s="145"/>
      <c r="P151" s="146">
        <v>1725.019</v>
      </c>
      <c r="Q151" s="147">
        <v>657.28599999999994</v>
      </c>
      <c r="R151" s="145"/>
      <c r="S151" s="150" t="s">
        <v>130</v>
      </c>
      <c r="T151" s="148">
        <v>100</v>
      </c>
      <c r="U151" s="148">
        <v>0</v>
      </c>
    </row>
    <row r="152" spans="1:21" s="107" customFormat="1">
      <c r="A152" s="142" t="s">
        <v>121</v>
      </c>
      <c r="B152" s="142" t="s">
        <v>300</v>
      </c>
      <c r="C152" s="142"/>
      <c r="D152" s="142" t="s">
        <v>14</v>
      </c>
      <c r="E152" s="142"/>
      <c r="F152" s="143"/>
      <c r="G152" s="143" t="s">
        <v>114</v>
      </c>
      <c r="H152" s="143" t="s">
        <v>113</v>
      </c>
      <c r="I152" s="143"/>
      <c r="J152" s="143" t="s">
        <v>113</v>
      </c>
      <c r="K152" s="143" t="s">
        <v>113</v>
      </c>
      <c r="L152" s="143"/>
      <c r="M152" s="144">
        <v>11</v>
      </c>
      <c r="N152" s="145" t="s">
        <v>115</v>
      </c>
      <c r="O152" s="145"/>
      <c r="P152" s="146">
        <v>2293.2449999999999</v>
      </c>
      <c r="Q152" s="147">
        <v>796.79899999999998</v>
      </c>
      <c r="R152" s="145"/>
      <c r="S152" s="150" t="s">
        <v>130</v>
      </c>
      <c r="T152" s="148">
        <v>81.8</v>
      </c>
      <c r="U152" s="148">
        <v>0</v>
      </c>
    </row>
    <row r="153" spans="1:21" s="107" customFormat="1">
      <c r="A153" s="142" t="s">
        <v>121</v>
      </c>
      <c r="B153" s="142" t="s">
        <v>301</v>
      </c>
      <c r="C153" s="142"/>
      <c r="D153" s="142" t="s">
        <v>14</v>
      </c>
      <c r="E153" s="142"/>
      <c r="F153" s="143"/>
      <c r="G153" s="143" t="s">
        <v>114</v>
      </c>
      <c r="H153" s="143" t="s">
        <v>113</v>
      </c>
      <c r="I153" s="143"/>
      <c r="J153" s="143" t="s">
        <v>114</v>
      </c>
      <c r="K153" s="143" t="s">
        <v>114</v>
      </c>
      <c r="L153" s="143"/>
      <c r="M153" s="144">
        <v>37</v>
      </c>
      <c r="N153" s="145" t="s">
        <v>187</v>
      </c>
      <c r="O153" s="145"/>
      <c r="P153" s="146">
        <v>3468.6619999999998</v>
      </c>
      <c r="Q153" s="147">
        <v>1176.799</v>
      </c>
      <c r="R153" s="145"/>
      <c r="S153" s="150" t="s">
        <v>130</v>
      </c>
      <c r="T153" s="148">
        <v>100</v>
      </c>
      <c r="U153" s="148">
        <v>0</v>
      </c>
    </row>
    <row r="154" spans="1:21" s="107" customFormat="1">
      <c r="A154" s="142" t="s">
        <v>121</v>
      </c>
      <c r="B154" s="142" t="s">
        <v>302</v>
      </c>
      <c r="C154" s="142"/>
      <c r="D154" s="142" t="s">
        <v>14</v>
      </c>
      <c r="E154" s="142"/>
      <c r="F154" s="143"/>
      <c r="G154" s="143" t="s">
        <v>114</v>
      </c>
      <c r="H154" s="143" t="s">
        <v>113</v>
      </c>
      <c r="I154" s="143"/>
      <c r="J154" s="143" t="s">
        <v>113</v>
      </c>
      <c r="K154" s="143" t="s">
        <v>113</v>
      </c>
      <c r="L154" s="143"/>
      <c r="M154" s="144">
        <v>3</v>
      </c>
      <c r="N154" s="145" t="s">
        <v>115</v>
      </c>
      <c r="O154" s="145"/>
      <c r="P154" s="146">
        <v>899.96699999999998</v>
      </c>
      <c r="Q154" s="147">
        <v>303.346</v>
      </c>
      <c r="R154" s="145"/>
      <c r="S154" s="150" t="s">
        <v>130</v>
      </c>
      <c r="T154" s="148">
        <v>100</v>
      </c>
      <c r="U154" s="148">
        <v>0</v>
      </c>
    </row>
    <row r="155" spans="1:21" s="107" customFormat="1">
      <c r="A155" s="142" t="s">
        <v>121</v>
      </c>
      <c r="B155" s="142" t="s">
        <v>303</v>
      </c>
      <c r="C155" s="142"/>
      <c r="D155" s="142" t="s">
        <v>14</v>
      </c>
      <c r="E155" s="142"/>
      <c r="F155" s="143"/>
      <c r="G155" s="143" t="s">
        <v>114</v>
      </c>
      <c r="H155" s="143" t="s">
        <v>113</v>
      </c>
      <c r="I155" s="143"/>
      <c r="J155" s="143" t="s">
        <v>113</v>
      </c>
      <c r="K155" s="143" t="s">
        <v>113</v>
      </c>
      <c r="L155" s="143"/>
      <c r="M155" s="144">
        <v>6</v>
      </c>
      <c r="N155" s="145" t="s">
        <v>115</v>
      </c>
      <c r="O155" s="145"/>
      <c r="P155" s="146">
        <v>1055.162</v>
      </c>
      <c r="Q155" s="147">
        <v>393.02100000000002</v>
      </c>
      <c r="R155" s="145"/>
      <c r="S155" s="150" t="s">
        <v>130</v>
      </c>
      <c r="T155" s="148">
        <v>100</v>
      </c>
      <c r="U155" s="148">
        <v>0</v>
      </c>
    </row>
    <row r="156" spans="1:21" s="107" customFormat="1">
      <c r="A156" s="142" t="s">
        <v>121</v>
      </c>
      <c r="B156" s="142" t="s">
        <v>304</v>
      </c>
      <c r="C156" s="142"/>
      <c r="D156" s="142" t="s">
        <v>14</v>
      </c>
      <c r="E156" s="142"/>
      <c r="F156" s="143"/>
      <c r="G156" s="143" t="s">
        <v>114</v>
      </c>
      <c r="H156" s="143" t="s">
        <v>113</v>
      </c>
      <c r="I156" s="143"/>
      <c r="J156" s="143" t="s">
        <v>113</v>
      </c>
      <c r="K156" s="143" t="s">
        <v>113</v>
      </c>
      <c r="L156" s="143"/>
      <c r="M156" s="144">
        <v>8</v>
      </c>
      <c r="N156" s="145" t="s">
        <v>115</v>
      </c>
      <c r="O156" s="145"/>
      <c r="P156" s="146">
        <v>608.25900000000001</v>
      </c>
      <c r="Q156" s="147">
        <v>209.25200000000001</v>
      </c>
      <c r="R156" s="145"/>
      <c r="S156" s="150" t="s">
        <v>130</v>
      </c>
      <c r="T156" s="148">
        <v>87.5</v>
      </c>
      <c r="U156" s="148">
        <v>0</v>
      </c>
    </row>
    <row r="157" spans="1:21" s="107" customFormat="1">
      <c r="A157" s="142" t="s">
        <v>305</v>
      </c>
      <c r="B157" s="142" t="s">
        <v>129</v>
      </c>
      <c r="C157" s="142"/>
      <c r="D157" s="142" t="s">
        <v>14</v>
      </c>
      <c r="E157" s="142"/>
      <c r="F157" s="143" t="s">
        <v>113</v>
      </c>
      <c r="G157" s="143" t="s">
        <v>113</v>
      </c>
      <c r="H157" s="143" t="s">
        <v>114</v>
      </c>
      <c r="I157" s="143"/>
      <c r="J157" s="143" t="s">
        <v>113</v>
      </c>
      <c r="K157" s="143" t="s">
        <v>114</v>
      </c>
      <c r="L157" s="143"/>
      <c r="M157" s="144">
        <v>999</v>
      </c>
      <c r="N157" s="145" t="s">
        <v>130</v>
      </c>
      <c r="O157" s="145"/>
      <c r="P157" s="146">
        <v>117505.27899999999</v>
      </c>
      <c r="Q157" s="147" t="s">
        <v>130</v>
      </c>
      <c r="R157" s="145"/>
      <c r="S157" s="150" t="s">
        <v>130</v>
      </c>
      <c r="T157" s="148">
        <v>99.4</v>
      </c>
      <c r="U157" s="148">
        <v>0.1</v>
      </c>
    </row>
    <row r="158" spans="1:21" s="107" customFormat="1">
      <c r="A158" s="142" t="s">
        <v>305</v>
      </c>
      <c r="B158" s="142" t="s">
        <v>306</v>
      </c>
      <c r="C158" s="142"/>
      <c r="D158" s="142" t="s">
        <v>14</v>
      </c>
      <c r="E158" s="142"/>
      <c r="F158" s="143"/>
      <c r="G158" s="143" t="s">
        <v>114</v>
      </c>
      <c r="H158" s="143" t="s">
        <v>113</v>
      </c>
      <c r="I158" s="143"/>
      <c r="J158" s="143" t="s">
        <v>114</v>
      </c>
      <c r="K158" s="143" t="s">
        <v>114</v>
      </c>
      <c r="L158" s="143"/>
      <c r="M158" s="144">
        <v>53</v>
      </c>
      <c r="N158" s="145" t="s">
        <v>187</v>
      </c>
      <c r="O158" s="145"/>
      <c r="P158" s="146">
        <v>6074.482</v>
      </c>
      <c r="Q158" s="147">
        <v>2326.6489999999999</v>
      </c>
      <c r="R158" s="145"/>
      <c r="S158" s="148">
        <v>1.9</v>
      </c>
      <c r="T158" s="148">
        <v>41.5</v>
      </c>
      <c r="U158" s="148">
        <v>1.9</v>
      </c>
    </row>
    <row r="159" spans="1:21" s="107" customFormat="1">
      <c r="A159" s="142" t="s">
        <v>305</v>
      </c>
      <c r="B159" s="142" t="s">
        <v>307</v>
      </c>
      <c r="C159" s="142"/>
      <c r="D159" s="142" t="s">
        <v>14</v>
      </c>
      <c r="E159" s="142"/>
      <c r="F159" s="143"/>
      <c r="G159" s="143" t="s">
        <v>114</v>
      </c>
      <c r="H159" s="143" t="s">
        <v>113</v>
      </c>
      <c r="I159" s="143"/>
      <c r="J159" s="143" t="s">
        <v>114</v>
      </c>
      <c r="K159" s="143" t="s">
        <v>113</v>
      </c>
      <c r="L159" s="143"/>
      <c r="M159" s="144">
        <v>8</v>
      </c>
      <c r="N159" s="145" t="s">
        <v>115</v>
      </c>
      <c r="O159" s="145"/>
      <c r="P159" s="146">
        <v>1401.9159999999999</v>
      </c>
      <c r="Q159" s="147">
        <v>576.30600000000004</v>
      </c>
      <c r="R159" s="145"/>
      <c r="S159" s="148">
        <v>0</v>
      </c>
      <c r="T159" s="148">
        <v>50</v>
      </c>
      <c r="U159" s="148">
        <v>12.5</v>
      </c>
    </row>
    <row r="160" spans="1:21" s="107" customFormat="1">
      <c r="A160" s="142" t="s">
        <v>305</v>
      </c>
      <c r="B160" s="142" t="s">
        <v>308</v>
      </c>
      <c r="C160" s="142"/>
      <c r="D160" s="142" t="s">
        <v>14</v>
      </c>
      <c r="E160" s="142"/>
      <c r="F160" s="143"/>
      <c r="G160" s="143" t="s">
        <v>114</v>
      </c>
      <c r="H160" s="143" t="s">
        <v>113</v>
      </c>
      <c r="I160" s="143"/>
      <c r="J160" s="143" t="s">
        <v>114</v>
      </c>
      <c r="K160" s="143" t="s">
        <v>114</v>
      </c>
      <c r="L160" s="143"/>
      <c r="M160" s="144">
        <v>28</v>
      </c>
      <c r="N160" s="145" t="s">
        <v>149</v>
      </c>
      <c r="O160" s="145"/>
      <c r="P160" s="146">
        <v>4265.116</v>
      </c>
      <c r="Q160" s="147">
        <v>1544.41</v>
      </c>
      <c r="R160" s="145"/>
      <c r="S160" s="148">
        <v>3.6</v>
      </c>
      <c r="T160" s="148">
        <v>67.900000000000006</v>
      </c>
      <c r="U160" s="148">
        <v>0</v>
      </c>
    </row>
    <row r="161" spans="1:21" s="107" customFormat="1">
      <c r="A161" s="142" t="s">
        <v>309</v>
      </c>
      <c r="B161" s="142"/>
      <c r="C161" s="142"/>
      <c r="D161" s="142" t="s">
        <v>14</v>
      </c>
      <c r="E161" s="142"/>
      <c r="F161" s="143" t="s">
        <v>113</v>
      </c>
      <c r="G161" s="143" t="s">
        <v>113</v>
      </c>
      <c r="H161" s="143" t="s">
        <v>113</v>
      </c>
      <c r="I161" s="143"/>
      <c r="J161" s="143" t="s">
        <v>113</v>
      </c>
      <c r="K161" s="143" t="s">
        <v>113</v>
      </c>
      <c r="L161" s="143"/>
      <c r="M161" s="144">
        <v>276</v>
      </c>
      <c r="N161" s="145" t="s">
        <v>204</v>
      </c>
      <c r="O161" s="145"/>
      <c r="P161" s="146">
        <v>29689.733</v>
      </c>
      <c r="Q161" s="147">
        <v>9841.348</v>
      </c>
      <c r="R161" s="145"/>
      <c r="S161" s="150" t="s">
        <v>130</v>
      </c>
      <c r="T161" s="148">
        <v>98.6</v>
      </c>
      <c r="U161" s="148">
        <v>0</v>
      </c>
    </row>
    <row r="162" spans="1:21" s="107" customFormat="1">
      <c r="A162" s="142" t="s">
        <v>310</v>
      </c>
      <c r="B162" s="142" t="s">
        <v>129</v>
      </c>
      <c r="C162" s="142"/>
      <c r="D162" s="142" t="s">
        <v>14</v>
      </c>
      <c r="E162" s="142"/>
      <c r="F162" s="143" t="s">
        <v>113</v>
      </c>
      <c r="G162" s="143" t="s">
        <v>113</v>
      </c>
      <c r="H162" s="143" t="s">
        <v>114</v>
      </c>
      <c r="I162" s="143"/>
      <c r="J162" s="143" t="s">
        <v>113</v>
      </c>
      <c r="K162" s="143" t="s">
        <v>114</v>
      </c>
      <c r="L162" s="143"/>
      <c r="M162" s="144">
        <v>100</v>
      </c>
      <c r="N162" s="145" t="s">
        <v>130</v>
      </c>
      <c r="O162" s="145"/>
      <c r="P162" s="146">
        <v>11964.779</v>
      </c>
      <c r="Q162" s="147" t="s">
        <v>130</v>
      </c>
      <c r="R162" s="145"/>
      <c r="S162" s="148">
        <v>0</v>
      </c>
      <c r="T162" s="148">
        <v>97</v>
      </c>
      <c r="U162" s="148">
        <v>0</v>
      </c>
    </row>
    <row r="163" spans="1:21" s="107" customFormat="1">
      <c r="A163" s="142" t="s">
        <v>310</v>
      </c>
      <c r="B163" s="142" t="s">
        <v>311</v>
      </c>
      <c r="C163" s="142"/>
      <c r="D163" s="142" t="s">
        <v>14</v>
      </c>
      <c r="E163" s="142"/>
      <c r="F163" s="143"/>
      <c r="G163" s="143"/>
      <c r="H163" s="143" t="s">
        <v>113</v>
      </c>
      <c r="I163" s="143"/>
      <c r="J163" s="143" t="s">
        <v>114</v>
      </c>
      <c r="K163" s="143" t="s">
        <v>113</v>
      </c>
      <c r="L163" s="143"/>
      <c r="M163" s="144">
        <v>4</v>
      </c>
      <c r="N163" s="145" t="s">
        <v>115</v>
      </c>
      <c r="O163" s="145"/>
      <c r="P163" s="146">
        <v>722.39400000000001</v>
      </c>
      <c r="Q163" s="147">
        <v>241.036</v>
      </c>
      <c r="R163" s="145"/>
      <c r="S163" s="148">
        <v>0</v>
      </c>
      <c r="T163" s="148">
        <v>100</v>
      </c>
      <c r="U163" s="148">
        <v>0</v>
      </c>
    </row>
    <row r="164" spans="1:21" s="107" customFormat="1">
      <c r="A164" s="142" t="s">
        <v>310</v>
      </c>
      <c r="B164" s="142" t="s">
        <v>312</v>
      </c>
      <c r="C164" s="142"/>
      <c r="D164" s="142" t="s">
        <v>14</v>
      </c>
      <c r="E164" s="142"/>
      <c r="F164" s="143"/>
      <c r="G164" s="143" t="s">
        <v>114</v>
      </c>
      <c r="H164" s="143" t="s">
        <v>113</v>
      </c>
      <c r="I164" s="143"/>
      <c r="J164" s="143" t="s">
        <v>114</v>
      </c>
      <c r="K164" s="143" t="s">
        <v>113</v>
      </c>
      <c r="L164" s="143"/>
      <c r="M164" s="144">
        <v>0</v>
      </c>
      <c r="N164" s="145" t="s">
        <v>115</v>
      </c>
      <c r="O164" s="145"/>
      <c r="P164" s="146">
        <v>280.74700000000001</v>
      </c>
      <c r="Q164" s="147">
        <v>102.352</v>
      </c>
      <c r="R164" s="145"/>
      <c r="S164" s="145">
        <v>0</v>
      </c>
      <c r="T164" s="164" t="s">
        <v>130</v>
      </c>
      <c r="U164" s="164" t="s">
        <v>130</v>
      </c>
    </row>
    <row r="165" spans="1:21" s="107" customFormat="1">
      <c r="A165" s="142" t="s">
        <v>310</v>
      </c>
      <c r="B165" s="142" t="s">
        <v>313</v>
      </c>
      <c r="C165" s="142"/>
      <c r="D165" s="142" t="s">
        <v>14</v>
      </c>
      <c r="E165" s="142"/>
      <c r="F165" s="143"/>
      <c r="G165" s="143" t="s">
        <v>114</v>
      </c>
      <c r="H165" s="143" t="s">
        <v>113</v>
      </c>
      <c r="I165" s="143"/>
      <c r="J165" s="143" t="s">
        <v>114</v>
      </c>
      <c r="K165" s="143" t="s">
        <v>113</v>
      </c>
      <c r="L165" s="143"/>
      <c r="M165" s="144">
        <v>7</v>
      </c>
      <c r="N165" s="145" t="s">
        <v>115</v>
      </c>
      <c r="O165" s="145"/>
      <c r="P165" s="146">
        <v>461.98399999999998</v>
      </c>
      <c r="Q165" s="147">
        <v>160.434</v>
      </c>
      <c r="R165" s="145"/>
      <c r="S165" s="148">
        <v>0</v>
      </c>
      <c r="T165" s="148">
        <v>100</v>
      </c>
      <c r="U165" s="148">
        <v>0</v>
      </c>
    </row>
    <row r="166" spans="1:21" s="107" customFormat="1">
      <c r="A166" s="142" t="s">
        <v>310</v>
      </c>
      <c r="B166" s="142" t="s">
        <v>314</v>
      </c>
      <c r="C166" s="142"/>
      <c r="D166" s="142" t="s">
        <v>14</v>
      </c>
      <c r="E166" s="142"/>
      <c r="F166" s="143"/>
      <c r="G166" s="143" t="s">
        <v>114</v>
      </c>
      <c r="H166" s="143" t="s">
        <v>113</v>
      </c>
      <c r="I166" s="143"/>
      <c r="J166" s="143" t="s">
        <v>114</v>
      </c>
      <c r="K166" s="143" t="s">
        <v>113</v>
      </c>
      <c r="L166" s="143"/>
      <c r="M166" s="144">
        <v>3</v>
      </c>
      <c r="N166" s="145" t="s">
        <v>115</v>
      </c>
      <c r="O166" s="145"/>
      <c r="P166" s="146">
        <v>471.399</v>
      </c>
      <c r="Q166" s="147">
        <v>181.49600000000001</v>
      </c>
      <c r="R166" s="145"/>
      <c r="S166" s="148">
        <v>0</v>
      </c>
      <c r="T166" s="148">
        <v>100</v>
      </c>
      <c r="U166" s="148">
        <v>0</v>
      </c>
    </row>
    <row r="167" spans="1:21" s="107" customFormat="1">
      <c r="A167" s="142" t="s">
        <v>310</v>
      </c>
      <c r="B167" s="142" t="s">
        <v>315</v>
      </c>
      <c r="C167" s="142"/>
      <c r="D167" s="142" t="s">
        <v>14</v>
      </c>
      <c r="E167" s="142"/>
      <c r="F167" s="143"/>
      <c r="G167" s="143" t="s">
        <v>114</v>
      </c>
      <c r="H167" s="143" t="s">
        <v>113</v>
      </c>
      <c r="I167" s="143"/>
      <c r="J167" s="143" t="s">
        <v>114</v>
      </c>
      <c r="K167" s="143" t="s">
        <v>113</v>
      </c>
      <c r="L167" s="143"/>
      <c r="M167" s="144">
        <v>10</v>
      </c>
      <c r="N167" s="145" t="s">
        <v>117</v>
      </c>
      <c r="O167" s="145"/>
      <c r="P167" s="146">
        <v>1128.2329999999999</v>
      </c>
      <c r="Q167" s="147">
        <v>396.89699999999999</v>
      </c>
      <c r="R167" s="145"/>
      <c r="S167" s="148">
        <v>0</v>
      </c>
      <c r="T167" s="148">
        <v>100</v>
      </c>
      <c r="U167" s="148">
        <v>0</v>
      </c>
    </row>
    <row r="168" spans="1:21" s="107" customFormat="1">
      <c r="A168" s="142" t="s">
        <v>310</v>
      </c>
      <c r="B168" s="142" t="s">
        <v>316</v>
      </c>
      <c r="C168" s="142"/>
      <c r="D168" s="142" t="s">
        <v>14</v>
      </c>
      <c r="E168" s="142"/>
      <c r="F168" s="143"/>
      <c r="G168" s="143" t="s">
        <v>114</v>
      </c>
      <c r="H168" s="143" t="s">
        <v>113</v>
      </c>
      <c r="I168" s="143"/>
      <c r="J168" s="143" t="s">
        <v>114</v>
      </c>
      <c r="K168" s="143" t="s">
        <v>113</v>
      </c>
      <c r="L168" s="143"/>
      <c r="M168" s="144">
        <v>13</v>
      </c>
      <c r="N168" s="145" t="s">
        <v>187</v>
      </c>
      <c r="O168" s="145"/>
      <c r="P168" s="146">
        <v>1932.34</v>
      </c>
      <c r="Q168" s="147">
        <v>663.99199999999996</v>
      </c>
      <c r="R168" s="145"/>
      <c r="S168" s="148">
        <v>0</v>
      </c>
      <c r="T168" s="148">
        <v>100</v>
      </c>
      <c r="U168" s="148">
        <v>0</v>
      </c>
    </row>
    <row r="169" spans="1:21" s="107" customFormat="1" ht="12.45" customHeight="1">
      <c r="A169" s="153" t="s">
        <v>317</v>
      </c>
      <c r="B169" s="165" t="s">
        <v>318</v>
      </c>
      <c r="C169" s="166"/>
      <c r="D169" s="142" t="s">
        <v>15</v>
      </c>
      <c r="E169" s="142"/>
      <c r="F169" s="154" t="s">
        <v>113</v>
      </c>
      <c r="G169" s="154" t="s">
        <v>113</v>
      </c>
      <c r="H169" s="154" t="s">
        <v>113</v>
      </c>
      <c r="I169" s="154"/>
      <c r="J169" s="154" t="s">
        <v>113</v>
      </c>
      <c r="K169" s="154" t="s">
        <v>113</v>
      </c>
      <c r="L169" s="154"/>
      <c r="M169" s="155">
        <v>5</v>
      </c>
      <c r="N169" s="156">
        <v>0</v>
      </c>
      <c r="O169" s="156"/>
      <c r="P169" s="157">
        <v>645</v>
      </c>
      <c r="Q169" s="158">
        <v>250</v>
      </c>
      <c r="R169" s="156"/>
      <c r="S169" s="159">
        <v>0</v>
      </c>
      <c r="T169" s="159">
        <v>100</v>
      </c>
      <c r="U169" s="159">
        <v>0</v>
      </c>
    </row>
    <row r="170" spans="1:21" s="107" customFormat="1">
      <c r="A170" s="167" t="s">
        <v>317</v>
      </c>
      <c r="B170" s="165" t="s">
        <v>319</v>
      </c>
      <c r="C170" s="166"/>
      <c r="D170" s="142" t="s">
        <v>15</v>
      </c>
      <c r="E170" s="142"/>
      <c r="F170" s="154" t="s">
        <v>113</v>
      </c>
      <c r="G170" s="154" t="s">
        <v>113</v>
      </c>
      <c r="H170" s="154" t="s">
        <v>113</v>
      </c>
      <c r="I170" s="154"/>
      <c r="J170" s="154" t="s">
        <v>113</v>
      </c>
      <c r="K170" s="154" t="s">
        <v>113</v>
      </c>
      <c r="L170" s="154"/>
      <c r="M170" s="155">
        <v>107</v>
      </c>
      <c r="N170" s="156">
        <v>8</v>
      </c>
      <c r="O170" s="156"/>
      <c r="P170" s="157">
        <v>13331</v>
      </c>
      <c r="Q170" s="158">
        <v>4535</v>
      </c>
      <c r="R170" s="156"/>
      <c r="S170" s="159">
        <v>0</v>
      </c>
      <c r="T170" s="159">
        <v>97.2</v>
      </c>
      <c r="U170" s="159">
        <v>0</v>
      </c>
    </row>
    <row r="171" spans="1:21" s="107" customFormat="1">
      <c r="A171" s="167" t="s">
        <v>317</v>
      </c>
      <c r="B171" s="165" t="s">
        <v>320</v>
      </c>
      <c r="C171" s="166"/>
      <c r="D171" s="142" t="s">
        <v>15</v>
      </c>
      <c r="E171" s="142"/>
      <c r="F171" s="154"/>
      <c r="G171" s="154" t="s">
        <v>113</v>
      </c>
      <c r="H171" s="154" t="s">
        <v>113</v>
      </c>
      <c r="I171" s="154"/>
      <c r="J171" s="154" t="s">
        <v>113</v>
      </c>
      <c r="K171" s="154" t="s">
        <v>113</v>
      </c>
      <c r="L171" s="154"/>
      <c r="M171" s="155">
        <v>4</v>
      </c>
      <c r="N171" s="156">
        <v>0</v>
      </c>
      <c r="O171" s="156"/>
      <c r="P171" s="157">
        <v>518</v>
      </c>
      <c r="Q171" s="158">
        <v>155</v>
      </c>
      <c r="R171" s="156"/>
      <c r="S171" s="159">
        <v>0</v>
      </c>
      <c r="T171" s="159">
        <v>100</v>
      </c>
      <c r="U171" s="159">
        <v>0</v>
      </c>
    </row>
    <row r="172" spans="1:21" s="107" customFormat="1">
      <c r="A172" s="167" t="s">
        <v>317</v>
      </c>
      <c r="B172" s="165" t="s">
        <v>321</v>
      </c>
      <c r="C172" s="166"/>
      <c r="D172" s="142" t="s">
        <v>15</v>
      </c>
      <c r="E172" s="142"/>
      <c r="F172" s="154" t="s">
        <v>113</v>
      </c>
      <c r="G172" s="154" t="s">
        <v>113</v>
      </c>
      <c r="H172" s="154" t="s">
        <v>113</v>
      </c>
      <c r="I172" s="154"/>
      <c r="J172" s="154" t="s">
        <v>113</v>
      </c>
      <c r="K172" s="154" t="s">
        <v>113</v>
      </c>
      <c r="L172" s="154"/>
      <c r="M172" s="155">
        <v>53</v>
      </c>
      <c r="N172" s="156">
        <v>2</v>
      </c>
      <c r="O172" s="156"/>
      <c r="P172" s="157">
        <v>8176</v>
      </c>
      <c r="Q172" s="158">
        <v>2777</v>
      </c>
      <c r="R172" s="156"/>
      <c r="S172" s="159">
        <v>0</v>
      </c>
      <c r="T172" s="159">
        <v>100</v>
      </c>
      <c r="U172" s="159">
        <v>0</v>
      </c>
    </row>
    <row r="173" spans="1:21" s="107" customFormat="1">
      <c r="A173" s="167" t="s">
        <v>317</v>
      </c>
      <c r="B173" s="165" t="s">
        <v>322</v>
      </c>
      <c r="C173" s="166"/>
      <c r="D173" s="142" t="s">
        <v>15</v>
      </c>
      <c r="E173" s="142"/>
      <c r="F173" s="154"/>
      <c r="G173" s="154" t="s">
        <v>113</v>
      </c>
      <c r="H173" s="154" t="s">
        <v>113</v>
      </c>
      <c r="I173" s="154"/>
      <c r="J173" s="154" t="s">
        <v>113</v>
      </c>
      <c r="K173" s="154" t="s">
        <v>113</v>
      </c>
      <c r="L173" s="154"/>
      <c r="M173" s="155">
        <v>24</v>
      </c>
      <c r="N173" s="156">
        <v>1</v>
      </c>
      <c r="O173" s="156"/>
      <c r="P173" s="157">
        <v>2873</v>
      </c>
      <c r="Q173" s="158">
        <v>1043</v>
      </c>
      <c r="R173" s="156"/>
      <c r="S173" s="159">
        <v>0</v>
      </c>
      <c r="T173" s="159">
        <v>95.8</v>
      </c>
      <c r="U173" s="159">
        <v>0</v>
      </c>
    </row>
    <row r="174" spans="1:21" s="107" customFormat="1">
      <c r="A174" s="167" t="s">
        <v>317</v>
      </c>
      <c r="B174" s="165" t="s">
        <v>323</v>
      </c>
      <c r="C174" s="166"/>
      <c r="D174" s="142" t="s">
        <v>15</v>
      </c>
      <c r="E174" s="142"/>
      <c r="F174" s="154"/>
      <c r="G174" s="154" t="s">
        <v>113</v>
      </c>
      <c r="H174" s="154" t="s">
        <v>113</v>
      </c>
      <c r="I174" s="154"/>
      <c r="J174" s="154" t="s">
        <v>113</v>
      </c>
      <c r="K174" s="154" t="s">
        <v>113</v>
      </c>
      <c r="L174" s="154"/>
      <c r="M174" s="155">
        <v>11</v>
      </c>
      <c r="N174" s="156">
        <v>1</v>
      </c>
      <c r="O174" s="156"/>
      <c r="P174" s="157">
        <v>972</v>
      </c>
      <c r="Q174" s="158">
        <v>339</v>
      </c>
      <c r="R174" s="156"/>
      <c r="S174" s="159">
        <v>0</v>
      </c>
      <c r="T174" s="159">
        <v>90.9</v>
      </c>
      <c r="U174" s="159">
        <v>0</v>
      </c>
    </row>
    <row r="175" spans="1:21" s="107" customFormat="1">
      <c r="A175" s="167" t="s">
        <v>317</v>
      </c>
      <c r="B175" s="165" t="s">
        <v>324</v>
      </c>
      <c r="C175" s="166"/>
      <c r="D175" s="142" t="s">
        <v>15</v>
      </c>
      <c r="E175" s="142"/>
      <c r="F175" s="154"/>
      <c r="G175" s="154" t="s">
        <v>113</v>
      </c>
      <c r="H175" s="154" t="s">
        <v>113</v>
      </c>
      <c r="I175" s="154"/>
      <c r="J175" s="154" t="s">
        <v>113</v>
      </c>
      <c r="K175" s="154" t="s">
        <v>113</v>
      </c>
      <c r="L175" s="154"/>
      <c r="M175" s="155">
        <v>75</v>
      </c>
      <c r="N175" s="156">
        <v>4</v>
      </c>
      <c r="O175" s="156"/>
      <c r="P175" s="157">
        <v>9695</v>
      </c>
      <c r="Q175" s="158">
        <v>3416</v>
      </c>
      <c r="R175" s="156"/>
      <c r="S175" s="159">
        <v>0</v>
      </c>
      <c r="T175" s="159">
        <v>97.3</v>
      </c>
      <c r="U175" s="159">
        <v>2.7</v>
      </c>
    </row>
    <row r="176" spans="1:21" s="107" customFormat="1">
      <c r="A176" s="167" t="s">
        <v>317</v>
      </c>
      <c r="B176" s="165" t="s">
        <v>325</v>
      </c>
      <c r="C176" s="166"/>
      <c r="D176" s="142" t="s">
        <v>15</v>
      </c>
      <c r="E176" s="142"/>
      <c r="F176" s="154" t="s">
        <v>113</v>
      </c>
      <c r="G176" s="154" t="s">
        <v>113</v>
      </c>
      <c r="H176" s="154" t="s">
        <v>113</v>
      </c>
      <c r="I176" s="154"/>
      <c r="J176" s="154" t="s">
        <v>113</v>
      </c>
      <c r="K176" s="154" t="s">
        <v>113</v>
      </c>
      <c r="L176" s="154"/>
      <c r="M176" s="155">
        <v>36</v>
      </c>
      <c r="N176" s="156">
        <v>1</v>
      </c>
      <c r="O176" s="156"/>
      <c r="P176" s="157">
        <v>4141</v>
      </c>
      <c r="Q176" s="158">
        <v>1466</v>
      </c>
      <c r="R176" s="156"/>
      <c r="S176" s="159">
        <v>0</v>
      </c>
      <c r="T176" s="159">
        <v>100</v>
      </c>
      <c r="U176" s="159">
        <v>0</v>
      </c>
    </row>
    <row r="177" spans="1:22" s="107" customFormat="1">
      <c r="A177" s="142" t="s">
        <v>121</v>
      </c>
      <c r="B177" s="142" t="s">
        <v>326</v>
      </c>
      <c r="C177" s="142"/>
      <c r="D177" s="142" t="s">
        <v>15</v>
      </c>
      <c r="E177" s="142"/>
      <c r="F177" s="143"/>
      <c r="G177" s="143" t="s">
        <v>113</v>
      </c>
      <c r="H177" s="143" t="s">
        <v>113</v>
      </c>
      <c r="I177" s="143"/>
      <c r="J177" s="143" t="s">
        <v>113</v>
      </c>
      <c r="K177" s="143" t="s">
        <v>113</v>
      </c>
      <c r="L177" s="143"/>
      <c r="M177" s="144">
        <v>1</v>
      </c>
      <c r="N177" s="145" t="s">
        <v>115</v>
      </c>
      <c r="O177" s="145"/>
      <c r="P177" s="146">
        <v>706.971</v>
      </c>
      <c r="Q177" s="147">
        <v>254.70400000000001</v>
      </c>
      <c r="R177" s="145"/>
      <c r="S177" s="148">
        <v>0</v>
      </c>
      <c r="T177" s="148">
        <v>100</v>
      </c>
      <c r="U177" s="148">
        <v>0</v>
      </c>
    </row>
    <row r="178" spans="1:22" s="107" customFormat="1">
      <c r="A178" s="142" t="s">
        <v>121</v>
      </c>
      <c r="B178" s="142" t="s">
        <v>327</v>
      </c>
      <c r="C178" s="142"/>
      <c r="D178" s="142" t="s">
        <v>15</v>
      </c>
      <c r="E178" s="142"/>
      <c r="F178" s="143" t="s">
        <v>113</v>
      </c>
      <c r="G178" s="143" t="s">
        <v>113</v>
      </c>
      <c r="H178" s="143" t="s">
        <v>113</v>
      </c>
      <c r="I178" s="143"/>
      <c r="J178" s="143" t="s">
        <v>113</v>
      </c>
      <c r="K178" s="143" t="s">
        <v>113</v>
      </c>
      <c r="L178" s="143"/>
      <c r="M178" s="144">
        <v>7</v>
      </c>
      <c r="N178" s="145" t="s">
        <v>115</v>
      </c>
      <c r="O178" s="145"/>
      <c r="P178" s="146">
        <v>624.98599999999999</v>
      </c>
      <c r="Q178" s="147">
        <v>208.13399999999999</v>
      </c>
      <c r="R178" s="145"/>
      <c r="S178" s="148">
        <v>0</v>
      </c>
      <c r="T178" s="148">
        <v>100</v>
      </c>
      <c r="U178" s="148">
        <v>0</v>
      </c>
    </row>
    <row r="179" spans="1:22" s="107" customFormat="1">
      <c r="A179" s="142" t="s">
        <v>328</v>
      </c>
      <c r="B179" s="149"/>
      <c r="C179" s="142"/>
      <c r="D179" s="142" t="s">
        <v>15</v>
      </c>
      <c r="E179" s="142"/>
      <c r="F179" s="143"/>
      <c r="G179" s="143" t="s">
        <v>114</v>
      </c>
      <c r="H179" s="143" t="s">
        <v>113</v>
      </c>
      <c r="I179" s="143"/>
      <c r="J179" s="143" t="s">
        <v>113</v>
      </c>
      <c r="K179" s="143" t="s">
        <v>113</v>
      </c>
      <c r="L179" s="143"/>
      <c r="M179" s="144">
        <v>59</v>
      </c>
      <c r="N179" s="145" t="s">
        <v>123</v>
      </c>
      <c r="O179" s="145"/>
      <c r="P179" s="146">
        <v>8918.5689999999995</v>
      </c>
      <c r="Q179" s="147">
        <v>3047.1970000000001</v>
      </c>
      <c r="R179" s="145"/>
      <c r="S179" s="148">
        <v>0</v>
      </c>
      <c r="T179" s="148">
        <v>98.3</v>
      </c>
      <c r="U179" s="148">
        <v>1.7</v>
      </c>
    </row>
    <row r="180" spans="1:22" s="107" customFormat="1">
      <c r="A180" s="171" t="s">
        <v>328</v>
      </c>
      <c r="B180" s="171" t="s">
        <v>129</v>
      </c>
      <c r="C180" s="171"/>
      <c r="D180" s="171" t="s">
        <v>15</v>
      </c>
      <c r="E180" s="171"/>
      <c r="F180" s="172" t="s">
        <v>113</v>
      </c>
      <c r="G180" s="172" t="s">
        <v>113</v>
      </c>
      <c r="H180" s="172" t="s">
        <v>114</v>
      </c>
      <c r="I180" s="172"/>
      <c r="J180" s="172" t="s">
        <v>114</v>
      </c>
      <c r="K180" s="172" t="s">
        <v>114</v>
      </c>
      <c r="L180" s="172"/>
      <c r="M180" s="173">
        <v>58</v>
      </c>
      <c r="N180" s="174" t="s">
        <v>130</v>
      </c>
      <c r="O180" s="174"/>
      <c r="P180" s="175">
        <v>8899.64</v>
      </c>
      <c r="Q180" s="176" t="s">
        <v>130</v>
      </c>
      <c r="R180" s="174"/>
      <c r="S180" s="177">
        <v>0</v>
      </c>
      <c r="T180" s="177">
        <v>96.6</v>
      </c>
      <c r="U180" s="177">
        <v>0</v>
      </c>
    </row>
    <row r="181" spans="1:22" s="107" customFormat="1" ht="5.4" customHeight="1">
      <c r="A181" s="142"/>
      <c r="B181" s="142"/>
      <c r="C181" s="142"/>
      <c r="D181" s="142"/>
      <c r="E181" s="142"/>
      <c r="F181" s="143"/>
      <c r="G181" s="143"/>
      <c r="H181" s="143"/>
      <c r="I181" s="143"/>
      <c r="J181" s="143"/>
      <c r="K181" s="143"/>
      <c r="L181" s="143"/>
      <c r="M181" s="144"/>
      <c r="N181" s="145"/>
      <c r="O181" s="145"/>
      <c r="P181" s="146"/>
      <c r="Q181" s="147"/>
      <c r="R181" s="145"/>
      <c r="S181" s="148"/>
      <c r="T181" s="148"/>
      <c r="U181" s="148"/>
    </row>
    <row r="182" spans="1:22" ht="15.6">
      <c r="A182" s="66" t="s">
        <v>333</v>
      </c>
      <c r="B182" s="66"/>
      <c r="C182" s="66"/>
      <c r="D182" s="66"/>
      <c r="E182" s="66"/>
      <c r="V182" s="107"/>
    </row>
    <row r="183" spans="1:22">
      <c r="A183" s="66" t="s">
        <v>332</v>
      </c>
      <c r="B183" s="66"/>
      <c r="C183" s="66"/>
      <c r="D183" s="66"/>
      <c r="E183" s="66"/>
      <c r="V183" s="107"/>
    </row>
    <row r="184" spans="1:22">
      <c r="A184" s="178" t="s">
        <v>434</v>
      </c>
      <c r="B184" s="66"/>
      <c r="C184" s="66"/>
      <c r="D184" s="66"/>
      <c r="E184" s="66"/>
      <c r="V184" s="107"/>
    </row>
    <row r="185" spans="1:22" ht="25.8" customHeight="1">
      <c r="A185" s="188" t="s">
        <v>433</v>
      </c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07"/>
    </row>
    <row r="186" spans="1:22">
      <c r="A186" s="66"/>
      <c r="B186" s="66"/>
      <c r="C186" s="66"/>
      <c r="D186" s="66"/>
      <c r="E186" s="66"/>
    </row>
  </sheetData>
  <autoFilter ref="A7:V185" xr:uid="{00000000-0009-0000-0000-000002000000}">
    <filterColumn colId="4" showButton="0"/>
  </autoFilter>
  <mergeCells count="16">
    <mergeCell ref="A185:U185"/>
    <mergeCell ref="G6:Q6"/>
    <mergeCell ref="E7:F7"/>
    <mergeCell ref="A3:A7"/>
    <mergeCell ref="B3:B7"/>
    <mergeCell ref="C3:C7"/>
    <mergeCell ref="D3:D7"/>
    <mergeCell ref="E3:K3"/>
    <mergeCell ref="E4:H4"/>
    <mergeCell ref="M3:U3"/>
    <mergeCell ref="P4:Q4"/>
    <mergeCell ref="P5:Q5"/>
    <mergeCell ref="J4:K4"/>
    <mergeCell ref="M4:N5"/>
    <mergeCell ref="S4:U4"/>
    <mergeCell ref="S5:U5"/>
  </mergeCells>
  <pageMargins left="0.23622047244094491" right="0.23622047244094491" top="0.59055118110236227" bottom="0.59055118110236227" header="0.31496062992125984" footer="0.31496062992125984"/>
  <pageSetup paperSize="9" scale="59" fitToHeight="0" orientation="portrait" r:id="rId1"/>
  <rowBreaks count="1" manualBreakCount="1"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9"/>
  <sheetViews>
    <sheetView tabSelected="1" topLeftCell="A88" workbookViewId="0">
      <selection activeCell="J112" sqref="J112"/>
    </sheetView>
  </sheetViews>
  <sheetFormatPr defaultRowHeight="13.8"/>
  <cols>
    <col min="1" max="1" width="25" customWidth="1"/>
    <col min="2" max="21" width="6.69921875" customWidth="1"/>
  </cols>
  <sheetData>
    <row r="1" spans="1:21" ht="16.2">
      <c r="A1" s="168" t="s">
        <v>431</v>
      </c>
    </row>
    <row r="2" spans="1:21" s="169" customFormat="1" ht="6.6" customHeight="1"/>
    <row r="3" spans="1:21">
      <c r="A3" s="108"/>
      <c r="B3" s="198" t="s">
        <v>396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</row>
    <row r="4" spans="1:21">
      <c r="A4" s="108"/>
      <c r="B4" s="109">
        <v>0</v>
      </c>
      <c r="C4" s="109">
        <v>1</v>
      </c>
      <c r="D4" s="109">
        <v>2</v>
      </c>
      <c r="E4" s="109">
        <v>3</v>
      </c>
      <c r="F4" s="109">
        <v>4</v>
      </c>
      <c r="G4" s="109">
        <v>5</v>
      </c>
      <c r="H4" s="109">
        <v>6</v>
      </c>
      <c r="I4" s="109">
        <v>7</v>
      </c>
      <c r="J4" s="109">
        <v>8</v>
      </c>
      <c r="K4" s="109">
        <v>9</v>
      </c>
      <c r="L4" s="109">
        <v>10</v>
      </c>
      <c r="M4" s="109">
        <v>11</v>
      </c>
      <c r="N4" s="109">
        <v>12</v>
      </c>
      <c r="O4" s="109">
        <v>13</v>
      </c>
      <c r="P4" s="109">
        <v>14</v>
      </c>
      <c r="Q4" s="109">
        <v>15</v>
      </c>
      <c r="R4" s="109">
        <v>16</v>
      </c>
      <c r="S4" s="109">
        <v>17</v>
      </c>
      <c r="T4" s="109">
        <v>18</v>
      </c>
      <c r="U4" s="109">
        <v>19</v>
      </c>
    </row>
    <row r="5" spans="1:21">
      <c r="A5" s="115" t="s">
        <v>415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>
      <c r="A6" t="s">
        <v>27</v>
      </c>
      <c r="B6" s="116">
        <v>1812</v>
      </c>
      <c r="C6" s="116">
        <v>2401</v>
      </c>
      <c r="D6" s="116">
        <v>2343</v>
      </c>
      <c r="E6" s="116">
        <v>2223</v>
      </c>
      <c r="F6" s="116">
        <v>1784</v>
      </c>
      <c r="G6" s="116">
        <v>1154</v>
      </c>
      <c r="H6" s="116">
        <v>711</v>
      </c>
      <c r="I6" s="116">
        <v>436</v>
      </c>
      <c r="J6" s="116">
        <v>287</v>
      </c>
      <c r="K6" s="116">
        <v>225</v>
      </c>
      <c r="L6" s="116">
        <v>138</v>
      </c>
      <c r="M6" s="116">
        <v>117</v>
      </c>
      <c r="N6" s="116">
        <v>91</v>
      </c>
      <c r="O6" s="116">
        <v>64</v>
      </c>
      <c r="P6" s="116">
        <v>52</v>
      </c>
      <c r="Q6" s="116">
        <v>40</v>
      </c>
      <c r="R6" s="116">
        <v>43</v>
      </c>
      <c r="S6" s="116">
        <v>37</v>
      </c>
      <c r="T6" s="116">
        <v>33</v>
      </c>
      <c r="U6" s="116">
        <v>28</v>
      </c>
    </row>
    <row r="7" spans="1:21">
      <c r="A7" t="s">
        <v>398</v>
      </c>
      <c r="B7" s="116">
        <v>197</v>
      </c>
      <c r="C7" s="116">
        <v>65</v>
      </c>
      <c r="D7" s="116">
        <v>21</v>
      </c>
      <c r="E7" s="116">
        <v>16</v>
      </c>
      <c r="F7" s="116">
        <v>7</v>
      </c>
      <c r="G7" s="116">
        <v>5</v>
      </c>
      <c r="H7" s="116">
        <v>3</v>
      </c>
      <c r="I7" s="116">
        <v>3</v>
      </c>
      <c r="J7" s="116">
        <v>3</v>
      </c>
      <c r="K7" s="116">
        <v>1</v>
      </c>
      <c r="L7" s="116">
        <v>3</v>
      </c>
      <c r="M7" s="116">
        <v>2</v>
      </c>
      <c r="N7" s="116">
        <v>0</v>
      </c>
      <c r="O7" s="116">
        <v>1</v>
      </c>
      <c r="P7" s="116">
        <v>0</v>
      </c>
      <c r="Q7" s="116">
        <v>2</v>
      </c>
      <c r="R7" s="116">
        <v>1</v>
      </c>
      <c r="S7" s="116">
        <v>1</v>
      </c>
      <c r="T7" s="116">
        <v>0</v>
      </c>
      <c r="U7" s="116">
        <v>0</v>
      </c>
    </row>
    <row r="8" spans="1:21">
      <c r="A8" t="s">
        <v>399</v>
      </c>
      <c r="B8" s="116">
        <v>57</v>
      </c>
      <c r="C8" s="116">
        <v>120</v>
      </c>
      <c r="D8" s="116">
        <v>91</v>
      </c>
      <c r="E8" s="116">
        <v>43</v>
      </c>
      <c r="F8" s="116">
        <v>32</v>
      </c>
      <c r="G8" s="116">
        <v>22</v>
      </c>
      <c r="H8" s="116">
        <v>15</v>
      </c>
      <c r="I8" s="116">
        <v>8</v>
      </c>
      <c r="J8" s="116">
        <v>5</v>
      </c>
      <c r="K8" s="116">
        <v>5</v>
      </c>
      <c r="L8" s="116">
        <v>5</v>
      </c>
      <c r="M8" s="116">
        <v>11</v>
      </c>
      <c r="N8" s="116">
        <v>8</v>
      </c>
      <c r="O8" s="116">
        <v>6</v>
      </c>
      <c r="P8" s="116">
        <v>3</v>
      </c>
      <c r="Q8" s="116">
        <v>1</v>
      </c>
      <c r="R8" s="116">
        <v>2</v>
      </c>
      <c r="S8" s="116">
        <v>2</v>
      </c>
      <c r="T8" s="116">
        <v>1</v>
      </c>
      <c r="U8" s="116">
        <v>1</v>
      </c>
    </row>
    <row r="9" spans="1:21">
      <c r="A9" t="s">
        <v>392</v>
      </c>
      <c r="B9" s="116">
        <v>13</v>
      </c>
      <c r="C9" s="116">
        <v>14</v>
      </c>
      <c r="D9" s="116">
        <v>19</v>
      </c>
      <c r="E9" s="116">
        <v>20</v>
      </c>
      <c r="F9" s="116">
        <v>16</v>
      </c>
      <c r="G9" s="116">
        <v>21</v>
      </c>
      <c r="H9" s="116">
        <v>27</v>
      </c>
      <c r="I9" s="116">
        <v>29</v>
      </c>
      <c r="J9" s="116">
        <v>37</v>
      </c>
      <c r="K9" s="116">
        <v>41</v>
      </c>
      <c r="L9" s="116">
        <v>43</v>
      </c>
      <c r="M9" s="116">
        <v>59</v>
      </c>
      <c r="N9" s="116">
        <v>50</v>
      </c>
      <c r="O9" s="116">
        <v>66</v>
      </c>
      <c r="P9" s="116">
        <v>88</v>
      </c>
      <c r="Q9" s="116">
        <v>64</v>
      </c>
      <c r="R9" s="116">
        <v>87</v>
      </c>
      <c r="S9" s="116">
        <v>145</v>
      </c>
      <c r="T9" s="116">
        <v>134</v>
      </c>
      <c r="U9" s="116">
        <v>134</v>
      </c>
    </row>
    <row r="10" spans="1:21">
      <c r="A10" s="118" t="s">
        <v>407</v>
      </c>
      <c r="B10" s="116">
        <v>33</v>
      </c>
      <c r="C10" s="116">
        <v>42</v>
      </c>
      <c r="D10" s="116">
        <v>23</v>
      </c>
      <c r="E10" s="116">
        <v>10</v>
      </c>
      <c r="F10" s="116">
        <v>12</v>
      </c>
      <c r="G10" s="116">
        <v>15</v>
      </c>
      <c r="H10" s="116">
        <v>12</v>
      </c>
      <c r="I10" s="116">
        <v>7</v>
      </c>
      <c r="J10" s="116">
        <v>1</v>
      </c>
      <c r="K10" s="116">
        <v>3</v>
      </c>
      <c r="L10" s="116">
        <v>6</v>
      </c>
      <c r="M10" s="116">
        <v>3</v>
      </c>
      <c r="N10" s="116">
        <v>4</v>
      </c>
      <c r="O10" s="116">
        <v>7</v>
      </c>
      <c r="P10" s="116">
        <v>3</v>
      </c>
      <c r="Q10" s="116">
        <v>5</v>
      </c>
      <c r="R10" s="116">
        <v>6</v>
      </c>
      <c r="S10" s="116">
        <v>8</v>
      </c>
      <c r="T10" s="116">
        <v>11</v>
      </c>
      <c r="U10" s="116">
        <v>14</v>
      </c>
    </row>
    <row r="11" spans="1:21">
      <c r="A11" s="118" t="s">
        <v>409</v>
      </c>
      <c r="B11" s="116">
        <v>2112</v>
      </c>
      <c r="C11" s="116">
        <v>2642</v>
      </c>
      <c r="D11" s="116">
        <v>2497</v>
      </c>
      <c r="E11" s="116">
        <v>2312</v>
      </c>
      <c r="F11" s="116">
        <v>1851</v>
      </c>
      <c r="G11" s="116">
        <v>1217</v>
      </c>
      <c r="H11" s="116">
        <v>768</v>
      </c>
      <c r="I11" s="116">
        <v>483</v>
      </c>
      <c r="J11" s="116">
        <v>333</v>
      </c>
      <c r="K11" s="116">
        <v>275</v>
      </c>
      <c r="L11" s="116">
        <v>195</v>
      </c>
      <c r="M11" s="116">
        <v>192</v>
      </c>
      <c r="N11" s="116">
        <v>153</v>
      </c>
      <c r="O11" s="116">
        <v>144</v>
      </c>
      <c r="P11" s="116">
        <v>146</v>
      </c>
      <c r="Q11" s="116">
        <v>112</v>
      </c>
      <c r="R11" s="116">
        <v>139</v>
      </c>
      <c r="S11" s="116">
        <v>193</v>
      </c>
      <c r="T11" s="116">
        <v>179</v>
      </c>
      <c r="U11" s="116">
        <v>177</v>
      </c>
    </row>
    <row r="12" spans="1:21">
      <c r="A12" t="s">
        <v>400</v>
      </c>
      <c r="B12" s="110">
        <v>85.795454545454547</v>
      </c>
      <c r="C12" s="110">
        <v>90.878122634367912</v>
      </c>
      <c r="D12" s="110">
        <v>93.832599118942724</v>
      </c>
      <c r="E12" s="110">
        <v>96.150519031141869</v>
      </c>
      <c r="F12" s="110">
        <v>96.380334954078876</v>
      </c>
      <c r="G12" s="110">
        <v>94.823336072308962</v>
      </c>
      <c r="H12" s="110">
        <v>92.578125</v>
      </c>
      <c r="I12" s="110">
        <v>90.269151138716353</v>
      </c>
      <c r="J12" s="110">
        <v>86.186186186186191</v>
      </c>
      <c r="K12" s="110">
        <v>81.818181818181827</v>
      </c>
      <c r="L12" s="110">
        <v>70.769230769230774</v>
      </c>
      <c r="M12" s="110">
        <v>60.9375</v>
      </c>
      <c r="N12" s="110">
        <v>59.477124183006538</v>
      </c>
      <c r="O12" s="110">
        <v>44.444444444444443</v>
      </c>
      <c r="P12" s="110">
        <v>35.61643835616438</v>
      </c>
      <c r="Q12" s="110">
        <v>35.714285714285715</v>
      </c>
      <c r="R12" s="110">
        <v>30.935251798561154</v>
      </c>
      <c r="S12" s="110">
        <v>19.170984455958546</v>
      </c>
      <c r="T12" s="110">
        <v>18.435754189944134</v>
      </c>
      <c r="U12" s="110">
        <v>15.819209039548024</v>
      </c>
    </row>
    <row r="13" spans="1:21">
      <c r="A13" s="118" t="s">
        <v>408</v>
      </c>
      <c r="B13" s="110">
        <v>0.61553030303030298</v>
      </c>
      <c r="C13" s="110">
        <v>0.52990158970476908</v>
      </c>
      <c r="D13" s="110">
        <v>0.76091309571485788</v>
      </c>
      <c r="E13" s="110">
        <v>0.86505190311418689</v>
      </c>
      <c r="F13" s="110">
        <v>0.86439762290653699</v>
      </c>
      <c r="G13" s="110">
        <v>1.725554642563681</v>
      </c>
      <c r="H13" s="110">
        <v>3.515625</v>
      </c>
      <c r="I13" s="110">
        <v>6.004140786749482</v>
      </c>
      <c r="J13" s="110">
        <v>11.111111111111111</v>
      </c>
      <c r="K13" s="110">
        <v>14.909090909090908</v>
      </c>
      <c r="L13" s="110">
        <v>22.051282051282051</v>
      </c>
      <c r="M13" s="110">
        <v>30.729166666666668</v>
      </c>
      <c r="N13" s="110">
        <v>32.679738562091501</v>
      </c>
      <c r="O13" s="110">
        <v>45.833333333333329</v>
      </c>
      <c r="P13" s="110">
        <v>60.273972602739725</v>
      </c>
      <c r="Q13" s="110">
        <v>57.142857142857139</v>
      </c>
      <c r="R13" s="110">
        <v>62.589928057553955</v>
      </c>
      <c r="S13" s="110">
        <v>75.129533678756474</v>
      </c>
      <c r="T13" s="110">
        <v>74.860335195530723</v>
      </c>
      <c r="U13" s="110">
        <v>75.706214689265536</v>
      </c>
    </row>
    <row r="14" spans="1:21">
      <c r="A14" s="22" t="s">
        <v>16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</row>
    <row r="15" spans="1:21">
      <c r="A15" s="22" t="s">
        <v>397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>
      <c r="A16" t="s">
        <v>27</v>
      </c>
      <c r="B16" s="17">
        <v>98</v>
      </c>
      <c r="C16" s="17">
        <v>175</v>
      </c>
      <c r="D16" s="17">
        <v>186</v>
      </c>
      <c r="E16" s="17">
        <v>171</v>
      </c>
      <c r="F16" s="17">
        <v>161</v>
      </c>
      <c r="G16" s="17">
        <v>93</v>
      </c>
      <c r="H16" s="17">
        <v>57</v>
      </c>
      <c r="I16" s="17">
        <v>36</v>
      </c>
      <c r="J16" s="17">
        <v>27</v>
      </c>
      <c r="K16" s="17">
        <v>17</v>
      </c>
      <c r="L16" s="17">
        <v>15</v>
      </c>
      <c r="M16" s="17">
        <v>13</v>
      </c>
      <c r="N16" s="17">
        <v>12</v>
      </c>
      <c r="O16" s="17">
        <v>5</v>
      </c>
      <c r="P16" s="17">
        <v>7</v>
      </c>
      <c r="Q16" s="17">
        <v>3</v>
      </c>
      <c r="R16" s="17">
        <v>0</v>
      </c>
      <c r="S16" s="17">
        <v>1</v>
      </c>
      <c r="T16" s="17">
        <v>1</v>
      </c>
      <c r="U16" s="17">
        <v>0</v>
      </c>
    </row>
    <row r="17" spans="1:21">
      <c r="A17" t="s">
        <v>398</v>
      </c>
      <c r="B17" s="17">
        <v>7</v>
      </c>
      <c r="C17" s="17">
        <v>0</v>
      </c>
      <c r="D17" s="17">
        <v>1</v>
      </c>
      <c r="E17" s="17">
        <v>4</v>
      </c>
      <c r="F17" s="17">
        <v>1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</row>
    <row r="18" spans="1:21">
      <c r="A18" t="s">
        <v>399</v>
      </c>
      <c r="B18" s="17">
        <v>1</v>
      </c>
      <c r="C18" s="17">
        <v>5</v>
      </c>
      <c r="D18" s="17">
        <v>6</v>
      </c>
      <c r="E18" s="17">
        <v>3</v>
      </c>
      <c r="F18" s="17">
        <v>2</v>
      </c>
      <c r="G18" s="17">
        <v>1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1</v>
      </c>
      <c r="N18" s="17">
        <v>3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</row>
    <row r="19" spans="1:21">
      <c r="A19" t="s">
        <v>392</v>
      </c>
      <c r="B19" s="17">
        <v>0</v>
      </c>
      <c r="C19" s="17">
        <v>0</v>
      </c>
      <c r="D19" s="17">
        <v>0</v>
      </c>
      <c r="E19" s="17">
        <v>0</v>
      </c>
      <c r="F19" s="17">
        <v>1</v>
      </c>
      <c r="G19" s="17">
        <v>0</v>
      </c>
      <c r="H19" s="17">
        <v>1</v>
      </c>
      <c r="I19" s="17">
        <v>1</v>
      </c>
      <c r="J19" s="17">
        <v>2</v>
      </c>
      <c r="K19" s="17">
        <v>2</v>
      </c>
      <c r="L19" s="17">
        <v>1</v>
      </c>
      <c r="M19" s="17">
        <v>1</v>
      </c>
      <c r="N19" s="17">
        <v>1</v>
      </c>
      <c r="O19" s="17">
        <v>1</v>
      </c>
      <c r="P19" s="17">
        <v>2</v>
      </c>
      <c r="Q19" s="17">
        <v>3</v>
      </c>
      <c r="R19" s="17">
        <v>3</v>
      </c>
      <c r="S19" s="17">
        <v>4</v>
      </c>
      <c r="T19" s="17">
        <v>3</v>
      </c>
      <c r="U19" s="17">
        <v>1</v>
      </c>
    </row>
    <row r="20" spans="1:21">
      <c r="A20" s="118" t="s">
        <v>407</v>
      </c>
      <c r="B20" s="17">
        <v>2</v>
      </c>
      <c r="C20" s="17">
        <v>5</v>
      </c>
      <c r="D20" s="17">
        <v>2</v>
      </c>
      <c r="E20" s="17">
        <v>1</v>
      </c>
      <c r="F20" s="17">
        <v>0</v>
      </c>
      <c r="G20" s="17">
        <v>1</v>
      </c>
      <c r="H20" s="17">
        <v>0</v>
      </c>
      <c r="I20" s="17">
        <v>1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1</v>
      </c>
      <c r="R20" s="17">
        <v>1</v>
      </c>
      <c r="S20" s="17">
        <v>1</v>
      </c>
      <c r="T20" s="17">
        <v>1</v>
      </c>
      <c r="U20" s="17">
        <v>0</v>
      </c>
    </row>
    <row r="21" spans="1:21">
      <c r="A21" s="118" t="s">
        <v>409</v>
      </c>
      <c r="B21" s="17">
        <v>108</v>
      </c>
      <c r="C21" s="17">
        <v>185</v>
      </c>
      <c r="D21" s="17">
        <v>195</v>
      </c>
      <c r="E21" s="17">
        <v>179</v>
      </c>
      <c r="F21" s="17">
        <v>165</v>
      </c>
      <c r="G21" s="17">
        <v>95</v>
      </c>
      <c r="H21" s="17">
        <v>59</v>
      </c>
      <c r="I21" s="17">
        <v>38</v>
      </c>
      <c r="J21" s="17">
        <v>29</v>
      </c>
      <c r="K21" s="17">
        <v>19</v>
      </c>
      <c r="L21" s="17">
        <v>16</v>
      </c>
      <c r="M21" s="17">
        <v>15</v>
      </c>
      <c r="N21" s="17">
        <v>16</v>
      </c>
      <c r="O21" s="17">
        <v>6</v>
      </c>
      <c r="P21" s="17">
        <v>9</v>
      </c>
      <c r="Q21" s="17">
        <v>7</v>
      </c>
      <c r="R21" s="17">
        <v>4</v>
      </c>
      <c r="S21" s="17">
        <v>6</v>
      </c>
      <c r="T21" s="17">
        <v>5</v>
      </c>
      <c r="U21" s="17">
        <v>1</v>
      </c>
    </row>
    <row r="22" spans="1:21">
      <c r="A22" t="s">
        <v>400</v>
      </c>
      <c r="B22" s="110">
        <v>90.740740740740748</v>
      </c>
      <c r="C22" s="110">
        <v>94.594594594594597</v>
      </c>
      <c r="D22" s="110">
        <v>95.384615384615387</v>
      </c>
      <c r="E22" s="110">
        <v>95.530726256983243</v>
      </c>
      <c r="F22" s="110">
        <v>97.575757575757578</v>
      </c>
      <c r="G22" s="110">
        <v>97.894736842105274</v>
      </c>
      <c r="H22" s="110">
        <v>96.610169491525426</v>
      </c>
      <c r="I22" s="110">
        <v>94.73684210526315</v>
      </c>
      <c r="J22" s="110">
        <v>93.103448275862064</v>
      </c>
      <c r="K22" s="110">
        <v>89.473684210526315</v>
      </c>
      <c r="L22" s="110">
        <v>93.75</v>
      </c>
      <c r="M22" s="110">
        <v>86.666666666666671</v>
      </c>
      <c r="N22" s="110">
        <v>75</v>
      </c>
      <c r="O22" s="110">
        <v>83.333333333333343</v>
      </c>
      <c r="P22" s="110">
        <v>77.777777777777786</v>
      </c>
      <c r="Q22" s="110">
        <v>42.857142857142854</v>
      </c>
      <c r="R22" s="110">
        <v>0</v>
      </c>
      <c r="S22" s="110">
        <v>16.666666666666664</v>
      </c>
      <c r="T22" s="110">
        <v>20</v>
      </c>
      <c r="U22" s="110">
        <v>0</v>
      </c>
    </row>
    <row r="23" spans="1:21">
      <c r="A23" s="118" t="s">
        <v>408</v>
      </c>
      <c r="B23" s="110">
        <v>0</v>
      </c>
      <c r="C23" s="110">
        <v>0</v>
      </c>
      <c r="D23" s="110">
        <v>0</v>
      </c>
      <c r="E23" s="110">
        <v>0</v>
      </c>
      <c r="F23" s="110">
        <v>0.60606060606060608</v>
      </c>
      <c r="G23" s="110">
        <v>0</v>
      </c>
      <c r="H23" s="110">
        <v>1.6949152542372881</v>
      </c>
      <c r="I23" s="110">
        <v>2.6315789473684208</v>
      </c>
      <c r="J23" s="110">
        <v>6.8965517241379306</v>
      </c>
      <c r="K23" s="110">
        <v>10.526315789473683</v>
      </c>
      <c r="L23" s="110">
        <v>6.25</v>
      </c>
      <c r="M23" s="110">
        <v>6.666666666666667</v>
      </c>
      <c r="N23" s="110">
        <v>6.25</v>
      </c>
      <c r="O23" s="110">
        <v>16.666666666666664</v>
      </c>
      <c r="P23" s="110">
        <v>22.222222222222221</v>
      </c>
      <c r="Q23" s="110">
        <v>42.857142857142854</v>
      </c>
      <c r="R23" s="110">
        <v>75</v>
      </c>
      <c r="S23" s="110">
        <v>66.666666666666657</v>
      </c>
      <c r="T23" s="110">
        <v>60</v>
      </c>
      <c r="U23" s="110">
        <v>100</v>
      </c>
    </row>
    <row r="24" spans="1:21">
      <c r="A24" s="22" t="s">
        <v>25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>
      <c r="A25" t="s">
        <v>27</v>
      </c>
      <c r="B25">
        <v>604</v>
      </c>
      <c r="C25">
        <v>805</v>
      </c>
      <c r="D25">
        <v>858</v>
      </c>
      <c r="E25">
        <v>839</v>
      </c>
      <c r="F25">
        <v>686</v>
      </c>
      <c r="G25">
        <v>413</v>
      </c>
      <c r="H25">
        <v>275</v>
      </c>
      <c r="I25">
        <v>156</v>
      </c>
      <c r="J25">
        <v>103</v>
      </c>
      <c r="K25">
        <v>93</v>
      </c>
      <c r="L25">
        <v>50</v>
      </c>
      <c r="M25">
        <v>33</v>
      </c>
      <c r="N25">
        <v>21</v>
      </c>
      <c r="O25">
        <v>23</v>
      </c>
      <c r="P25">
        <v>13</v>
      </c>
      <c r="Q25" s="111">
        <v>15</v>
      </c>
      <c r="R25" s="111">
        <v>17</v>
      </c>
      <c r="S25" s="111">
        <v>15</v>
      </c>
      <c r="T25" s="111">
        <v>10</v>
      </c>
      <c r="U25" s="111">
        <v>13</v>
      </c>
    </row>
    <row r="26" spans="1:21">
      <c r="A26" t="s">
        <v>398</v>
      </c>
      <c r="B26">
        <v>87</v>
      </c>
      <c r="C26">
        <v>28</v>
      </c>
      <c r="D26">
        <v>13</v>
      </c>
      <c r="E26">
        <v>6</v>
      </c>
      <c r="F26">
        <v>3</v>
      </c>
      <c r="G26">
        <v>4</v>
      </c>
      <c r="H26">
        <v>0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  <c r="O26">
        <v>1</v>
      </c>
      <c r="P26">
        <v>0</v>
      </c>
      <c r="Q26" s="111">
        <v>1</v>
      </c>
      <c r="R26" s="111">
        <v>1</v>
      </c>
      <c r="S26" s="111">
        <v>0</v>
      </c>
      <c r="T26" s="111">
        <v>0</v>
      </c>
      <c r="U26" s="111">
        <v>0</v>
      </c>
    </row>
    <row r="27" spans="1:21">
      <c r="A27" t="s">
        <v>399</v>
      </c>
      <c r="B27">
        <v>24</v>
      </c>
      <c r="C27">
        <v>62</v>
      </c>
      <c r="D27">
        <v>40</v>
      </c>
      <c r="E27">
        <v>17</v>
      </c>
      <c r="F27">
        <v>14</v>
      </c>
      <c r="G27">
        <v>13</v>
      </c>
      <c r="H27">
        <v>4</v>
      </c>
      <c r="I27">
        <v>4</v>
      </c>
      <c r="J27">
        <v>0</v>
      </c>
      <c r="K27">
        <v>1</v>
      </c>
      <c r="L27">
        <v>1</v>
      </c>
      <c r="M27">
        <v>2</v>
      </c>
      <c r="N27">
        <v>2</v>
      </c>
      <c r="O27">
        <v>1</v>
      </c>
      <c r="P27">
        <v>1</v>
      </c>
      <c r="Q27" s="111">
        <v>1</v>
      </c>
      <c r="R27" s="111">
        <v>1</v>
      </c>
      <c r="S27" s="111">
        <v>0</v>
      </c>
      <c r="T27" s="111">
        <v>1</v>
      </c>
      <c r="U27" s="111">
        <v>1</v>
      </c>
    </row>
    <row r="28" spans="1:21">
      <c r="A28" t="s">
        <v>392</v>
      </c>
      <c r="B28">
        <v>6</v>
      </c>
      <c r="C28">
        <v>0</v>
      </c>
      <c r="D28">
        <v>8</v>
      </c>
      <c r="E28">
        <v>6</v>
      </c>
      <c r="F28">
        <v>6</v>
      </c>
      <c r="G28">
        <v>7</v>
      </c>
      <c r="H28">
        <v>12</v>
      </c>
      <c r="I28">
        <v>13</v>
      </c>
      <c r="J28">
        <v>16</v>
      </c>
      <c r="K28">
        <v>22</v>
      </c>
      <c r="L28">
        <v>16</v>
      </c>
      <c r="M28">
        <v>29</v>
      </c>
      <c r="N28">
        <v>27</v>
      </c>
      <c r="O28">
        <v>27</v>
      </c>
      <c r="P28">
        <v>35</v>
      </c>
      <c r="Q28" s="111">
        <v>31</v>
      </c>
      <c r="R28" s="111">
        <v>36</v>
      </c>
      <c r="S28" s="111">
        <v>81</v>
      </c>
      <c r="T28" s="111">
        <v>76</v>
      </c>
      <c r="U28" s="111">
        <v>74</v>
      </c>
    </row>
    <row r="29" spans="1:21">
      <c r="A29" s="118" t="s">
        <v>407</v>
      </c>
      <c r="B29">
        <v>8</v>
      </c>
      <c r="C29">
        <v>6</v>
      </c>
      <c r="D29">
        <v>0</v>
      </c>
      <c r="E29">
        <v>3</v>
      </c>
      <c r="F29">
        <v>0</v>
      </c>
      <c r="G29">
        <v>5</v>
      </c>
      <c r="H29">
        <v>2</v>
      </c>
      <c r="I29">
        <v>1</v>
      </c>
      <c r="J29">
        <v>0</v>
      </c>
      <c r="K29">
        <v>1</v>
      </c>
      <c r="L29">
        <v>0</v>
      </c>
      <c r="M29">
        <v>0</v>
      </c>
      <c r="N29">
        <v>2</v>
      </c>
      <c r="O29">
        <v>3</v>
      </c>
      <c r="P29">
        <v>1</v>
      </c>
      <c r="Q29" s="111">
        <v>1</v>
      </c>
      <c r="R29" s="111">
        <v>2</v>
      </c>
      <c r="S29" s="111">
        <v>2</v>
      </c>
      <c r="T29" s="111">
        <v>1</v>
      </c>
      <c r="U29" s="111">
        <v>0</v>
      </c>
    </row>
    <row r="30" spans="1:21">
      <c r="A30" s="118" t="s">
        <v>409</v>
      </c>
      <c r="B30">
        <f>SUM(B25:B29)</f>
        <v>729</v>
      </c>
      <c r="C30">
        <f t="shared" ref="C30:U30" si="0">SUM(C25:C29)</f>
        <v>901</v>
      </c>
      <c r="D30">
        <f t="shared" si="0"/>
        <v>919</v>
      </c>
      <c r="E30">
        <f t="shared" si="0"/>
        <v>871</v>
      </c>
      <c r="F30">
        <f t="shared" si="0"/>
        <v>709</v>
      </c>
      <c r="G30">
        <f t="shared" si="0"/>
        <v>442</v>
      </c>
      <c r="H30">
        <f t="shared" si="0"/>
        <v>293</v>
      </c>
      <c r="I30">
        <f t="shared" si="0"/>
        <v>174</v>
      </c>
      <c r="J30">
        <f t="shared" si="0"/>
        <v>120</v>
      </c>
      <c r="K30">
        <f t="shared" si="0"/>
        <v>117</v>
      </c>
      <c r="L30">
        <f t="shared" si="0"/>
        <v>67</v>
      </c>
      <c r="M30">
        <f t="shared" si="0"/>
        <v>64</v>
      </c>
      <c r="N30">
        <f t="shared" si="0"/>
        <v>52</v>
      </c>
      <c r="O30">
        <f t="shared" si="0"/>
        <v>55</v>
      </c>
      <c r="P30">
        <f t="shared" si="0"/>
        <v>50</v>
      </c>
      <c r="Q30">
        <f t="shared" si="0"/>
        <v>49</v>
      </c>
      <c r="R30">
        <f t="shared" si="0"/>
        <v>57</v>
      </c>
      <c r="S30">
        <f t="shared" si="0"/>
        <v>98</v>
      </c>
      <c r="T30">
        <f t="shared" si="0"/>
        <v>88</v>
      </c>
      <c r="U30">
        <f t="shared" si="0"/>
        <v>88</v>
      </c>
    </row>
    <row r="31" spans="1:21">
      <c r="A31" t="s">
        <v>400</v>
      </c>
      <c r="B31" s="112">
        <f>B25/B30*100</f>
        <v>82.85322359396433</v>
      </c>
      <c r="C31" s="112">
        <f t="shared" ref="C31:U31" si="1">C25/C30*100</f>
        <v>89.345172031076586</v>
      </c>
      <c r="D31" s="112">
        <f t="shared" si="1"/>
        <v>93.362350380848753</v>
      </c>
      <c r="E31" s="112">
        <f t="shared" si="1"/>
        <v>96.326061997703789</v>
      </c>
      <c r="F31" s="112">
        <f t="shared" si="1"/>
        <v>96.755994358251058</v>
      </c>
      <c r="G31" s="112">
        <f t="shared" si="1"/>
        <v>93.438914027149323</v>
      </c>
      <c r="H31" s="112">
        <f t="shared" si="1"/>
        <v>93.856655290102381</v>
      </c>
      <c r="I31" s="112">
        <f t="shared" si="1"/>
        <v>89.65517241379311</v>
      </c>
      <c r="J31" s="112">
        <f t="shared" si="1"/>
        <v>85.833333333333329</v>
      </c>
      <c r="K31" s="112">
        <f t="shared" si="1"/>
        <v>79.487179487179489</v>
      </c>
      <c r="L31" s="112">
        <f t="shared" si="1"/>
        <v>74.626865671641795</v>
      </c>
      <c r="M31" s="112">
        <f t="shared" si="1"/>
        <v>51.5625</v>
      </c>
      <c r="N31" s="112">
        <f t="shared" si="1"/>
        <v>40.384615384615387</v>
      </c>
      <c r="O31" s="112">
        <f t="shared" si="1"/>
        <v>41.818181818181813</v>
      </c>
      <c r="P31" s="112">
        <f t="shared" si="1"/>
        <v>26</v>
      </c>
      <c r="Q31" s="112">
        <f t="shared" si="1"/>
        <v>30.612244897959183</v>
      </c>
      <c r="R31" s="112">
        <f t="shared" si="1"/>
        <v>29.82456140350877</v>
      </c>
      <c r="S31" s="112">
        <f t="shared" si="1"/>
        <v>15.306122448979592</v>
      </c>
      <c r="T31" s="112">
        <f t="shared" si="1"/>
        <v>11.363636363636363</v>
      </c>
      <c r="U31" s="112">
        <f t="shared" si="1"/>
        <v>14.772727272727273</v>
      </c>
    </row>
    <row r="32" spans="1:21">
      <c r="A32" s="118" t="s">
        <v>408</v>
      </c>
      <c r="B32" s="112">
        <f>B28/B30*100</f>
        <v>0.82304526748971196</v>
      </c>
      <c r="C32" s="112">
        <f t="shared" ref="C32:U32" si="2">C28/C30*100</f>
        <v>0</v>
      </c>
      <c r="D32" s="112">
        <f t="shared" si="2"/>
        <v>0.87051142546245919</v>
      </c>
      <c r="E32" s="112">
        <f t="shared" si="2"/>
        <v>0.68886337543053955</v>
      </c>
      <c r="F32" s="112">
        <f t="shared" si="2"/>
        <v>0.84626234132581102</v>
      </c>
      <c r="G32" s="112">
        <f t="shared" si="2"/>
        <v>1.5837104072398189</v>
      </c>
      <c r="H32" s="112">
        <f t="shared" si="2"/>
        <v>4.0955631399317403</v>
      </c>
      <c r="I32" s="112">
        <f t="shared" si="2"/>
        <v>7.4712643678160928</v>
      </c>
      <c r="J32" s="112">
        <f t="shared" si="2"/>
        <v>13.333333333333334</v>
      </c>
      <c r="K32" s="112">
        <f t="shared" si="2"/>
        <v>18.803418803418804</v>
      </c>
      <c r="L32" s="112">
        <f t="shared" si="2"/>
        <v>23.880597014925371</v>
      </c>
      <c r="M32" s="112">
        <f t="shared" si="2"/>
        <v>45.3125</v>
      </c>
      <c r="N32" s="112">
        <f t="shared" si="2"/>
        <v>51.923076923076927</v>
      </c>
      <c r="O32" s="112">
        <f t="shared" si="2"/>
        <v>49.090909090909093</v>
      </c>
      <c r="P32" s="112">
        <f t="shared" si="2"/>
        <v>70</v>
      </c>
      <c r="Q32" s="112">
        <f t="shared" si="2"/>
        <v>63.265306122448983</v>
      </c>
      <c r="R32" s="112">
        <f t="shared" si="2"/>
        <v>63.157894736842103</v>
      </c>
      <c r="S32" s="112">
        <f t="shared" si="2"/>
        <v>82.653061224489804</v>
      </c>
      <c r="T32" s="112">
        <f t="shared" si="2"/>
        <v>86.36363636363636</v>
      </c>
      <c r="U32" s="112">
        <f t="shared" si="2"/>
        <v>84.090909090909093</v>
      </c>
    </row>
    <row r="33" spans="1:21">
      <c r="A33" s="119" t="s">
        <v>406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>
      <c r="A34" t="s">
        <v>27</v>
      </c>
      <c r="B34" s="17">
        <v>148</v>
      </c>
      <c r="C34" s="17">
        <v>189</v>
      </c>
      <c r="D34" s="17">
        <v>163</v>
      </c>
      <c r="E34" s="17">
        <v>135</v>
      </c>
      <c r="F34" s="17">
        <v>136</v>
      </c>
      <c r="G34" s="17">
        <v>84</v>
      </c>
      <c r="H34" s="17">
        <v>50</v>
      </c>
      <c r="I34" s="17">
        <v>42</v>
      </c>
      <c r="J34" s="17">
        <v>24</v>
      </c>
      <c r="K34" s="17">
        <v>11</v>
      </c>
      <c r="L34" s="17">
        <v>10</v>
      </c>
      <c r="M34" s="17">
        <v>9</v>
      </c>
      <c r="N34" s="17">
        <v>13</v>
      </c>
      <c r="O34" s="17">
        <v>5</v>
      </c>
      <c r="P34" s="17">
        <v>7</v>
      </c>
      <c r="Q34" s="17">
        <v>2</v>
      </c>
      <c r="R34" s="17">
        <v>6</v>
      </c>
      <c r="S34" s="17">
        <v>3</v>
      </c>
      <c r="T34" s="17">
        <v>1</v>
      </c>
      <c r="U34" s="17">
        <v>2</v>
      </c>
    </row>
    <row r="35" spans="1:21">
      <c r="A35" t="s">
        <v>398</v>
      </c>
      <c r="B35" s="17">
        <v>11</v>
      </c>
      <c r="C35" s="17">
        <v>7</v>
      </c>
      <c r="D35" s="17">
        <v>2</v>
      </c>
      <c r="E35" s="17">
        <v>0</v>
      </c>
      <c r="F35" s="17">
        <v>0</v>
      </c>
      <c r="G35" s="17">
        <v>0</v>
      </c>
      <c r="H35" s="17">
        <v>0</v>
      </c>
      <c r="I35" s="17">
        <v>1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</row>
    <row r="36" spans="1:21">
      <c r="A36" t="s">
        <v>399</v>
      </c>
      <c r="B36" s="17">
        <v>2</v>
      </c>
      <c r="C36" s="17">
        <v>10</v>
      </c>
      <c r="D36" s="17">
        <v>3</v>
      </c>
      <c r="E36" s="17">
        <v>2</v>
      </c>
      <c r="F36" s="17">
        <v>2</v>
      </c>
      <c r="G36" s="17">
        <v>2</v>
      </c>
      <c r="H36" s="17">
        <v>3</v>
      </c>
      <c r="I36" s="17">
        <v>2</v>
      </c>
      <c r="J36" s="17">
        <v>0</v>
      </c>
      <c r="K36" s="17">
        <v>1</v>
      </c>
      <c r="L36" s="17">
        <v>2</v>
      </c>
      <c r="M36" s="17">
        <v>3</v>
      </c>
      <c r="N36" s="17">
        <v>0</v>
      </c>
      <c r="O36" s="17">
        <v>1</v>
      </c>
      <c r="P36" s="17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</row>
    <row r="37" spans="1:21">
      <c r="A37" t="s">
        <v>392</v>
      </c>
      <c r="B37">
        <v>1</v>
      </c>
      <c r="C37">
        <v>1</v>
      </c>
      <c r="D37">
        <v>0</v>
      </c>
      <c r="E37">
        <v>4</v>
      </c>
      <c r="F37">
        <v>1</v>
      </c>
      <c r="G37">
        <v>1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3</v>
      </c>
      <c r="O37">
        <v>5</v>
      </c>
      <c r="P37">
        <v>5</v>
      </c>
      <c r="Q37">
        <v>3</v>
      </c>
      <c r="R37">
        <v>1</v>
      </c>
      <c r="S37">
        <v>2</v>
      </c>
      <c r="T37">
        <v>5</v>
      </c>
      <c r="U37">
        <v>6</v>
      </c>
    </row>
    <row r="38" spans="1:21">
      <c r="A38" s="118" t="s">
        <v>407</v>
      </c>
      <c r="B38">
        <v>2</v>
      </c>
      <c r="C38">
        <v>3</v>
      </c>
      <c r="D38">
        <v>5</v>
      </c>
      <c r="E38">
        <v>1</v>
      </c>
      <c r="F38">
        <v>3</v>
      </c>
      <c r="G38">
        <v>4</v>
      </c>
      <c r="H38">
        <v>3</v>
      </c>
      <c r="I38">
        <v>1</v>
      </c>
      <c r="J38">
        <v>0</v>
      </c>
      <c r="K38">
        <v>0</v>
      </c>
      <c r="L38">
        <v>1</v>
      </c>
      <c r="M38">
        <v>2</v>
      </c>
      <c r="N38">
        <v>1</v>
      </c>
      <c r="O38">
        <v>1</v>
      </c>
      <c r="P38">
        <v>0</v>
      </c>
      <c r="Q38">
        <v>0</v>
      </c>
      <c r="R38">
        <v>0</v>
      </c>
      <c r="S38">
        <v>0</v>
      </c>
      <c r="T38">
        <v>1</v>
      </c>
      <c r="U38">
        <v>3</v>
      </c>
    </row>
    <row r="39" spans="1:21">
      <c r="A39" s="118" t="s">
        <v>409</v>
      </c>
      <c r="B39">
        <v>164</v>
      </c>
      <c r="C39">
        <v>210</v>
      </c>
      <c r="D39">
        <v>173</v>
      </c>
      <c r="E39">
        <v>142</v>
      </c>
      <c r="F39">
        <v>142</v>
      </c>
      <c r="G39">
        <v>91</v>
      </c>
      <c r="H39">
        <v>56</v>
      </c>
      <c r="I39">
        <v>47</v>
      </c>
      <c r="J39">
        <v>26</v>
      </c>
      <c r="K39">
        <v>13</v>
      </c>
      <c r="L39">
        <v>16</v>
      </c>
      <c r="M39">
        <v>17</v>
      </c>
      <c r="N39">
        <v>17</v>
      </c>
      <c r="O39">
        <v>12</v>
      </c>
      <c r="P39">
        <v>13</v>
      </c>
      <c r="Q39">
        <v>5</v>
      </c>
      <c r="R39">
        <v>7</v>
      </c>
      <c r="S39">
        <v>5</v>
      </c>
      <c r="T39">
        <v>7</v>
      </c>
      <c r="U39">
        <v>11</v>
      </c>
    </row>
    <row r="40" spans="1:21">
      <c r="A40" t="s">
        <v>400</v>
      </c>
      <c r="B40" s="112">
        <v>90.243902439024396</v>
      </c>
      <c r="C40" s="112">
        <v>90</v>
      </c>
      <c r="D40" s="112">
        <v>94.219653179190757</v>
      </c>
      <c r="E40" s="112">
        <v>95.070422535211264</v>
      </c>
      <c r="F40" s="112">
        <v>95.774647887323937</v>
      </c>
      <c r="G40" s="112">
        <v>92.307692307692307</v>
      </c>
      <c r="H40" s="112">
        <v>89.285714285714292</v>
      </c>
      <c r="I40" s="112">
        <v>89.361702127659569</v>
      </c>
      <c r="J40" s="112">
        <v>92.307692307692307</v>
      </c>
      <c r="K40" s="112">
        <v>84.615384615384613</v>
      </c>
      <c r="L40" s="112">
        <v>62.5</v>
      </c>
      <c r="M40" s="112">
        <v>52.941176470588239</v>
      </c>
      <c r="N40" s="112">
        <v>76.470588235294116</v>
      </c>
      <c r="O40" s="112">
        <v>41.666666666666671</v>
      </c>
      <c r="P40" s="112">
        <v>53.846153846153847</v>
      </c>
      <c r="Q40" s="112">
        <v>40</v>
      </c>
      <c r="R40" s="112">
        <v>85.714285714285708</v>
      </c>
      <c r="S40" s="112">
        <v>60</v>
      </c>
      <c r="T40" s="112">
        <v>14.285714285714285</v>
      </c>
      <c r="U40" s="112">
        <v>18.181818181818183</v>
      </c>
    </row>
    <row r="41" spans="1:21">
      <c r="A41" s="118" t="s">
        <v>408</v>
      </c>
      <c r="B41" s="112">
        <v>0.6097560975609756</v>
      </c>
      <c r="C41" s="112">
        <v>0.47619047619047622</v>
      </c>
      <c r="D41" s="112">
        <v>0</v>
      </c>
      <c r="E41" s="112">
        <v>2.8169014084507045</v>
      </c>
      <c r="F41" s="112">
        <v>0.70422535211267612</v>
      </c>
      <c r="G41" s="112">
        <v>1.098901098901099</v>
      </c>
      <c r="H41" s="112">
        <v>0</v>
      </c>
      <c r="I41" s="112">
        <v>2.1276595744680851</v>
      </c>
      <c r="J41" s="112">
        <v>7.6923076923076925</v>
      </c>
      <c r="K41" s="112">
        <v>7.6923076923076925</v>
      </c>
      <c r="L41" s="112">
        <v>18.75</v>
      </c>
      <c r="M41" s="112">
        <v>11.76470588235294</v>
      </c>
      <c r="N41" s="112">
        <v>17.647058823529413</v>
      </c>
      <c r="O41" s="112">
        <v>41.666666666666671</v>
      </c>
      <c r="P41" s="112">
        <v>38.461538461538467</v>
      </c>
      <c r="Q41" s="112">
        <v>60</v>
      </c>
      <c r="R41" s="112">
        <v>14.285714285714285</v>
      </c>
      <c r="S41" s="112">
        <v>40</v>
      </c>
      <c r="T41" s="112">
        <v>71.428571428571431</v>
      </c>
      <c r="U41" s="112">
        <v>54.54545454545454</v>
      </c>
    </row>
    <row r="42" spans="1:21">
      <c r="A42" s="22" t="s">
        <v>401</v>
      </c>
    </row>
    <row r="43" spans="1:21">
      <c r="A43" t="s">
        <v>27</v>
      </c>
      <c r="B43">
        <v>212</v>
      </c>
      <c r="C43">
        <v>275</v>
      </c>
      <c r="D43">
        <v>276</v>
      </c>
      <c r="E43">
        <v>197</v>
      </c>
      <c r="F43">
        <v>147</v>
      </c>
      <c r="G43">
        <v>110</v>
      </c>
      <c r="H43">
        <v>75</v>
      </c>
      <c r="I43">
        <v>28</v>
      </c>
      <c r="J43">
        <v>26</v>
      </c>
      <c r="K43">
        <v>28</v>
      </c>
      <c r="L43">
        <v>10</v>
      </c>
      <c r="M43">
        <v>11</v>
      </c>
      <c r="N43">
        <v>12</v>
      </c>
      <c r="O43">
        <v>5</v>
      </c>
      <c r="P43">
        <v>6</v>
      </c>
      <c r="Q43">
        <v>6</v>
      </c>
      <c r="R43">
        <v>4</v>
      </c>
      <c r="S43">
        <v>4</v>
      </c>
      <c r="T43">
        <v>9</v>
      </c>
      <c r="U43">
        <v>4</v>
      </c>
    </row>
    <row r="44" spans="1:21">
      <c r="A44" t="s">
        <v>398</v>
      </c>
      <c r="B44">
        <v>21</v>
      </c>
      <c r="C44">
        <v>5</v>
      </c>
      <c r="D44">
        <v>1</v>
      </c>
      <c r="E44">
        <v>1</v>
      </c>
      <c r="F44">
        <v>0</v>
      </c>
      <c r="G44">
        <v>1</v>
      </c>
      <c r="H44">
        <v>0</v>
      </c>
      <c r="I44">
        <v>0</v>
      </c>
      <c r="J44">
        <v>0</v>
      </c>
      <c r="K44">
        <v>0</v>
      </c>
      <c r="L44">
        <v>1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  <c r="S44">
        <v>1</v>
      </c>
      <c r="T44">
        <v>0</v>
      </c>
      <c r="U44">
        <v>0</v>
      </c>
    </row>
    <row r="45" spans="1:21">
      <c r="A45" t="s">
        <v>399</v>
      </c>
      <c r="B45">
        <v>9</v>
      </c>
      <c r="C45">
        <v>11</v>
      </c>
      <c r="D45">
        <v>19</v>
      </c>
      <c r="E45">
        <v>4</v>
      </c>
      <c r="F45">
        <v>3</v>
      </c>
      <c r="G45">
        <v>2</v>
      </c>
      <c r="H45">
        <v>1</v>
      </c>
      <c r="I45">
        <v>1</v>
      </c>
      <c r="J45">
        <v>1</v>
      </c>
      <c r="K45">
        <v>0</v>
      </c>
      <c r="L45">
        <v>1</v>
      </c>
      <c r="M45">
        <v>2</v>
      </c>
      <c r="N45">
        <v>0</v>
      </c>
      <c r="O45">
        <v>2</v>
      </c>
      <c r="P45">
        <v>1</v>
      </c>
      <c r="Q45">
        <v>0</v>
      </c>
      <c r="R45">
        <v>0</v>
      </c>
      <c r="S45">
        <v>1</v>
      </c>
      <c r="T45">
        <v>0</v>
      </c>
      <c r="U45">
        <v>0</v>
      </c>
    </row>
    <row r="46" spans="1:21">
      <c r="A46" t="s">
        <v>392</v>
      </c>
      <c r="B46">
        <v>3</v>
      </c>
      <c r="C46">
        <v>4</v>
      </c>
      <c r="D46">
        <v>9</v>
      </c>
      <c r="E46">
        <v>5</v>
      </c>
      <c r="F46">
        <v>6</v>
      </c>
      <c r="G46">
        <v>8</v>
      </c>
      <c r="H46">
        <v>7</v>
      </c>
      <c r="I46">
        <v>2</v>
      </c>
      <c r="J46">
        <v>7</v>
      </c>
      <c r="K46">
        <v>3</v>
      </c>
      <c r="L46">
        <v>6</v>
      </c>
      <c r="M46">
        <v>5</v>
      </c>
      <c r="N46">
        <v>4</v>
      </c>
      <c r="O46">
        <v>6</v>
      </c>
      <c r="P46">
        <v>13</v>
      </c>
      <c r="Q46">
        <v>11</v>
      </c>
      <c r="R46">
        <v>20</v>
      </c>
      <c r="S46">
        <v>17</v>
      </c>
      <c r="T46">
        <v>18</v>
      </c>
      <c r="U46">
        <v>16</v>
      </c>
    </row>
    <row r="47" spans="1:21">
      <c r="A47" s="118" t="s">
        <v>407</v>
      </c>
      <c r="B47">
        <v>7</v>
      </c>
      <c r="C47">
        <v>12</v>
      </c>
      <c r="D47">
        <v>6</v>
      </c>
      <c r="E47">
        <v>1</v>
      </c>
      <c r="F47">
        <v>5</v>
      </c>
      <c r="G47">
        <v>3</v>
      </c>
      <c r="H47">
        <v>4</v>
      </c>
      <c r="I47">
        <v>1</v>
      </c>
      <c r="J47">
        <v>0</v>
      </c>
      <c r="K47">
        <v>0</v>
      </c>
      <c r="L47">
        <v>4</v>
      </c>
      <c r="M47">
        <v>1</v>
      </c>
      <c r="N47">
        <v>0</v>
      </c>
      <c r="O47">
        <v>0</v>
      </c>
      <c r="P47">
        <v>2</v>
      </c>
      <c r="Q47">
        <v>2</v>
      </c>
      <c r="R47">
        <v>1</v>
      </c>
      <c r="S47">
        <v>2</v>
      </c>
      <c r="T47">
        <v>1</v>
      </c>
      <c r="U47">
        <v>4</v>
      </c>
    </row>
    <row r="48" spans="1:21">
      <c r="A48" s="118" t="s">
        <v>409</v>
      </c>
      <c r="B48">
        <v>252</v>
      </c>
      <c r="C48">
        <v>307</v>
      </c>
      <c r="D48">
        <v>311</v>
      </c>
      <c r="E48">
        <v>208</v>
      </c>
      <c r="F48">
        <v>161</v>
      </c>
      <c r="G48">
        <v>124</v>
      </c>
      <c r="H48">
        <v>87</v>
      </c>
      <c r="I48">
        <v>32</v>
      </c>
      <c r="J48">
        <v>34</v>
      </c>
      <c r="K48">
        <v>31</v>
      </c>
      <c r="L48">
        <v>22</v>
      </c>
      <c r="M48">
        <v>20</v>
      </c>
      <c r="N48">
        <v>16</v>
      </c>
      <c r="O48">
        <v>13</v>
      </c>
      <c r="P48">
        <v>22</v>
      </c>
      <c r="Q48">
        <v>19</v>
      </c>
      <c r="R48">
        <v>25</v>
      </c>
      <c r="S48">
        <v>25</v>
      </c>
      <c r="T48">
        <v>28</v>
      </c>
      <c r="U48">
        <v>24</v>
      </c>
    </row>
    <row r="49" spans="1:21">
      <c r="A49" t="s">
        <v>400</v>
      </c>
      <c r="B49" s="112">
        <v>84.126984126984127</v>
      </c>
      <c r="C49" s="112">
        <v>89.576547231270354</v>
      </c>
      <c r="D49" s="112">
        <v>88.745980707395503</v>
      </c>
      <c r="E49" s="112">
        <v>94.711538461538453</v>
      </c>
      <c r="F49" s="112">
        <v>91.304347826086953</v>
      </c>
      <c r="G49" s="112">
        <v>88.709677419354833</v>
      </c>
      <c r="H49" s="112">
        <v>86.206896551724128</v>
      </c>
      <c r="I49" s="112">
        <v>87.5</v>
      </c>
      <c r="J49" s="112">
        <v>76.470588235294116</v>
      </c>
      <c r="K49" s="112">
        <v>90.322580645161281</v>
      </c>
      <c r="L49" s="112">
        <v>45.454545454545453</v>
      </c>
      <c r="M49" s="112">
        <v>55.000000000000007</v>
      </c>
      <c r="N49" s="112">
        <v>75</v>
      </c>
      <c r="O49" s="112">
        <v>38.461538461538467</v>
      </c>
      <c r="P49" s="112">
        <v>27.27272727272727</v>
      </c>
      <c r="Q49" s="112">
        <v>31.578947368421051</v>
      </c>
      <c r="R49" s="112">
        <v>16</v>
      </c>
      <c r="S49" s="112">
        <v>16</v>
      </c>
      <c r="T49" s="112">
        <v>32.142857142857146</v>
      </c>
      <c r="U49" s="112">
        <v>16.666666666666664</v>
      </c>
    </row>
    <row r="50" spans="1:21">
      <c r="A50" s="118" t="s">
        <v>408</v>
      </c>
      <c r="B50" s="112">
        <v>1.1904761904761905</v>
      </c>
      <c r="C50" s="112">
        <v>1.3029315960912053</v>
      </c>
      <c r="D50" s="112">
        <v>2.8938906752411575</v>
      </c>
      <c r="E50" s="112">
        <v>2.4038461538461542</v>
      </c>
      <c r="F50" s="112">
        <v>3.7267080745341614</v>
      </c>
      <c r="G50" s="112">
        <v>6.4516129032258061</v>
      </c>
      <c r="H50" s="112">
        <v>8.0459770114942533</v>
      </c>
      <c r="I50" s="112">
        <v>6.25</v>
      </c>
      <c r="J50" s="112">
        <v>20.588235294117645</v>
      </c>
      <c r="K50" s="112">
        <v>9.67741935483871</v>
      </c>
      <c r="L50" s="112">
        <v>27.27272727272727</v>
      </c>
      <c r="M50" s="112">
        <v>25</v>
      </c>
      <c r="N50" s="112">
        <v>25</v>
      </c>
      <c r="O50" s="112">
        <v>46.153846153846153</v>
      </c>
      <c r="P50" s="112">
        <v>59.090909090909093</v>
      </c>
      <c r="Q50" s="112">
        <v>57.894736842105267</v>
      </c>
      <c r="R50" s="112">
        <v>80</v>
      </c>
      <c r="S50" s="112">
        <v>68</v>
      </c>
      <c r="T50" s="112">
        <v>64.285714285714292</v>
      </c>
      <c r="U50" s="112">
        <v>66.666666666666657</v>
      </c>
    </row>
    <row r="51" spans="1:21">
      <c r="A51" s="22" t="s">
        <v>402</v>
      </c>
    </row>
    <row r="52" spans="1:21">
      <c r="A52" t="s">
        <v>27</v>
      </c>
      <c r="B52">
        <v>706</v>
      </c>
      <c r="C52">
        <v>891</v>
      </c>
      <c r="D52">
        <v>807</v>
      </c>
      <c r="E52">
        <v>830</v>
      </c>
      <c r="F52">
        <v>609</v>
      </c>
      <c r="G52">
        <v>422</v>
      </c>
      <c r="H52">
        <v>233</v>
      </c>
      <c r="I52">
        <v>163</v>
      </c>
      <c r="J52">
        <v>104</v>
      </c>
      <c r="K52">
        <v>70</v>
      </c>
      <c r="L52">
        <v>51</v>
      </c>
      <c r="M52">
        <v>47</v>
      </c>
      <c r="N52">
        <v>31</v>
      </c>
      <c r="O52">
        <v>26</v>
      </c>
      <c r="P52">
        <v>18</v>
      </c>
      <c r="Q52">
        <v>14</v>
      </c>
      <c r="R52">
        <v>15</v>
      </c>
      <c r="S52">
        <v>11</v>
      </c>
      <c r="T52">
        <v>10</v>
      </c>
      <c r="U52">
        <v>7</v>
      </c>
    </row>
    <row r="53" spans="1:21">
      <c r="A53" t="s">
        <v>398</v>
      </c>
      <c r="B53">
        <v>66</v>
      </c>
      <c r="C53">
        <v>24</v>
      </c>
      <c r="D53">
        <v>4</v>
      </c>
      <c r="E53">
        <v>5</v>
      </c>
      <c r="F53">
        <v>2</v>
      </c>
      <c r="G53">
        <v>0</v>
      </c>
      <c r="H53">
        <v>3</v>
      </c>
      <c r="I53">
        <v>2</v>
      </c>
      <c r="J53">
        <v>2</v>
      </c>
      <c r="K53">
        <v>1</v>
      </c>
      <c r="L53">
        <v>2</v>
      </c>
      <c r="M53">
        <v>0</v>
      </c>
      <c r="N53">
        <v>0</v>
      </c>
      <c r="O53">
        <v>0</v>
      </c>
      <c r="P53">
        <v>0</v>
      </c>
      <c r="Q53">
        <v>1</v>
      </c>
      <c r="R53">
        <v>0</v>
      </c>
      <c r="S53">
        <v>0</v>
      </c>
      <c r="T53">
        <v>0</v>
      </c>
      <c r="U53">
        <v>0</v>
      </c>
    </row>
    <row r="54" spans="1:21">
      <c r="A54" t="s">
        <v>399</v>
      </c>
      <c r="B54">
        <v>19</v>
      </c>
      <c r="C54">
        <v>29</v>
      </c>
      <c r="D54">
        <v>22</v>
      </c>
      <c r="E54">
        <v>16</v>
      </c>
      <c r="F54">
        <v>10</v>
      </c>
      <c r="G54">
        <v>3</v>
      </c>
      <c r="H54">
        <v>6</v>
      </c>
      <c r="I54">
        <v>1</v>
      </c>
      <c r="J54">
        <v>4</v>
      </c>
      <c r="K54">
        <v>3</v>
      </c>
      <c r="L54">
        <v>1</v>
      </c>
      <c r="M54">
        <v>2</v>
      </c>
      <c r="N54">
        <v>3</v>
      </c>
      <c r="O54">
        <v>2</v>
      </c>
      <c r="P54">
        <v>0</v>
      </c>
      <c r="Q54">
        <v>0</v>
      </c>
      <c r="R54">
        <v>1</v>
      </c>
      <c r="S54">
        <v>1</v>
      </c>
      <c r="T54">
        <v>0</v>
      </c>
      <c r="U54">
        <v>0</v>
      </c>
    </row>
    <row r="55" spans="1:21">
      <c r="A55" t="s">
        <v>392</v>
      </c>
      <c r="B55">
        <v>3</v>
      </c>
      <c r="C55">
        <v>8</v>
      </c>
      <c r="D55">
        <v>1</v>
      </c>
      <c r="E55">
        <v>4</v>
      </c>
      <c r="F55">
        <v>2</v>
      </c>
      <c r="G55">
        <v>5</v>
      </c>
      <c r="H55">
        <v>7</v>
      </c>
      <c r="I55">
        <v>11</v>
      </c>
      <c r="J55">
        <v>10</v>
      </c>
      <c r="K55">
        <v>13</v>
      </c>
      <c r="L55">
        <v>13</v>
      </c>
      <c r="M55">
        <v>20</v>
      </c>
      <c r="N55">
        <v>14</v>
      </c>
      <c r="O55">
        <v>23</v>
      </c>
      <c r="P55">
        <v>27</v>
      </c>
      <c r="Q55">
        <v>15</v>
      </c>
      <c r="R55">
        <v>24</v>
      </c>
      <c r="S55">
        <v>38</v>
      </c>
      <c r="T55">
        <v>30</v>
      </c>
      <c r="U55">
        <v>34</v>
      </c>
    </row>
    <row r="56" spans="1:21">
      <c r="A56" s="118" t="s">
        <v>407</v>
      </c>
      <c r="B56">
        <v>14</v>
      </c>
      <c r="C56">
        <v>16</v>
      </c>
      <c r="D56">
        <v>10</v>
      </c>
      <c r="E56">
        <v>4</v>
      </c>
      <c r="F56">
        <v>3</v>
      </c>
      <c r="G56">
        <v>2</v>
      </c>
      <c r="H56">
        <v>3</v>
      </c>
      <c r="I56">
        <v>2</v>
      </c>
      <c r="J56">
        <v>1</v>
      </c>
      <c r="K56">
        <v>2</v>
      </c>
      <c r="L56">
        <v>1</v>
      </c>
      <c r="M56">
        <v>0</v>
      </c>
      <c r="N56">
        <v>1</v>
      </c>
      <c r="O56">
        <v>3</v>
      </c>
      <c r="P56">
        <v>0</v>
      </c>
      <c r="Q56">
        <v>1</v>
      </c>
      <c r="R56">
        <v>2</v>
      </c>
      <c r="S56">
        <v>3</v>
      </c>
      <c r="T56">
        <v>5</v>
      </c>
      <c r="U56">
        <v>7</v>
      </c>
    </row>
    <row r="57" spans="1:21">
      <c r="A57" s="118" t="s">
        <v>409</v>
      </c>
      <c r="B57">
        <v>808</v>
      </c>
      <c r="C57">
        <v>968</v>
      </c>
      <c r="D57">
        <v>844</v>
      </c>
      <c r="E57">
        <v>859</v>
      </c>
      <c r="F57">
        <v>626</v>
      </c>
      <c r="G57">
        <v>432</v>
      </c>
      <c r="H57">
        <v>252</v>
      </c>
      <c r="I57">
        <v>179</v>
      </c>
      <c r="J57">
        <v>121</v>
      </c>
      <c r="K57">
        <v>89</v>
      </c>
      <c r="L57">
        <v>68</v>
      </c>
      <c r="M57">
        <v>69</v>
      </c>
      <c r="N57">
        <v>49</v>
      </c>
      <c r="O57">
        <v>54</v>
      </c>
      <c r="P57">
        <v>45</v>
      </c>
      <c r="Q57">
        <v>31</v>
      </c>
      <c r="R57">
        <v>42</v>
      </c>
      <c r="S57">
        <v>53</v>
      </c>
      <c r="T57">
        <v>45</v>
      </c>
      <c r="U57">
        <v>48</v>
      </c>
    </row>
    <row r="58" spans="1:21">
      <c r="A58" t="s">
        <v>400</v>
      </c>
      <c r="B58" s="112">
        <v>87.376237623762378</v>
      </c>
      <c r="C58" s="112">
        <v>92.045454545454547</v>
      </c>
      <c r="D58" s="112">
        <v>95.616113744075832</v>
      </c>
      <c r="E58" s="112">
        <v>96.623981373690341</v>
      </c>
      <c r="F58" s="112">
        <v>97.284345047923324</v>
      </c>
      <c r="G58" s="112">
        <v>97.68518518518519</v>
      </c>
      <c r="H58" s="112">
        <v>92.460317460317469</v>
      </c>
      <c r="I58" s="112">
        <v>91.061452513966472</v>
      </c>
      <c r="J58" s="112">
        <v>85.950413223140501</v>
      </c>
      <c r="K58" s="112">
        <v>78.651685393258433</v>
      </c>
      <c r="L58" s="112">
        <v>75</v>
      </c>
      <c r="M58" s="112">
        <v>68.115942028985515</v>
      </c>
      <c r="N58" s="112">
        <v>63.265306122448983</v>
      </c>
      <c r="O58" s="112">
        <v>48.148148148148145</v>
      </c>
      <c r="P58" s="112">
        <v>40</v>
      </c>
      <c r="Q58" s="112">
        <v>45.161290322580641</v>
      </c>
      <c r="R58" s="112">
        <v>35.714285714285715</v>
      </c>
      <c r="S58" s="112">
        <v>20.754716981132077</v>
      </c>
      <c r="T58" s="112">
        <v>22.222222222222221</v>
      </c>
      <c r="U58" s="112">
        <v>14.583333333333334</v>
      </c>
    </row>
    <row r="59" spans="1:21">
      <c r="A59" s="118" t="s">
        <v>408</v>
      </c>
      <c r="B59" s="112">
        <v>0.37128712871287128</v>
      </c>
      <c r="C59" s="112">
        <v>0.82644628099173556</v>
      </c>
      <c r="D59" s="112">
        <v>0.11848341232227488</v>
      </c>
      <c r="E59" s="112">
        <v>0.46565774155995343</v>
      </c>
      <c r="F59" s="112">
        <v>0.31948881789137379</v>
      </c>
      <c r="G59" s="112">
        <v>1.1574074074074074</v>
      </c>
      <c r="H59" s="112">
        <v>2.7777777777777777</v>
      </c>
      <c r="I59" s="112">
        <v>6.1452513966480442</v>
      </c>
      <c r="J59" s="112">
        <v>8.2644628099173563</v>
      </c>
      <c r="K59" s="112">
        <v>14.606741573033707</v>
      </c>
      <c r="L59" s="112">
        <v>19.117647058823529</v>
      </c>
      <c r="M59" s="112">
        <v>28.985507246376812</v>
      </c>
      <c r="N59" s="112">
        <v>28.571428571428569</v>
      </c>
      <c r="O59" s="112">
        <v>42.592592592592595</v>
      </c>
      <c r="P59" s="112">
        <v>60</v>
      </c>
      <c r="Q59" s="112">
        <v>48.387096774193552</v>
      </c>
      <c r="R59" s="112">
        <v>57.142857142857139</v>
      </c>
      <c r="S59" s="112">
        <v>71.698113207547166</v>
      </c>
      <c r="T59" s="112">
        <v>66.666666666666657</v>
      </c>
      <c r="U59" s="112">
        <v>70.833333333333343</v>
      </c>
    </row>
    <row r="60" spans="1:21">
      <c r="A60" s="22" t="s">
        <v>403</v>
      </c>
    </row>
    <row r="61" spans="1:21">
      <c r="A61" t="s">
        <v>27</v>
      </c>
      <c r="B61">
        <v>44</v>
      </c>
      <c r="C61">
        <v>66</v>
      </c>
      <c r="D61">
        <v>53</v>
      </c>
      <c r="E61">
        <v>51</v>
      </c>
      <c r="F61">
        <v>45</v>
      </c>
      <c r="G61">
        <v>32</v>
      </c>
      <c r="H61">
        <v>21</v>
      </c>
      <c r="I61">
        <v>11</v>
      </c>
      <c r="J61">
        <v>3</v>
      </c>
      <c r="K61">
        <v>6</v>
      </c>
      <c r="L61">
        <v>2</v>
      </c>
      <c r="M61">
        <v>4</v>
      </c>
      <c r="N61">
        <v>2</v>
      </c>
      <c r="O61">
        <v>0</v>
      </c>
      <c r="P61">
        <v>1</v>
      </c>
      <c r="Q61">
        <v>0</v>
      </c>
      <c r="R61">
        <v>1</v>
      </c>
      <c r="S61">
        <v>3</v>
      </c>
      <c r="T61">
        <v>2</v>
      </c>
      <c r="U61">
        <v>2</v>
      </c>
    </row>
    <row r="62" spans="1:21">
      <c r="A62" t="s">
        <v>398</v>
      </c>
      <c r="B62">
        <v>5</v>
      </c>
      <c r="C62">
        <v>1</v>
      </c>
      <c r="D62">
        <v>0</v>
      </c>
      <c r="E62">
        <v>0</v>
      </c>
      <c r="F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</row>
    <row r="63" spans="1:21">
      <c r="A63" t="s">
        <v>399</v>
      </c>
      <c r="B63">
        <v>2</v>
      </c>
      <c r="C63">
        <v>3</v>
      </c>
      <c r="D63">
        <v>1</v>
      </c>
      <c r="E63">
        <v>1</v>
      </c>
      <c r="F63">
        <v>1</v>
      </c>
      <c r="G63">
        <v>1</v>
      </c>
      <c r="H63">
        <v>0</v>
      </c>
      <c r="I63">
        <v>0</v>
      </c>
      <c r="J63">
        <v>0</v>
      </c>
      <c r="K63">
        <v>0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</row>
    <row r="64" spans="1:21">
      <c r="A64" t="s">
        <v>392</v>
      </c>
      <c r="B64">
        <v>0</v>
      </c>
      <c r="C64">
        <v>1</v>
      </c>
      <c r="D64">
        <v>1</v>
      </c>
      <c r="E64">
        <v>1</v>
      </c>
      <c r="F64">
        <v>0</v>
      </c>
      <c r="G64">
        <v>0</v>
      </c>
      <c r="H64">
        <v>0</v>
      </c>
      <c r="I64">
        <v>1</v>
      </c>
      <c r="J64">
        <v>0</v>
      </c>
      <c r="K64">
        <v>0</v>
      </c>
      <c r="L64">
        <v>4</v>
      </c>
      <c r="M64">
        <v>2</v>
      </c>
      <c r="N64">
        <v>1</v>
      </c>
      <c r="O64">
        <v>4</v>
      </c>
      <c r="P64">
        <v>6</v>
      </c>
      <c r="Q64">
        <v>1</v>
      </c>
      <c r="R64">
        <v>3</v>
      </c>
      <c r="S64">
        <v>3</v>
      </c>
      <c r="T64">
        <v>2</v>
      </c>
      <c r="U64">
        <v>3</v>
      </c>
    </row>
    <row r="65" spans="1:21">
      <c r="A65" s="118" t="s">
        <v>407</v>
      </c>
      <c r="B65">
        <v>0</v>
      </c>
      <c r="C65">
        <v>0</v>
      </c>
      <c r="D65">
        <v>0</v>
      </c>
      <c r="E65">
        <v>0</v>
      </c>
      <c r="F65">
        <v>1</v>
      </c>
      <c r="G65">
        <v>0</v>
      </c>
      <c r="H65">
        <v>0</v>
      </c>
      <c r="I65">
        <v>1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2</v>
      </c>
      <c r="U65">
        <v>0</v>
      </c>
    </row>
    <row r="66" spans="1:21">
      <c r="A66" s="118" t="s">
        <v>409</v>
      </c>
      <c r="B66">
        <v>51</v>
      </c>
      <c r="C66">
        <v>71</v>
      </c>
      <c r="D66">
        <v>55</v>
      </c>
      <c r="E66">
        <v>53</v>
      </c>
      <c r="F66">
        <v>48</v>
      </c>
      <c r="G66">
        <v>33</v>
      </c>
      <c r="H66">
        <v>21</v>
      </c>
      <c r="I66">
        <v>13</v>
      </c>
      <c r="J66">
        <v>3</v>
      </c>
      <c r="K66">
        <v>6</v>
      </c>
      <c r="L66">
        <v>6</v>
      </c>
      <c r="M66">
        <v>7</v>
      </c>
      <c r="N66">
        <v>3</v>
      </c>
      <c r="O66">
        <v>4</v>
      </c>
      <c r="P66">
        <v>7</v>
      </c>
      <c r="Q66">
        <v>1</v>
      </c>
      <c r="R66">
        <v>4</v>
      </c>
      <c r="S66">
        <v>6</v>
      </c>
      <c r="T66">
        <v>6</v>
      </c>
      <c r="U66">
        <v>5</v>
      </c>
    </row>
    <row r="67" spans="1:21">
      <c r="A67" t="s">
        <v>400</v>
      </c>
      <c r="B67" s="112">
        <v>86.274509803921575</v>
      </c>
      <c r="C67" s="112">
        <v>92.957746478873233</v>
      </c>
      <c r="D67" s="112">
        <v>96.36363636363636</v>
      </c>
      <c r="E67" s="112">
        <v>96.226415094339629</v>
      </c>
      <c r="F67" s="112">
        <v>93.75</v>
      </c>
      <c r="G67" s="112">
        <v>96.969696969696969</v>
      </c>
      <c r="H67" s="112">
        <v>100</v>
      </c>
      <c r="I67" s="112">
        <v>84.615384615384613</v>
      </c>
      <c r="J67" s="112">
        <v>100</v>
      </c>
      <c r="K67" s="112">
        <v>100</v>
      </c>
      <c r="L67" s="112">
        <v>33.333333333333329</v>
      </c>
      <c r="M67" s="112">
        <v>57.142857142857139</v>
      </c>
      <c r="N67" s="112">
        <v>66.666666666666657</v>
      </c>
      <c r="O67" s="112">
        <v>0</v>
      </c>
      <c r="P67" s="112">
        <v>14.285714285714285</v>
      </c>
      <c r="Q67" s="112">
        <v>0</v>
      </c>
      <c r="R67" s="112">
        <v>25</v>
      </c>
      <c r="S67" s="112">
        <v>50</v>
      </c>
      <c r="T67" s="112">
        <v>33.333333333333329</v>
      </c>
      <c r="U67" s="112">
        <v>40</v>
      </c>
    </row>
    <row r="68" spans="1:21">
      <c r="A68" s="118" t="s">
        <v>408</v>
      </c>
      <c r="B68" s="112">
        <v>0</v>
      </c>
      <c r="C68" s="112">
        <v>1.4084507042253522</v>
      </c>
      <c r="D68" s="112">
        <v>1.8181818181818181</v>
      </c>
      <c r="E68" s="112">
        <v>1.8867924528301887</v>
      </c>
      <c r="F68" s="112">
        <v>0</v>
      </c>
      <c r="G68" s="112">
        <v>0</v>
      </c>
      <c r="H68" s="112">
        <v>0</v>
      </c>
      <c r="I68" s="112">
        <v>7.6923076923076925</v>
      </c>
      <c r="J68" s="112">
        <v>0</v>
      </c>
      <c r="K68" s="112">
        <v>0</v>
      </c>
      <c r="L68" s="112">
        <v>66.666666666666657</v>
      </c>
      <c r="M68" s="112">
        <v>28.571428571428569</v>
      </c>
      <c r="N68" s="112">
        <v>33.333333333333329</v>
      </c>
      <c r="O68" s="112">
        <v>100</v>
      </c>
      <c r="P68" s="112">
        <v>85.714285714285708</v>
      </c>
      <c r="Q68" s="112">
        <v>100</v>
      </c>
      <c r="R68" s="112">
        <v>75</v>
      </c>
      <c r="S68" s="112">
        <v>50</v>
      </c>
      <c r="T68" s="112">
        <v>33.333333333333329</v>
      </c>
      <c r="U68" s="112">
        <v>60</v>
      </c>
    </row>
    <row r="69" spans="1:21">
      <c r="A69" s="22" t="s">
        <v>343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>
      <c r="A70" s="22" t="s">
        <v>425</v>
      </c>
    </row>
    <row r="71" spans="1:21">
      <c r="A71" t="s">
        <v>27</v>
      </c>
      <c r="B71">
        <v>23</v>
      </c>
      <c r="C71">
        <v>26</v>
      </c>
      <c r="D71">
        <v>31</v>
      </c>
      <c r="E71">
        <v>28</v>
      </c>
      <c r="F71">
        <v>18</v>
      </c>
      <c r="G71">
        <v>6</v>
      </c>
      <c r="H71">
        <v>5</v>
      </c>
      <c r="I71">
        <v>3</v>
      </c>
      <c r="J71">
        <v>1</v>
      </c>
      <c r="K71">
        <v>2</v>
      </c>
      <c r="L71">
        <v>1</v>
      </c>
      <c r="M71">
        <v>2</v>
      </c>
      <c r="N71">
        <v>0</v>
      </c>
      <c r="O71">
        <v>1</v>
      </c>
      <c r="P71">
        <v>0</v>
      </c>
      <c r="Q71">
        <v>0</v>
      </c>
      <c r="R71">
        <v>1</v>
      </c>
      <c r="S71">
        <v>1</v>
      </c>
      <c r="T71">
        <v>1</v>
      </c>
      <c r="U71">
        <v>0</v>
      </c>
    </row>
    <row r="72" spans="1:21">
      <c r="A72" t="s">
        <v>398</v>
      </c>
      <c r="B72">
        <v>5</v>
      </c>
      <c r="C72">
        <v>2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</row>
    <row r="73" spans="1:21">
      <c r="A73" t="s">
        <v>399</v>
      </c>
      <c r="B73">
        <v>0</v>
      </c>
      <c r="C73">
        <v>4</v>
      </c>
      <c r="D73">
        <v>2</v>
      </c>
      <c r="E73">
        <v>0</v>
      </c>
      <c r="F73">
        <v>0</v>
      </c>
      <c r="G73">
        <v>2</v>
      </c>
      <c r="H73">
        <v>0</v>
      </c>
      <c r="I73">
        <v>1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</row>
    <row r="74" spans="1:21">
      <c r="A74" t="s">
        <v>392</v>
      </c>
      <c r="B74">
        <v>0</v>
      </c>
      <c r="C74">
        <v>0</v>
      </c>
      <c r="D74">
        <v>0</v>
      </c>
      <c r="E74">
        <v>0</v>
      </c>
      <c r="F74">
        <v>1</v>
      </c>
      <c r="G74">
        <v>0</v>
      </c>
      <c r="H74">
        <v>1</v>
      </c>
      <c r="I74">
        <v>0</v>
      </c>
      <c r="J74">
        <v>1</v>
      </c>
      <c r="K74">
        <v>1</v>
      </c>
      <c r="L74">
        <v>1</v>
      </c>
      <c r="M74">
        <v>0</v>
      </c>
      <c r="N74">
        <v>0</v>
      </c>
      <c r="O74">
        <v>1</v>
      </c>
      <c r="P74">
        <v>0</v>
      </c>
      <c r="Q74">
        <v>0</v>
      </c>
      <c r="R74">
        <v>2</v>
      </c>
      <c r="S74">
        <v>3</v>
      </c>
      <c r="T74">
        <v>2</v>
      </c>
      <c r="U74">
        <v>5</v>
      </c>
    </row>
    <row r="75" spans="1:21">
      <c r="A75" s="118" t="s">
        <v>407</v>
      </c>
      <c r="B75">
        <v>0</v>
      </c>
      <c r="C75">
        <v>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</row>
    <row r="76" spans="1:21">
      <c r="A76" s="118" t="s">
        <v>409</v>
      </c>
      <c r="B76">
        <f>SUM(B71:B75)</f>
        <v>28</v>
      </c>
      <c r="C76">
        <f t="shared" ref="C76:U76" si="3">SUM(C71:C75)</f>
        <v>33</v>
      </c>
      <c r="D76">
        <f t="shared" si="3"/>
        <v>33</v>
      </c>
      <c r="E76">
        <f t="shared" si="3"/>
        <v>28</v>
      </c>
      <c r="F76">
        <f t="shared" si="3"/>
        <v>20</v>
      </c>
      <c r="G76">
        <f t="shared" si="3"/>
        <v>8</v>
      </c>
      <c r="H76">
        <f t="shared" si="3"/>
        <v>6</v>
      </c>
      <c r="I76">
        <f t="shared" si="3"/>
        <v>4</v>
      </c>
      <c r="J76">
        <f t="shared" si="3"/>
        <v>2</v>
      </c>
      <c r="K76">
        <f t="shared" si="3"/>
        <v>3</v>
      </c>
      <c r="L76">
        <f t="shared" si="3"/>
        <v>2</v>
      </c>
      <c r="M76">
        <f t="shared" si="3"/>
        <v>2</v>
      </c>
      <c r="N76">
        <f t="shared" si="3"/>
        <v>0</v>
      </c>
      <c r="O76">
        <f t="shared" si="3"/>
        <v>2</v>
      </c>
      <c r="P76">
        <f t="shared" si="3"/>
        <v>0</v>
      </c>
      <c r="Q76">
        <f t="shared" si="3"/>
        <v>0</v>
      </c>
      <c r="R76">
        <f t="shared" si="3"/>
        <v>3</v>
      </c>
      <c r="S76">
        <f t="shared" si="3"/>
        <v>4</v>
      </c>
      <c r="T76">
        <f t="shared" si="3"/>
        <v>3</v>
      </c>
      <c r="U76">
        <f t="shared" si="3"/>
        <v>5</v>
      </c>
    </row>
    <row r="77" spans="1:21">
      <c r="A77" t="s">
        <v>400</v>
      </c>
      <c r="B77" s="112">
        <f>B71/B76*100</f>
        <v>82.142857142857139</v>
      </c>
      <c r="C77" s="112">
        <f t="shared" ref="C77:U77" si="4">C71/C76*100</f>
        <v>78.787878787878782</v>
      </c>
      <c r="D77" s="112">
        <f t="shared" si="4"/>
        <v>93.939393939393938</v>
      </c>
      <c r="E77" s="112">
        <f t="shared" si="4"/>
        <v>100</v>
      </c>
      <c r="F77" s="112">
        <f t="shared" si="4"/>
        <v>90</v>
      </c>
      <c r="G77" s="112">
        <f t="shared" si="4"/>
        <v>75</v>
      </c>
      <c r="H77" s="112">
        <f t="shared" si="4"/>
        <v>83.333333333333343</v>
      </c>
      <c r="I77" s="112">
        <f t="shared" si="4"/>
        <v>75</v>
      </c>
      <c r="J77" s="112">
        <f t="shared" si="4"/>
        <v>50</v>
      </c>
      <c r="K77" s="112">
        <f t="shared" si="4"/>
        <v>66.666666666666657</v>
      </c>
      <c r="L77" s="112">
        <f t="shared" si="4"/>
        <v>50</v>
      </c>
      <c r="M77" s="112">
        <f t="shared" si="4"/>
        <v>100</v>
      </c>
      <c r="N77" s="113" t="s">
        <v>130</v>
      </c>
      <c r="O77" s="112">
        <f t="shared" si="4"/>
        <v>50</v>
      </c>
      <c r="P77" s="113" t="s">
        <v>130</v>
      </c>
      <c r="Q77" s="113" t="s">
        <v>130</v>
      </c>
      <c r="R77" s="112">
        <f t="shared" si="4"/>
        <v>33.333333333333329</v>
      </c>
      <c r="S77" s="112">
        <f t="shared" si="4"/>
        <v>25</v>
      </c>
      <c r="T77" s="112">
        <f t="shared" si="4"/>
        <v>33.333333333333329</v>
      </c>
      <c r="U77" s="112">
        <f t="shared" si="4"/>
        <v>0</v>
      </c>
    </row>
    <row r="78" spans="1:21">
      <c r="A78" s="118" t="s">
        <v>408</v>
      </c>
      <c r="B78" s="112">
        <f>B74/B76*100</f>
        <v>0</v>
      </c>
      <c r="C78" s="112">
        <f t="shared" ref="C78:U78" si="5">C74/C76*100</f>
        <v>0</v>
      </c>
      <c r="D78" s="112">
        <f t="shared" si="5"/>
        <v>0</v>
      </c>
      <c r="E78" s="112">
        <f t="shared" si="5"/>
        <v>0</v>
      </c>
      <c r="F78" s="112">
        <f t="shared" si="5"/>
        <v>5</v>
      </c>
      <c r="G78" s="112">
        <f t="shared" si="5"/>
        <v>0</v>
      </c>
      <c r="H78" s="112">
        <f t="shared" si="5"/>
        <v>16.666666666666664</v>
      </c>
      <c r="I78" s="112">
        <f t="shared" si="5"/>
        <v>0</v>
      </c>
      <c r="J78" s="112">
        <f t="shared" si="5"/>
        <v>50</v>
      </c>
      <c r="K78" s="112">
        <f t="shared" si="5"/>
        <v>33.333333333333329</v>
      </c>
      <c r="L78" s="112">
        <f t="shared" si="5"/>
        <v>50</v>
      </c>
      <c r="M78" s="112">
        <f t="shared" si="5"/>
        <v>0</v>
      </c>
      <c r="N78" s="113" t="s">
        <v>130</v>
      </c>
      <c r="O78" s="112">
        <f t="shared" si="5"/>
        <v>50</v>
      </c>
      <c r="P78" s="113" t="s">
        <v>130</v>
      </c>
      <c r="Q78" s="113" t="s">
        <v>130</v>
      </c>
      <c r="R78" s="112">
        <f t="shared" si="5"/>
        <v>66.666666666666657</v>
      </c>
      <c r="S78" s="112">
        <f t="shared" si="5"/>
        <v>75</v>
      </c>
      <c r="T78" s="112">
        <f t="shared" si="5"/>
        <v>66.666666666666657</v>
      </c>
      <c r="U78" s="112">
        <f t="shared" si="5"/>
        <v>100</v>
      </c>
    </row>
    <row r="79" spans="1:21">
      <c r="A79" s="22" t="s">
        <v>40</v>
      </c>
    </row>
    <row r="80" spans="1:21">
      <c r="A80" t="s">
        <v>27</v>
      </c>
      <c r="B80">
        <v>89</v>
      </c>
      <c r="C80">
        <v>124</v>
      </c>
      <c r="D80">
        <v>124</v>
      </c>
      <c r="E80">
        <v>164</v>
      </c>
      <c r="F80">
        <v>121</v>
      </c>
      <c r="G80">
        <v>71</v>
      </c>
      <c r="H80">
        <v>58</v>
      </c>
      <c r="I80">
        <v>29</v>
      </c>
      <c r="J80">
        <v>18</v>
      </c>
      <c r="K80">
        <v>21</v>
      </c>
      <c r="L80">
        <v>10</v>
      </c>
      <c r="M80">
        <v>6</v>
      </c>
      <c r="N80">
        <v>6</v>
      </c>
      <c r="O80">
        <v>5</v>
      </c>
      <c r="P80">
        <v>2</v>
      </c>
      <c r="Q80">
        <v>4</v>
      </c>
      <c r="R80">
        <v>4</v>
      </c>
      <c r="S80">
        <v>1</v>
      </c>
      <c r="T80">
        <v>3</v>
      </c>
      <c r="U80">
        <v>1</v>
      </c>
    </row>
    <row r="81" spans="1:21">
      <c r="A81" t="s">
        <v>398</v>
      </c>
      <c r="B81">
        <v>11</v>
      </c>
      <c r="C81">
        <v>0</v>
      </c>
      <c r="D81">
        <v>1</v>
      </c>
      <c r="E81">
        <v>0</v>
      </c>
      <c r="F81">
        <v>1</v>
      </c>
      <c r="G81">
        <v>0</v>
      </c>
      <c r="H81">
        <v>0</v>
      </c>
      <c r="I81">
        <v>0</v>
      </c>
      <c r="J81">
        <v>1</v>
      </c>
      <c r="K81">
        <v>0</v>
      </c>
      <c r="L81">
        <v>0</v>
      </c>
      <c r="M81">
        <v>0</v>
      </c>
      <c r="N81">
        <v>0</v>
      </c>
      <c r="O81">
        <v>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</row>
    <row r="82" spans="1:21">
      <c r="A82" t="s">
        <v>399</v>
      </c>
      <c r="B82">
        <v>4</v>
      </c>
      <c r="C82">
        <v>7</v>
      </c>
      <c r="D82">
        <v>7</v>
      </c>
      <c r="E82">
        <v>3</v>
      </c>
      <c r="F82">
        <v>1</v>
      </c>
      <c r="G82">
        <v>2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1</v>
      </c>
      <c r="P82">
        <v>0</v>
      </c>
      <c r="Q82">
        <v>0</v>
      </c>
      <c r="R82">
        <v>0</v>
      </c>
      <c r="S82">
        <v>0</v>
      </c>
      <c r="T82">
        <v>1</v>
      </c>
      <c r="U82">
        <v>0</v>
      </c>
    </row>
    <row r="83" spans="1:21">
      <c r="A83" t="s">
        <v>392</v>
      </c>
      <c r="B83">
        <v>1</v>
      </c>
      <c r="C83">
        <v>0</v>
      </c>
      <c r="D83">
        <v>4</v>
      </c>
      <c r="E83">
        <v>1</v>
      </c>
      <c r="F83">
        <v>1</v>
      </c>
      <c r="G83">
        <v>3</v>
      </c>
      <c r="H83">
        <v>4</v>
      </c>
      <c r="I83">
        <v>3</v>
      </c>
      <c r="J83">
        <v>6</v>
      </c>
      <c r="K83">
        <v>6</v>
      </c>
      <c r="L83">
        <v>3</v>
      </c>
      <c r="M83">
        <v>14</v>
      </c>
      <c r="N83">
        <v>11</v>
      </c>
      <c r="O83">
        <v>8</v>
      </c>
      <c r="P83">
        <v>12</v>
      </c>
      <c r="Q83">
        <v>11</v>
      </c>
      <c r="R83">
        <v>4</v>
      </c>
      <c r="S83">
        <v>17</v>
      </c>
      <c r="T83">
        <v>17</v>
      </c>
      <c r="U83">
        <v>23</v>
      </c>
    </row>
    <row r="84" spans="1:21">
      <c r="A84" s="118" t="s">
        <v>407</v>
      </c>
      <c r="B84">
        <v>0</v>
      </c>
      <c r="C84">
        <v>1</v>
      </c>
      <c r="D84">
        <v>0</v>
      </c>
      <c r="E84">
        <v>0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1</v>
      </c>
      <c r="O84">
        <v>0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</row>
    <row r="85" spans="1:21">
      <c r="A85" s="118" t="s">
        <v>409</v>
      </c>
      <c r="B85">
        <v>105</v>
      </c>
      <c r="C85">
        <v>132</v>
      </c>
      <c r="D85">
        <v>136</v>
      </c>
      <c r="E85">
        <v>168</v>
      </c>
      <c r="F85">
        <v>124</v>
      </c>
      <c r="G85">
        <v>77</v>
      </c>
      <c r="H85">
        <v>62</v>
      </c>
      <c r="I85">
        <v>33</v>
      </c>
      <c r="J85">
        <v>25</v>
      </c>
      <c r="K85">
        <v>27</v>
      </c>
      <c r="L85">
        <v>13</v>
      </c>
      <c r="M85">
        <v>20</v>
      </c>
      <c r="N85">
        <v>18</v>
      </c>
      <c r="O85">
        <v>15</v>
      </c>
      <c r="P85">
        <v>15</v>
      </c>
      <c r="Q85">
        <v>15</v>
      </c>
      <c r="R85">
        <v>8</v>
      </c>
      <c r="S85">
        <v>18</v>
      </c>
      <c r="T85">
        <v>21</v>
      </c>
      <c r="U85">
        <v>24</v>
      </c>
    </row>
    <row r="86" spans="1:21">
      <c r="A86" t="s">
        <v>400</v>
      </c>
      <c r="B86" s="112">
        <v>84.761904761904759</v>
      </c>
      <c r="C86" s="112">
        <v>93.939393939393938</v>
      </c>
      <c r="D86" s="112">
        <v>91.17647058823529</v>
      </c>
      <c r="E86" s="112">
        <v>97.61904761904762</v>
      </c>
      <c r="F86" s="112">
        <v>97.58064516129032</v>
      </c>
      <c r="G86" s="112">
        <v>92.20779220779221</v>
      </c>
      <c r="H86" s="112">
        <v>93.548387096774192</v>
      </c>
      <c r="I86" s="112">
        <v>87.878787878787875</v>
      </c>
      <c r="J86" s="112">
        <v>72</v>
      </c>
      <c r="K86" s="112">
        <v>77.777777777777786</v>
      </c>
      <c r="L86" s="112">
        <v>76.923076923076934</v>
      </c>
      <c r="M86" s="112">
        <v>30</v>
      </c>
      <c r="N86" s="112">
        <v>33.333333333333329</v>
      </c>
      <c r="O86" s="112">
        <v>33.333333333333329</v>
      </c>
      <c r="P86" s="112">
        <v>13.333333333333334</v>
      </c>
      <c r="Q86" s="112">
        <v>26.666666666666668</v>
      </c>
      <c r="R86" s="112">
        <v>50</v>
      </c>
      <c r="S86" s="112">
        <v>5.5555555555555554</v>
      </c>
      <c r="T86" s="112">
        <v>14.285714285714285</v>
      </c>
      <c r="U86" s="112">
        <v>4.1666666666666661</v>
      </c>
    </row>
    <row r="87" spans="1:21">
      <c r="A87" s="118" t="s">
        <v>408</v>
      </c>
      <c r="B87" s="112">
        <v>0.95238095238095244</v>
      </c>
      <c r="C87" s="112">
        <v>0</v>
      </c>
      <c r="D87" s="112">
        <v>2.9411764705882351</v>
      </c>
      <c r="E87" s="112">
        <v>0.59523809523809523</v>
      </c>
      <c r="F87" s="112">
        <v>0.80645161290322576</v>
      </c>
      <c r="G87" s="112">
        <v>3.8961038961038961</v>
      </c>
      <c r="H87" s="112">
        <v>6.4516129032258061</v>
      </c>
      <c r="I87" s="112">
        <v>9.0909090909090917</v>
      </c>
      <c r="J87" s="112">
        <v>24</v>
      </c>
      <c r="K87" s="112">
        <v>22.222222222222221</v>
      </c>
      <c r="L87" s="112">
        <v>23.076923076923077</v>
      </c>
      <c r="M87" s="112">
        <v>70</v>
      </c>
      <c r="N87" s="112">
        <v>61.111111111111114</v>
      </c>
      <c r="O87" s="112">
        <v>53.333333333333336</v>
      </c>
      <c r="P87" s="112">
        <v>80</v>
      </c>
      <c r="Q87" s="112">
        <v>73.333333333333329</v>
      </c>
      <c r="R87" s="112">
        <v>50</v>
      </c>
      <c r="S87" s="112">
        <v>94.444444444444443</v>
      </c>
      <c r="T87" s="112">
        <v>80.952380952380949</v>
      </c>
      <c r="U87" s="112">
        <v>95.833333333333343</v>
      </c>
    </row>
    <row r="88" spans="1:21">
      <c r="A88" s="22" t="s">
        <v>181</v>
      </c>
    </row>
    <row r="89" spans="1:21">
      <c r="A89" t="s">
        <v>27</v>
      </c>
      <c r="B89">
        <v>93</v>
      </c>
      <c r="C89">
        <v>135</v>
      </c>
      <c r="D89">
        <v>135</v>
      </c>
      <c r="E89">
        <v>126</v>
      </c>
      <c r="F89">
        <v>87</v>
      </c>
      <c r="G89">
        <v>53</v>
      </c>
      <c r="H89">
        <v>34</v>
      </c>
      <c r="I89">
        <v>21</v>
      </c>
      <c r="J89">
        <v>10</v>
      </c>
      <c r="K89">
        <v>13</v>
      </c>
      <c r="L89">
        <v>3</v>
      </c>
      <c r="M89">
        <v>7</v>
      </c>
      <c r="N89">
        <v>5</v>
      </c>
      <c r="O89">
        <v>2</v>
      </c>
      <c r="P89">
        <v>1</v>
      </c>
      <c r="Q89">
        <v>1</v>
      </c>
      <c r="R89">
        <v>0</v>
      </c>
      <c r="S89">
        <v>0</v>
      </c>
      <c r="T89">
        <v>0</v>
      </c>
      <c r="U89">
        <v>1</v>
      </c>
    </row>
    <row r="90" spans="1:21">
      <c r="A90" t="s">
        <v>398</v>
      </c>
      <c r="B90">
        <v>20</v>
      </c>
      <c r="C90">
        <v>4</v>
      </c>
      <c r="D90">
        <v>3</v>
      </c>
      <c r="E90">
        <v>4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</row>
    <row r="91" spans="1:21">
      <c r="A91" t="s">
        <v>399</v>
      </c>
      <c r="B91">
        <v>5</v>
      </c>
      <c r="C91">
        <v>10</v>
      </c>
      <c r="D91">
        <v>7</v>
      </c>
      <c r="E91">
        <v>2</v>
      </c>
      <c r="F91">
        <v>3</v>
      </c>
      <c r="G91">
        <v>1</v>
      </c>
      <c r="H91">
        <v>2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1</v>
      </c>
    </row>
    <row r="92" spans="1:21">
      <c r="A92" t="s">
        <v>392</v>
      </c>
      <c r="B92">
        <v>0</v>
      </c>
      <c r="C92">
        <v>0</v>
      </c>
      <c r="D92">
        <v>0</v>
      </c>
      <c r="E92">
        <v>0</v>
      </c>
      <c r="F92">
        <v>1</v>
      </c>
      <c r="G92">
        <v>1</v>
      </c>
      <c r="H92">
        <v>1</v>
      </c>
      <c r="I92">
        <v>4</v>
      </c>
      <c r="J92">
        <v>2</v>
      </c>
      <c r="K92">
        <v>2</v>
      </c>
      <c r="L92">
        <v>2</v>
      </c>
      <c r="M92">
        <v>1</v>
      </c>
      <c r="N92">
        <v>2</v>
      </c>
      <c r="O92">
        <v>1</v>
      </c>
      <c r="P92">
        <v>5</v>
      </c>
      <c r="Q92">
        <v>4</v>
      </c>
      <c r="R92">
        <v>4</v>
      </c>
      <c r="S92">
        <v>8</v>
      </c>
      <c r="T92">
        <v>6</v>
      </c>
      <c r="U92">
        <v>11</v>
      </c>
    </row>
    <row r="93" spans="1:21">
      <c r="A93" s="118" t="s">
        <v>407</v>
      </c>
      <c r="B93">
        <v>0</v>
      </c>
      <c r="C93">
        <v>0</v>
      </c>
      <c r="D93">
        <v>0</v>
      </c>
      <c r="E93">
        <v>2</v>
      </c>
      <c r="F93">
        <v>0</v>
      </c>
      <c r="G93">
        <v>0</v>
      </c>
      <c r="H93">
        <v>0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</v>
      </c>
      <c r="S93">
        <v>0</v>
      </c>
      <c r="T93">
        <v>0</v>
      </c>
      <c r="U93">
        <v>0</v>
      </c>
    </row>
    <row r="94" spans="1:21">
      <c r="A94" s="118" t="s">
        <v>409</v>
      </c>
      <c r="B94">
        <v>118</v>
      </c>
      <c r="C94">
        <v>149</v>
      </c>
      <c r="D94">
        <v>145</v>
      </c>
      <c r="E94">
        <v>134</v>
      </c>
      <c r="F94">
        <v>91</v>
      </c>
      <c r="G94">
        <v>55</v>
      </c>
      <c r="H94">
        <v>37</v>
      </c>
      <c r="I94">
        <v>26</v>
      </c>
      <c r="J94">
        <v>12</v>
      </c>
      <c r="K94">
        <v>15</v>
      </c>
      <c r="L94">
        <v>5</v>
      </c>
      <c r="M94">
        <v>8</v>
      </c>
      <c r="N94">
        <v>7</v>
      </c>
      <c r="O94">
        <v>3</v>
      </c>
      <c r="P94">
        <v>6</v>
      </c>
      <c r="Q94">
        <v>6</v>
      </c>
      <c r="R94">
        <v>5</v>
      </c>
      <c r="S94">
        <v>8</v>
      </c>
      <c r="T94">
        <v>6</v>
      </c>
      <c r="U94">
        <v>13</v>
      </c>
    </row>
    <row r="95" spans="1:21">
      <c r="A95" t="s">
        <v>400</v>
      </c>
      <c r="B95" s="112">
        <v>78.813559322033896</v>
      </c>
      <c r="C95" s="112">
        <v>90.604026845637591</v>
      </c>
      <c r="D95" s="112">
        <v>93.103448275862064</v>
      </c>
      <c r="E95" s="112">
        <v>94.029850746268664</v>
      </c>
      <c r="F95" s="112">
        <v>95.604395604395606</v>
      </c>
      <c r="G95" s="112">
        <v>96.36363636363636</v>
      </c>
      <c r="H95" s="112">
        <v>91.891891891891902</v>
      </c>
      <c r="I95" s="112">
        <v>80.769230769230774</v>
      </c>
      <c r="J95" s="112">
        <v>83.333333333333343</v>
      </c>
      <c r="K95" s="112">
        <v>86.666666666666671</v>
      </c>
      <c r="L95" s="112">
        <v>60</v>
      </c>
      <c r="M95" s="112">
        <v>87.5</v>
      </c>
      <c r="N95" s="112">
        <v>71.428571428571431</v>
      </c>
      <c r="O95" s="112">
        <v>66.666666666666657</v>
      </c>
      <c r="P95" s="112">
        <v>16.666666666666664</v>
      </c>
      <c r="Q95" s="112">
        <v>16.666666666666664</v>
      </c>
      <c r="R95" s="112">
        <v>0</v>
      </c>
      <c r="S95" s="112">
        <v>0</v>
      </c>
      <c r="T95" s="112">
        <v>0</v>
      </c>
      <c r="U95" s="112">
        <v>7.6923076923076925</v>
      </c>
    </row>
    <row r="96" spans="1:21">
      <c r="A96" s="118" t="s">
        <v>408</v>
      </c>
      <c r="B96" s="112">
        <v>0</v>
      </c>
      <c r="C96" s="112">
        <v>0</v>
      </c>
      <c r="D96" s="112">
        <v>0</v>
      </c>
      <c r="E96" s="112">
        <v>0</v>
      </c>
      <c r="F96" s="112">
        <v>1.098901098901099</v>
      </c>
      <c r="G96" s="112">
        <v>1.8181818181818181</v>
      </c>
      <c r="H96" s="112">
        <v>2.7027027027027026</v>
      </c>
      <c r="I96" s="112">
        <v>15.384615384615385</v>
      </c>
      <c r="J96" s="112">
        <v>16.666666666666664</v>
      </c>
      <c r="K96" s="112">
        <v>13.333333333333334</v>
      </c>
      <c r="L96" s="112">
        <v>40</v>
      </c>
      <c r="M96" s="112">
        <v>12.5</v>
      </c>
      <c r="N96" s="112">
        <v>28.571428571428569</v>
      </c>
      <c r="O96" s="112">
        <v>33.333333333333329</v>
      </c>
      <c r="P96" s="112">
        <v>83.333333333333343</v>
      </c>
      <c r="Q96" s="112">
        <v>66.666666666666657</v>
      </c>
      <c r="R96" s="112">
        <v>80</v>
      </c>
      <c r="S96" s="112">
        <v>100</v>
      </c>
      <c r="T96" s="112">
        <v>100</v>
      </c>
      <c r="U96" s="112">
        <v>84.615384615384613</v>
      </c>
    </row>
    <row r="97" spans="1:21">
      <c r="A97" s="22" t="s">
        <v>41</v>
      </c>
    </row>
    <row r="98" spans="1:21">
      <c r="A98" t="s">
        <v>27</v>
      </c>
      <c r="B98">
        <v>325</v>
      </c>
      <c r="C98">
        <v>435</v>
      </c>
      <c r="D98">
        <v>477</v>
      </c>
      <c r="E98">
        <v>446</v>
      </c>
      <c r="F98">
        <v>392</v>
      </c>
      <c r="G98">
        <v>246</v>
      </c>
      <c r="H98">
        <v>152</v>
      </c>
      <c r="I98">
        <v>87</v>
      </c>
      <c r="J98">
        <v>60</v>
      </c>
      <c r="K98">
        <v>46</v>
      </c>
      <c r="L98">
        <v>31</v>
      </c>
      <c r="M98">
        <v>18</v>
      </c>
      <c r="N98">
        <v>9</v>
      </c>
      <c r="O98">
        <v>13</v>
      </c>
      <c r="P98">
        <v>8</v>
      </c>
      <c r="Q98">
        <v>8</v>
      </c>
      <c r="R98">
        <v>11</v>
      </c>
      <c r="S98">
        <v>13</v>
      </c>
      <c r="T98">
        <v>5</v>
      </c>
      <c r="U98">
        <v>7</v>
      </c>
    </row>
    <row r="99" spans="1:21">
      <c r="A99" t="s">
        <v>398</v>
      </c>
      <c r="B99">
        <v>43</v>
      </c>
      <c r="C99">
        <v>16</v>
      </c>
      <c r="D99">
        <v>7</v>
      </c>
      <c r="E99">
        <v>2</v>
      </c>
      <c r="F99">
        <v>1</v>
      </c>
      <c r="G99">
        <v>2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</v>
      </c>
      <c r="S99">
        <v>0</v>
      </c>
      <c r="T99">
        <v>0</v>
      </c>
      <c r="U99">
        <v>0</v>
      </c>
    </row>
    <row r="100" spans="1:21">
      <c r="A100" t="s">
        <v>399</v>
      </c>
      <c r="B100">
        <v>10</v>
      </c>
      <c r="C100">
        <v>31</v>
      </c>
      <c r="D100">
        <v>20</v>
      </c>
      <c r="E100">
        <v>11</v>
      </c>
      <c r="F100">
        <v>9</v>
      </c>
      <c r="G100">
        <v>4</v>
      </c>
      <c r="H100">
        <v>2</v>
      </c>
      <c r="I100">
        <v>2</v>
      </c>
      <c r="J100">
        <v>0</v>
      </c>
      <c r="K100">
        <v>1</v>
      </c>
      <c r="L100">
        <v>1</v>
      </c>
      <c r="M100">
        <v>1</v>
      </c>
      <c r="N100">
        <v>2</v>
      </c>
      <c r="O100">
        <v>0</v>
      </c>
      <c r="P100">
        <v>1</v>
      </c>
      <c r="Q100">
        <v>1</v>
      </c>
      <c r="R100">
        <v>1</v>
      </c>
      <c r="S100">
        <v>0</v>
      </c>
      <c r="T100">
        <v>0</v>
      </c>
      <c r="U100">
        <v>0</v>
      </c>
    </row>
    <row r="101" spans="1:21">
      <c r="A101" t="s">
        <v>392</v>
      </c>
      <c r="B101">
        <v>5</v>
      </c>
      <c r="C101">
        <v>0</v>
      </c>
      <c r="D101">
        <v>2</v>
      </c>
      <c r="E101">
        <v>5</v>
      </c>
      <c r="F101">
        <v>2</v>
      </c>
      <c r="G101">
        <v>2</v>
      </c>
      <c r="H101">
        <v>6</v>
      </c>
      <c r="I101">
        <v>4</v>
      </c>
      <c r="J101">
        <v>5</v>
      </c>
      <c r="K101">
        <v>11</v>
      </c>
      <c r="L101">
        <v>9</v>
      </c>
      <c r="M101">
        <v>11</v>
      </c>
      <c r="N101">
        <v>11</v>
      </c>
      <c r="O101">
        <v>14</v>
      </c>
      <c r="P101">
        <v>14</v>
      </c>
      <c r="Q101">
        <v>13</v>
      </c>
      <c r="R101">
        <v>21</v>
      </c>
      <c r="S101">
        <v>45</v>
      </c>
      <c r="T101">
        <v>41</v>
      </c>
      <c r="U101">
        <v>26</v>
      </c>
    </row>
    <row r="102" spans="1:21">
      <c r="A102" s="118" t="s">
        <v>407</v>
      </c>
      <c r="B102">
        <v>3</v>
      </c>
      <c r="C102">
        <v>2</v>
      </c>
      <c r="D102">
        <v>0</v>
      </c>
      <c r="E102">
        <v>1</v>
      </c>
      <c r="F102">
        <v>0</v>
      </c>
      <c r="G102">
        <v>4</v>
      </c>
      <c r="H102">
        <v>1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1</v>
      </c>
      <c r="O102">
        <v>2</v>
      </c>
      <c r="P102">
        <v>0</v>
      </c>
      <c r="Q102">
        <v>1</v>
      </c>
      <c r="R102">
        <v>0</v>
      </c>
      <c r="S102">
        <v>1</v>
      </c>
      <c r="T102">
        <v>1</v>
      </c>
      <c r="U102">
        <v>0</v>
      </c>
    </row>
    <row r="103" spans="1:21">
      <c r="A103" s="118" t="s">
        <v>409</v>
      </c>
      <c r="B103">
        <v>386</v>
      </c>
      <c r="C103">
        <v>484</v>
      </c>
      <c r="D103">
        <v>506</v>
      </c>
      <c r="E103">
        <v>465</v>
      </c>
      <c r="F103">
        <v>404</v>
      </c>
      <c r="G103">
        <v>258</v>
      </c>
      <c r="H103">
        <v>161</v>
      </c>
      <c r="I103">
        <v>93</v>
      </c>
      <c r="J103">
        <v>65</v>
      </c>
      <c r="K103">
        <v>59</v>
      </c>
      <c r="L103">
        <v>41</v>
      </c>
      <c r="M103">
        <v>30</v>
      </c>
      <c r="N103">
        <v>23</v>
      </c>
      <c r="O103">
        <v>29</v>
      </c>
      <c r="P103">
        <v>23</v>
      </c>
      <c r="Q103">
        <v>23</v>
      </c>
      <c r="R103">
        <v>34</v>
      </c>
      <c r="S103">
        <v>59</v>
      </c>
      <c r="T103">
        <v>47</v>
      </c>
      <c r="U103">
        <v>33</v>
      </c>
    </row>
    <row r="104" spans="1:21">
      <c r="A104" t="s">
        <v>400</v>
      </c>
      <c r="B104" s="112">
        <v>84.196891191709838</v>
      </c>
      <c r="C104" s="112">
        <v>89.876033057851231</v>
      </c>
      <c r="D104" s="112">
        <v>94.268774703557312</v>
      </c>
      <c r="E104" s="112">
        <v>95.913978494623649</v>
      </c>
      <c r="F104" s="112">
        <v>97.029702970297024</v>
      </c>
      <c r="G104" s="112">
        <v>95.348837209302332</v>
      </c>
      <c r="H104" s="112">
        <v>94.409937888198755</v>
      </c>
      <c r="I104" s="112">
        <v>93.548387096774192</v>
      </c>
      <c r="J104" s="112">
        <v>92.307692307692307</v>
      </c>
      <c r="K104" s="112">
        <v>77.966101694915253</v>
      </c>
      <c r="L104" s="112">
        <v>75.609756097560975</v>
      </c>
      <c r="M104" s="112">
        <v>60</v>
      </c>
      <c r="N104" s="112">
        <v>39.130434782608695</v>
      </c>
      <c r="O104" s="112">
        <v>44.827586206896555</v>
      </c>
      <c r="P104" s="112">
        <v>34.782608695652172</v>
      </c>
      <c r="Q104" s="112">
        <v>34.782608695652172</v>
      </c>
      <c r="R104" s="112">
        <v>32.352941176470587</v>
      </c>
      <c r="S104" s="112">
        <v>22.033898305084744</v>
      </c>
      <c r="T104" s="112">
        <v>10.638297872340425</v>
      </c>
      <c r="U104" s="112">
        <v>21.212121212121211</v>
      </c>
    </row>
    <row r="105" spans="1:21">
      <c r="A105" s="120" t="s">
        <v>408</v>
      </c>
      <c r="B105" s="114">
        <v>1.2953367875647668</v>
      </c>
      <c r="C105" s="114">
        <v>0</v>
      </c>
      <c r="D105" s="114">
        <v>0.39525691699604742</v>
      </c>
      <c r="E105" s="114">
        <v>1.0752688172043012</v>
      </c>
      <c r="F105" s="114">
        <v>0.49504950495049505</v>
      </c>
      <c r="G105" s="114">
        <v>0.77519379844961245</v>
      </c>
      <c r="H105" s="114">
        <v>3.7267080745341614</v>
      </c>
      <c r="I105" s="114">
        <v>4.3010752688172049</v>
      </c>
      <c r="J105" s="114">
        <v>7.6923076923076925</v>
      </c>
      <c r="K105" s="114">
        <v>18.64406779661017</v>
      </c>
      <c r="L105" s="114">
        <v>21.951219512195124</v>
      </c>
      <c r="M105" s="114">
        <v>36.666666666666664</v>
      </c>
      <c r="N105" s="114">
        <v>47.826086956521742</v>
      </c>
      <c r="O105" s="114">
        <v>48.275862068965516</v>
      </c>
      <c r="P105" s="114">
        <v>60.869565217391312</v>
      </c>
      <c r="Q105" s="114">
        <v>56.521739130434781</v>
      </c>
      <c r="R105" s="114">
        <v>61.764705882352942</v>
      </c>
      <c r="S105" s="114">
        <v>76.271186440677965</v>
      </c>
      <c r="T105" s="114">
        <v>87.2340425531915</v>
      </c>
      <c r="U105" s="114">
        <v>78.787878787878782</v>
      </c>
    </row>
    <row r="106" spans="1:21" ht="6.6" customHeight="1"/>
    <row r="107" spans="1:21">
      <c r="A107" s="118" t="s">
        <v>413</v>
      </c>
    </row>
    <row r="108" spans="1:21">
      <c r="A108" t="s">
        <v>440</v>
      </c>
    </row>
    <row r="109" spans="1:21">
      <c r="A109" s="118"/>
    </row>
  </sheetData>
  <mergeCells count="1">
    <mergeCell ref="B3:U3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7"/>
  <sheetViews>
    <sheetView topLeftCell="C1" zoomScale="76" zoomScaleNormal="76" workbookViewId="0">
      <selection activeCell="C36" sqref="C36:L36"/>
    </sheetView>
  </sheetViews>
  <sheetFormatPr defaultRowHeight="13.8"/>
  <cols>
    <col min="1" max="2" width="12.8984375" hidden="1" customWidth="1"/>
    <col min="3" max="3" width="27.09765625" customWidth="1"/>
    <col min="4" max="9" width="7" customWidth="1"/>
    <col min="10" max="10" width="8.296875" customWidth="1"/>
    <col min="11" max="11" width="1.19921875" customWidth="1"/>
    <col min="12" max="12" width="8.796875" customWidth="1"/>
    <col min="13" max="13" width="8.796875" hidden="1" customWidth="1"/>
    <col min="14" max="14" width="4.296875" hidden="1" customWidth="1"/>
    <col min="15" max="15" width="0.796875" hidden="1" customWidth="1"/>
    <col min="16" max="16" width="4" hidden="1" customWidth="1"/>
    <col min="17" max="17" width="2.09765625" hidden="1" customWidth="1"/>
    <col min="18" max="20" width="8.796875" hidden="1" customWidth="1"/>
  </cols>
  <sheetData>
    <row r="1" spans="1:20" ht="30" customHeight="1">
      <c r="C1" s="205" t="s">
        <v>426</v>
      </c>
      <c r="D1" s="205"/>
      <c r="E1" s="205"/>
      <c r="F1" s="205"/>
      <c r="G1" s="205"/>
      <c r="H1" s="205"/>
      <c r="I1" s="205"/>
      <c r="J1" s="205"/>
      <c r="K1" s="205"/>
      <c r="L1" s="205"/>
      <c r="M1" s="78"/>
      <c r="N1" s="78"/>
      <c r="O1" s="78"/>
      <c r="P1" s="78"/>
    </row>
    <row r="2" spans="1:20" ht="4.2" customHeight="1">
      <c r="A2" t="s">
        <v>20</v>
      </c>
      <c r="C2" s="14"/>
    </row>
    <row r="3" spans="1:20" ht="18.75" customHeight="1">
      <c r="A3" s="183" t="s">
        <v>19</v>
      </c>
      <c r="B3" s="183" t="s">
        <v>0</v>
      </c>
      <c r="C3" s="210"/>
      <c r="D3" s="198" t="s">
        <v>21</v>
      </c>
      <c r="E3" s="198"/>
      <c r="F3" s="198" t="s">
        <v>22</v>
      </c>
      <c r="G3" s="198"/>
      <c r="H3" s="198" t="s">
        <v>23</v>
      </c>
      <c r="I3" s="198"/>
      <c r="J3" s="202" t="s">
        <v>42</v>
      </c>
      <c r="K3" s="72"/>
      <c r="L3" s="200" t="s">
        <v>330</v>
      </c>
      <c r="N3" s="200" t="s">
        <v>55</v>
      </c>
      <c r="O3" s="200"/>
      <c r="P3" s="200"/>
    </row>
    <row r="4" spans="1:20" ht="13.5" customHeight="1">
      <c r="A4" s="185"/>
      <c r="B4" s="185"/>
      <c r="C4" s="211"/>
      <c r="D4" s="68" t="s">
        <v>57</v>
      </c>
      <c r="E4" s="69" t="s">
        <v>24</v>
      </c>
      <c r="F4" s="68" t="s">
        <v>57</v>
      </c>
      <c r="G4" s="69" t="s">
        <v>24</v>
      </c>
      <c r="H4" s="68" t="s">
        <v>57</v>
      </c>
      <c r="I4" s="69" t="s">
        <v>24</v>
      </c>
      <c r="J4" s="203"/>
      <c r="K4" s="73"/>
      <c r="L4" s="206"/>
      <c r="N4" s="201"/>
      <c r="O4" s="201"/>
      <c r="P4" s="201"/>
    </row>
    <row r="5" spans="1:20" ht="13.5" customHeight="1">
      <c r="A5" s="3"/>
      <c r="B5" s="3"/>
      <c r="C5" s="15" t="s">
        <v>16</v>
      </c>
      <c r="D5" s="16"/>
      <c r="E5" s="16"/>
      <c r="F5" s="16"/>
      <c r="G5" s="16"/>
      <c r="H5" s="16"/>
      <c r="I5" s="16"/>
      <c r="J5" s="16"/>
      <c r="K5" s="16"/>
      <c r="N5" s="16"/>
      <c r="O5" s="16"/>
      <c r="P5" s="16"/>
    </row>
    <row r="6" spans="1:20">
      <c r="C6" s="17" t="s">
        <v>4</v>
      </c>
      <c r="D6" s="18">
        <v>28</v>
      </c>
      <c r="E6" s="17">
        <v>13.2</v>
      </c>
      <c r="F6" s="18">
        <v>10</v>
      </c>
      <c r="G6" s="19">
        <v>5.4</v>
      </c>
      <c r="H6" s="18">
        <v>8</v>
      </c>
      <c r="I6" s="17">
        <v>4.5</v>
      </c>
      <c r="J6" s="88" t="s">
        <v>331</v>
      </c>
      <c r="K6" s="20"/>
      <c r="L6" s="75" t="s">
        <v>130</v>
      </c>
      <c r="N6" s="204" t="s">
        <v>56</v>
      </c>
      <c r="O6" s="204"/>
      <c r="P6" s="204"/>
    </row>
    <row r="7" spans="1:20">
      <c r="C7" s="17" t="s">
        <v>5</v>
      </c>
      <c r="D7" s="18">
        <v>66</v>
      </c>
      <c r="E7" s="17">
        <v>11.1</v>
      </c>
      <c r="F7" s="18">
        <v>86</v>
      </c>
      <c r="G7" s="19">
        <v>13</v>
      </c>
      <c r="H7" s="18">
        <v>98</v>
      </c>
      <c r="I7" s="17">
        <v>13.3</v>
      </c>
      <c r="J7" s="19">
        <v>1.5</v>
      </c>
      <c r="K7" s="19"/>
      <c r="L7" s="74" t="str">
        <f t="shared" ref="L7:L19" si="0">CONCATENATE("[",TEXT(N7,"0.0"),O7,TEXT(P7,"0.0"),"]")</f>
        <v>[-1.3,4.4]</v>
      </c>
      <c r="N7" s="19">
        <v>-1.3</v>
      </c>
      <c r="O7" s="71" t="s">
        <v>329</v>
      </c>
      <c r="P7" s="19">
        <v>4.4000000000000004</v>
      </c>
    </row>
    <row r="8" spans="1:20">
      <c r="C8" s="17" t="s">
        <v>6</v>
      </c>
      <c r="D8" s="18">
        <v>75</v>
      </c>
      <c r="E8" s="17">
        <v>6.9</v>
      </c>
      <c r="F8" s="18">
        <v>82</v>
      </c>
      <c r="G8" s="19">
        <v>7.8</v>
      </c>
      <c r="H8" s="18">
        <v>50</v>
      </c>
      <c r="I8" s="17">
        <v>5.3</v>
      </c>
      <c r="J8" s="19">
        <v>-0.9</v>
      </c>
      <c r="K8" s="19"/>
      <c r="L8" s="74" t="str">
        <f t="shared" si="0"/>
        <v>[-4.5,2.9]</v>
      </c>
      <c r="N8" s="19">
        <v>-4.5</v>
      </c>
      <c r="O8" s="71" t="s">
        <v>329</v>
      </c>
      <c r="P8" s="19">
        <v>2.9</v>
      </c>
    </row>
    <row r="9" spans="1:20">
      <c r="C9" s="17" t="s">
        <v>7</v>
      </c>
      <c r="D9" s="18">
        <v>93</v>
      </c>
      <c r="E9" s="17">
        <v>8.1</v>
      </c>
      <c r="F9" s="18">
        <v>82</v>
      </c>
      <c r="G9" s="19">
        <v>6.9</v>
      </c>
      <c r="H9" s="18">
        <v>80</v>
      </c>
      <c r="I9" s="17">
        <v>6.8</v>
      </c>
      <c r="J9" s="19">
        <v>-1.8</v>
      </c>
      <c r="K9" s="19"/>
      <c r="L9" s="74" t="str">
        <f t="shared" si="0"/>
        <v>[-5.0,1.5]</v>
      </c>
      <c r="N9" s="19">
        <v>-5</v>
      </c>
      <c r="O9" s="71" t="s">
        <v>329</v>
      </c>
      <c r="P9" s="19">
        <v>1.5</v>
      </c>
    </row>
    <row r="10" spans="1:20">
      <c r="C10" s="17" t="s">
        <v>25</v>
      </c>
      <c r="D10" s="18">
        <v>708</v>
      </c>
      <c r="E10" s="17">
        <v>9.9</v>
      </c>
      <c r="F10" s="18">
        <v>891</v>
      </c>
      <c r="G10" s="19">
        <v>8.8000000000000007</v>
      </c>
      <c r="H10" s="18">
        <v>942</v>
      </c>
      <c r="I10" s="17">
        <v>9.3000000000000007</v>
      </c>
      <c r="J10" s="19">
        <v>-0.7</v>
      </c>
      <c r="K10" s="19"/>
      <c r="L10" s="74" t="str">
        <f t="shared" si="0"/>
        <v>[-1.6,0.2]</v>
      </c>
      <c r="N10" s="19">
        <v>-1.6</v>
      </c>
      <c r="O10" s="71" t="s">
        <v>329</v>
      </c>
      <c r="P10" s="19">
        <v>0.2</v>
      </c>
      <c r="T10" s="76" t="str">
        <f>TEXT(N10,"0.0")</f>
        <v>-1.6</v>
      </c>
    </row>
    <row r="11" spans="1:20">
      <c r="C11" s="17" t="s">
        <v>8</v>
      </c>
      <c r="D11" s="18">
        <v>91</v>
      </c>
      <c r="E11" s="17">
        <v>3.9</v>
      </c>
      <c r="F11" s="18">
        <v>88</v>
      </c>
      <c r="G11" s="19">
        <v>4.2</v>
      </c>
      <c r="H11" s="18">
        <v>78</v>
      </c>
      <c r="I11" s="17">
        <v>4.4000000000000004</v>
      </c>
      <c r="J11" s="19">
        <v>1.6</v>
      </c>
      <c r="K11" s="19"/>
      <c r="L11" s="74" t="str">
        <f t="shared" si="0"/>
        <v>[-1.6,4.8]</v>
      </c>
      <c r="N11" s="19">
        <v>-1.6</v>
      </c>
      <c r="O11" s="71" t="s">
        <v>329</v>
      </c>
      <c r="P11" s="19">
        <v>4.8</v>
      </c>
    </row>
    <row r="12" spans="1:20">
      <c r="C12" s="17" t="s">
        <v>18</v>
      </c>
      <c r="D12" s="18">
        <v>122</v>
      </c>
      <c r="E12" s="17">
        <v>4.7</v>
      </c>
      <c r="F12" s="18">
        <v>110</v>
      </c>
      <c r="G12" s="19">
        <v>4</v>
      </c>
      <c r="H12" s="18">
        <v>119</v>
      </c>
      <c r="I12" s="17">
        <v>4.0999999999999996</v>
      </c>
      <c r="J12" s="19">
        <v>-0.9</v>
      </c>
      <c r="K12" s="19"/>
      <c r="L12" s="74" t="str">
        <f t="shared" si="0"/>
        <v>[-4.2,2.5]</v>
      </c>
      <c r="N12" s="19">
        <v>-4.2</v>
      </c>
      <c r="O12" s="71" t="s">
        <v>329</v>
      </c>
      <c r="P12" s="19">
        <v>2.5</v>
      </c>
    </row>
    <row r="13" spans="1:20">
      <c r="C13" s="17" t="s">
        <v>9</v>
      </c>
      <c r="D13" s="18">
        <v>119</v>
      </c>
      <c r="E13" s="17">
        <v>4.2</v>
      </c>
      <c r="F13" s="18">
        <v>153</v>
      </c>
      <c r="G13" s="19">
        <v>5.4</v>
      </c>
      <c r="H13" s="18">
        <v>184</v>
      </c>
      <c r="I13" s="17">
        <v>6.2</v>
      </c>
      <c r="J13" s="19">
        <v>4.0999999999999996</v>
      </c>
      <c r="K13" s="19"/>
      <c r="L13" s="74" t="str">
        <f t="shared" si="0"/>
        <v>[1.0,7.3]</v>
      </c>
      <c r="N13" s="19">
        <v>1</v>
      </c>
      <c r="O13" s="71" t="s">
        <v>329</v>
      </c>
      <c r="P13" s="19">
        <v>7.3</v>
      </c>
    </row>
    <row r="14" spans="1:20">
      <c r="C14" s="17" t="s">
        <v>10</v>
      </c>
      <c r="D14" s="18">
        <v>151</v>
      </c>
      <c r="E14" s="17">
        <v>6.8</v>
      </c>
      <c r="F14" s="18">
        <v>164</v>
      </c>
      <c r="G14" s="19">
        <v>7.2</v>
      </c>
      <c r="H14" s="18">
        <v>186</v>
      </c>
      <c r="I14" s="17">
        <v>7.2</v>
      </c>
      <c r="J14" s="19">
        <v>0.9</v>
      </c>
      <c r="K14" s="19"/>
      <c r="L14" s="74" t="str">
        <f t="shared" si="0"/>
        <v>[-1.6,3.6]</v>
      </c>
      <c r="N14" s="19">
        <v>-1.6</v>
      </c>
      <c r="O14" s="71" t="s">
        <v>329</v>
      </c>
      <c r="P14" s="19">
        <v>3.6</v>
      </c>
    </row>
    <row r="15" spans="1:20">
      <c r="C15" s="17" t="s">
        <v>11</v>
      </c>
      <c r="D15" s="18">
        <v>257</v>
      </c>
      <c r="E15" s="17">
        <v>8.8000000000000007</v>
      </c>
      <c r="F15" s="18">
        <v>219</v>
      </c>
      <c r="G15" s="19">
        <v>8.8000000000000007</v>
      </c>
      <c r="H15" s="18">
        <v>256</v>
      </c>
      <c r="I15" s="17">
        <v>10</v>
      </c>
      <c r="J15" s="19">
        <v>1</v>
      </c>
      <c r="K15" s="19"/>
      <c r="L15" s="74" t="str">
        <f t="shared" si="0"/>
        <v>[-0.3,2.3]</v>
      </c>
      <c r="N15" s="19">
        <v>-0.3</v>
      </c>
      <c r="O15" s="71" t="s">
        <v>329</v>
      </c>
      <c r="P15" s="19">
        <v>2.2999999999999998</v>
      </c>
    </row>
    <row r="16" spans="1:20">
      <c r="C16" s="17" t="s">
        <v>12</v>
      </c>
      <c r="D16" s="18">
        <v>568</v>
      </c>
      <c r="E16" s="17">
        <v>8.6</v>
      </c>
      <c r="F16" s="18">
        <v>614</v>
      </c>
      <c r="G16" s="19">
        <v>9.8000000000000007</v>
      </c>
      <c r="H16" s="18">
        <v>569</v>
      </c>
      <c r="I16" s="17">
        <v>8.6</v>
      </c>
      <c r="J16" s="19">
        <v>-0.3</v>
      </c>
      <c r="K16" s="19"/>
      <c r="L16" s="74" t="str">
        <f t="shared" si="0"/>
        <v>[-1.5,0.9]</v>
      </c>
      <c r="N16" s="19">
        <v>-1.5</v>
      </c>
      <c r="O16" s="71" t="s">
        <v>329</v>
      </c>
      <c r="P16" s="19">
        <v>0.9</v>
      </c>
    </row>
    <row r="17" spans="3:16">
      <c r="C17" s="17" t="s">
        <v>13</v>
      </c>
      <c r="D17" s="18">
        <v>168</v>
      </c>
      <c r="E17" s="17">
        <v>9.4</v>
      </c>
      <c r="F17" s="18">
        <v>164</v>
      </c>
      <c r="G17" s="19">
        <v>8.8000000000000007</v>
      </c>
      <c r="H17" s="18">
        <v>214</v>
      </c>
      <c r="I17" s="17">
        <v>10.199999999999999</v>
      </c>
      <c r="J17" s="19">
        <v>0.6</v>
      </c>
      <c r="K17" s="19"/>
      <c r="L17" s="74" t="str">
        <f t="shared" si="0"/>
        <v>[-1.6,2.9]</v>
      </c>
      <c r="N17" s="19">
        <v>-1.6</v>
      </c>
      <c r="O17" s="71" t="s">
        <v>329</v>
      </c>
      <c r="P17" s="19">
        <v>2.9</v>
      </c>
    </row>
    <row r="18" spans="3:16">
      <c r="C18" s="17" t="s">
        <v>14</v>
      </c>
      <c r="D18" s="18">
        <v>809</v>
      </c>
      <c r="E18" s="17">
        <v>9.5</v>
      </c>
      <c r="F18" s="18">
        <v>786</v>
      </c>
      <c r="G18" s="19">
        <v>9.6</v>
      </c>
      <c r="H18" s="18">
        <v>777</v>
      </c>
      <c r="I18" s="17">
        <v>10.1</v>
      </c>
      <c r="J18" s="19">
        <v>0.2</v>
      </c>
      <c r="K18" s="19"/>
      <c r="L18" s="74" t="str">
        <f t="shared" si="0"/>
        <v>[-0.7,1.1]</v>
      </c>
      <c r="N18" s="19">
        <v>-0.7</v>
      </c>
      <c r="O18" s="71" t="s">
        <v>329</v>
      </c>
      <c r="P18" s="19">
        <v>1.1000000000000001</v>
      </c>
    </row>
    <row r="19" spans="3:16">
      <c r="C19" s="17" t="s">
        <v>15</v>
      </c>
      <c r="D19" s="18">
        <v>208</v>
      </c>
      <c r="E19" s="17">
        <v>9.5</v>
      </c>
      <c r="F19" s="18">
        <v>199</v>
      </c>
      <c r="G19" s="21">
        <v>9</v>
      </c>
      <c r="H19" s="18">
        <v>183</v>
      </c>
      <c r="I19" s="17">
        <v>7.8</v>
      </c>
      <c r="J19" s="19">
        <v>-1.4</v>
      </c>
      <c r="K19" s="19"/>
      <c r="L19" s="74" t="str">
        <f t="shared" si="0"/>
        <v>[-3.7,1.0]</v>
      </c>
      <c r="N19" s="19">
        <v>-3.7</v>
      </c>
      <c r="O19" s="71" t="s">
        <v>329</v>
      </c>
      <c r="P19" s="21">
        <v>1</v>
      </c>
    </row>
    <row r="20" spans="3:16">
      <c r="C20" s="22" t="s">
        <v>343</v>
      </c>
      <c r="D20" s="18"/>
      <c r="E20" s="17"/>
      <c r="F20" s="18"/>
      <c r="G20" s="17"/>
      <c r="H20" s="18"/>
      <c r="I20" s="17"/>
      <c r="J20" s="17"/>
      <c r="K20" s="17"/>
      <c r="L20" s="75"/>
      <c r="N20" s="17"/>
      <c r="O20" s="17"/>
      <c r="P20" s="19"/>
    </row>
    <row r="21" spans="3:16" hidden="1">
      <c r="C21" s="17" t="s">
        <v>45</v>
      </c>
      <c r="D21" s="18">
        <v>269</v>
      </c>
      <c r="E21" s="17">
        <v>10.7</v>
      </c>
      <c r="F21" s="23">
        <v>206</v>
      </c>
      <c r="G21" s="24">
        <v>8.9</v>
      </c>
      <c r="H21" s="23">
        <v>225</v>
      </c>
      <c r="I21" s="24">
        <v>9.6</v>
      </c>
      <c r="J21" s="24">
        <v>-1.4</v>
      </c>
      <c r="K21" s="24"/>
      <c r="L21" s="74" t="str">
        <f>CONCATENATE("[",TEXT(N21,"0.0"),O21,TEXT(P21,"0.0"),"]")</f>
        <v>[-3.50.8]</v>
      </c>
      <c r="N21" s="24">
        <v>-3.5</v>
      </c>
      <c r="O21" s="24"/>
      <c r="P21" s="25">
        <v>0.8</v>
      </c>
    </row>
    <row r="22" spans="3:16">
      <c r="C22" s="17" t="s">
        <v>67</v>
      </c>
      <c r="D22" s="18">
        <v>20</v>
      </c>
      <c r="E22" s="17">
        <v>4.5</v>
      </c>
      <c r="F22" s="23">
        <v>26</v>
      </c>
      <c r="G22" s="24">
        <v>3.9</v>
      </c>
      <c r="H22" s="23">
        <v>36</v>
      </c>
      <c r="I22" s="24">
        <v>4.8</v>
      </c>
      <c r="J22" s="17">
        <v>1.3</v>
      </c>
      <c r="K22" s="17"/>
      <c r="L22" s="74" t="str">
        <f>CONCATENATE("[",TEXT(N22,"0.0"),O22,TEXT(P22,"0.0"),"]")</f>
        <v>[-2.8,5.6]</v>
      </c>
      <c r="N22" s="17">
        <v>-2.8</v>
      </c>
      <c r="O22" s="71" t="s">
        <v>329</v>
      </c>
      <c r="P22" s="19">
        <v>5.6</v>
      </c>
    </row>
    <row r="23" spans="3:16">
      <c r="C23" s="17" t="s">
        <v>40</v>
      </c>
      <c r="D23" s="18">
        <v>80</v>
      </c>
      <c r="E23" s="17">
        <v>12.1</v>
      </c>
      <c r="F23" s="23">
        <v>110</v>
      </c>
      <c r="G23" s="24">
        <v>9.5</v>
      </c>
      <c r="H23" s="23">
        <v>121</v>
      </c>
      <c r="I23" s="24">
        <v>10.5</v>
      </c>
      <c r="J23" s="17">
        <v>-1.4</v>
      </c>
      <c r="K23" s="17"/>
      <c r="L23" s="74" t="str">
        <f>CONCATENATE("[",TEXT(N23,"0.0"),O23,TEXT(P23,"0.0"),"]")</f>
        <v>[-3.9,1.2]</v>
      </c>
      <c r="N23" s="17">
        <v>-3.9</v>
      </c>
      <c r="O23" s="71" t="s">
        <v>329</v>
      </c>
      <c r="P23" s="19">
        <v>1.2</v>
      </c>
    </row>
    <row r="24" spans="3:16">
      <c r="C24" s="17" t="s">
        <v>72</v>
      </c>
      <c r="D24" s="18">
        <v>91</v>
      </c>
      <c r="E24" s="17">
        <v>7.8</v>
      </c>
      <c r="F24" s="23">
        <v>162</v>
      </c>
      <c r="G24" s="24">
        <v>7.9</v>
      </c>
      <c r="H24" s="23">
        <v>187</v>
      </c>
      <c r="I24" s="24">
        <v>8.5</v>
      </c>
      <c r="J24" s="17">
        <v>0.6</v>
      </c>
      <c r="K24" s="17"/>
      <c r="L24" s="74" t="str">
        <f>CONCATENATE("[",TEXT(N24,"0.0"),O24,TEXT(P24,"0.0"),"]")</f>
        <v>[-1.2,2.5]</v>
      </c>
      <c r="N24" s="17">
        <v>-1.2</v>
      </c>
      <c r="O24" s="71" t="s">
        <v>329</v>
      </c>
      <c r="P24" s="19">
        <v>2.5</v>
      </c>
    </row>
    <row r="25" spans="3:16">
      <c r="C25" s="17" t="s">
        <v>68</v>
      </c>
      <c r="D25" s="18">
        <v>4</v>
      </c>
      <c r="E25" s="17">
        <v>5.0999999999999996</v>
      </c>
      <c r="F25" s="23">
        <v>12</v>
      </c>
      <c r="G25" s="24">
        <v>9.5</v>
      </c>
      <c r="H25" s="23">
        <v>10</v>
      </c>
      <c r="I25" s="24">
        <v>6.5</v>
      </c>
      <c r="J25" s="88" t="s">
        <v>331</v>
      </c>
      <c r="K25" s="20"/>
      <c r="L25" s="75" t="s">
        <v>130</v>
      </c>
      <c r="N25" s="204" t="s">
        <v>56</v>
      </c>
      <c r="O25" s="204"/>
      <c r="P25" s="204"/>
    </row>
    <row r="26" spans="3:16">
      <c r="C26" s="17" t="s">
        <v>41</v>
      </c>
      <c r="D26" s="18">
        <v>241</v>
      </c>
      <c r="E26" s="17">
        <v>10.6</v>
      </c>
      <c r="F26" s="18">
        <v>370</v>
      </c>
      <c r="G26" s="17">
        <v>9.8000000000000007</v>
      </c>
      <c r="H26" s="18">
        <v>355</v>
      </c>
      <c r="I26" s="17">
        <v>10</v>
      </c>
      <c r="J26" s="17">
        <v>-0.4</v>
      </c>
      <c r="K26" s="17"/>
      <c r="L26" s="74" t="str">
        <f>CONCATENATE("[",TEXT(N26,"0.0"),O26,TEXT(P26,"0.0"),"]")</f>
        <v>[-1.5,0.8]</v>
      </c>
      <c r="N26" s="17">
        <v>-1.5</v>
      </c>
      <c r="O26" s="71" t="s">
        <v>329</v>
      </c>
      <c r="P26" s="19">
        <v>0.8</v>
      </c>
    </row>
    <row r="27" spans="3:16">
      <c r="C27" s="22" t="s">
        <v>34</v>
      </c>
      <c r="D27" s="26"/>
      <c r="E27" s="22"/>
      <c r="F27" s="26"/>
      <c r="G27" s="22"/>
      <c r="H27" s="26"/>
      <c r="I27" s="22"/>
      <c r="J27" s="27"/>
      <c r="K27" s="27"/>
      <c r="L27" s="75"/>
      <c r="N27" s="27"/>
      <c r="O27" s="71"/>
      <c r="P27" s="28"/>
    </row>
    <row r="28" spans="3:16">
      <c r="C28" s="17" t="s">
        <v>49</v>
      </c>
      <c r="D28" s="18">
        <v>3463</v>
      </c>
      <c r="E28" s="17">
        <v>8.1999999999999993</v>
      </c>
      <c r="F28" s="18">
        <v>3648</v>
      </c>
      <c r="G28" s="24">
        <v>8.3000000000000007</v>
      </c>
      <c r="H28" s="23">
        <v>3744</v>
      </c>
      <c r="I28" s="24">
        <v>8.4</v>
      </c>
      <c r="J28" s="17">
        <v>0.1</v>
      </c>
      <c r="K28" s="17"/>
      <c r="L28" s="74" t="str">
        <f t="shared" ref="L28:L33" si="1">CONCATENATE("[",TEXT(N28,"0.0"),O28,TEXT(P28,"0.0"),"]")</f>
        <v>[-0.4,0.6]</v>
      </c>
      <c r="N28" s="17">
        <v>-0.4</v>
      </c>
      <c r="O28" s="71" t="s">
        <v>329</v>
      </c>
      <c r="P28" s="19">
        <v>0.6</v>
      </c>
    </row>
    <row r="29" spans="3:16">
      <c r="C29" s="17" t="s">
        <v>27</v>
      </c>
      <c r="D29" s="18">
        <v>3158</v>
      </c>
      <c r="E29" s="17">
        <v>7.5</v>
      </c>
      <c r="F29" s="18">
        <v>3294</v>
      </c>
      <c r="G29" s="24">
        <v>7.5</v>
      </c>
      <c r="H29" s="23">
        <v>3400</v>
      </c>
      <c r="I29" s="24">
        <v>7.6</v>
      </c>
      <c r="J29" s="17">
        <v>0.1</v>
      </c>
      <c r="K29" s="17"/>
      <c r="L29" s="74" t="str">
        <f t="shared" si="1"/>
        <v>[-0.5,0.6]</v>
      </c>
      <c r="N29" s="17">
        <v>-0.5</v>
      </c>
      <c r="O29" s="71" t="s">
        <v>329</v>
      </c>
      <c r="P29" s="19">
        <v>0.6</v>
      </c>
    </row>
    <row r="30" spans="3:16">
      <c r="C30" s="17" t="s">
        <v>51</v>
      </c>
      <c r="D30" s="18">
        <v>43</v>
      </c>
      <c r="E30" s="17">
        <v>0.1</v>
      </c>
      <c r="F30" s="18">
        <v>70</v>
      </c>
      <c r="G30" s="24">
        <v>0.2</v>
      </c>
      <c r="H30" s="23">
        <v>78</v>
      </c>
      <c r="I30" s="24">
        <v>0.2</v>
      </c>
      <c r="J30" s="17">
        <v>3.7</v>
      </c>
      <c r="K30" s="17"/>
      <c r="L30" s="74" t="str">
        <f t="shared" si="1"/>
        <v>[0.2,7.5]</v>
      </c>
      <c r="N30" s="17">
        <v>0.2</v>
      </c>
      <c r="O30" s="71" t="s">
        <v>329</v>
      </c>
      <c r="P30" s="19">
        <v>7.5</v>
      </c>
    </row>
    <row r="31" spans="3:16">
      <c r="C31" s="17" t="s">
        <v>52</v>
      </c>
      <c r="D31" s="18">
        <v>99</v>
      </c>
      <c r="E31" s="17">
        <v>0.2</v>
      </c>
      <c r="F31" s="18">
        <v>109</v>
      </c>
      <c r="G31" s="24">
        <v>0.2</v>
      </c>
      <c r="H31" s="23">
        <v>88</v>
      </c>
      <c r="I31" s="24">
        <v>0.2</v>
      </c>
      <c r="J31" s="17">
        <v>-1.6</v>
      </c>
      <c r="K31" s="17"/>
      <c r="L31" s="74" t="str">
        <f t="shared" si="1"/>
        <v>[-4.6,1.5]</v>
      </c>
      <c r="N31" s="17">
        <v>-4.5999999999999996</v>
      </c>
      <c r="O31" s="71" t="s">
        <v>329</v>
      </c>
      <c r="P31" s="19">
        <v>1.5</v>
      </c>
    </row>
    <row r="32" spans="3:16">
      <c r="C32" s="17" t="s">
        <v>54</v>
      </c>
      <c r="D32" s="18">
        <v>94</v>
      </c>
      <c r="E32" s="17">
        <v>0.2</v>
      </c>
      <c r="F32" s="18">
        <v>124</v>
      </c>
      <c r="G32" s="24">
        <v>0.2</v>
      </c>
      <c r="H32" s="23">
        <v>140</v>
      </c>
      <c r="I32" s="24">
        <v>0.3</v>
      </c>
      <c r="J32" s="17">
        <v>3.7</v>
      </c>
      <c r="K32" s="17"/>
      <c r="L32" s="74" t="str">
        <f t="shared" si="1"/>
        <v>[1.4,6.0]</v>
      </c>
      <c r="N32" s="17">
        <v>1.4</v>
      </c>
      <c r="O32" s="71" t="s">
        <v>329</v>
      </c>
      <c r="P32" s="19">
        <v>6</v>
      </c>
    </row>
    <row r="33" spans="3:16">
      <c r="C33" s="29" t="s">
        <v>50</v>
      </c>
      <c r="D33" s="30">
        <v>69</v>
      </c>
      <c r="E33" s="29">
        <v>0.2</v>
      </c>
      <c r="F33" s="30">
        <v>51</v>
      </c>
      <c r="G33" s="31">
        <v>0.1</v>
      </c>
      <c r="H33" s="32">
        <v>38</v>
      </c>
      <c r="I33" s="31">
        <v>0.1</v>
      </c>
      <c r="J33" s="29">
        <v>-5.4</v>
      </c>
      <c r="K33" s="70"/>
      <c r="L33" s="77" t="str">
        <f t="shared" si="1"/>
        <v>[-8.7,-2.1]</v>
      </c>
      <c r="N33" s="29">
        <v>-8.6999999999999993</v>
      </c>
      <c r="O33" s="71" t="s">
        <v>329</v>
      </c>
      <c r="P33" s="33">
        <v>-2.1</v>
      </c>
    </row>
    <row r="34" spans="3:16" ht="4.2" customHeight="1">
      <c r="C34" s="34"/>
      <c r="D34" s="34"/>
      <c r="E34" s="34"/>
      <c r="F34" s="34"/>
      <c r="G34" s="34"/>
      <c r="H34" s="34"/>
      <c r="I34" s="34"/>
      <c r="J34" s="34"/>
      <c r="K34" s="34"/>
      <c r="N34" s="34"/>
      <c r="O34" s="34"/>
      <c r="P34" s="34"/>
    </row>
    <row r="35" spans="3:16" ht="45" customHeight="1">
      <c r="C35" s="207" t="s">
        <v>436</v>
      </c>
      <c r="D35" s="207"/>
      <c r="E35" s="207"/>
      <c r="F35" s="207"/>
      <c r="G35" s="207"/>
      <c r="H35" s="207"/>
      <c r="I35" s="207"/>
      <c r="J35" s="207"/>
      <c r="K35" s="207"/>
      <c r="L35" s="207"/>
      <c r="M35" s="79"/>
      <c r="N35" s="79"/>
      <c r="O35" s="79"/>
      <c r="P35" s="79"/>
    </row>
    <row r="36" spans="3:16" ht="27.6" customHeight="1">
      <c r="C36" s="208" t="s">
        <v>410</v>
      </c>
      <c r="D36" s="209"/>
      <c r="E36" s="209"/>
      <c r="F36" s="209"/>
      <c r="G36" s="209"/>
      <c r="H36" s="209"/>
      <c r="I36" s="209"/>
      <c r="J36" s="209"/>
      <c r="K36" s="209"/>
      <c r="L36" s="209"/>
      <c r="M36" s="80"/>
      <c r="N36" s="80"/>
      <c r="O36" s="80"/>
      <c r="P36" s="80"/>
    </row>
    <row r="37" spans="3:16">
      <c r="C37" s="6"/>
    </row>
  </sheetData>
  <mergeCells count="14">
    <mergeCell ref="C35:L35"/>
    <mergeCell ref="C36:L36"/>
    <mergeCell ref="A3:A4"/>
    <mergeCell ref="D3:E3"/>
    <mergeCell ref="F3:G3"/>
    <mergeCell ref="H3:I3"/>
    <mergeCell ref="C3:C4"/>
    <mergeCell ref="B3:B4"/>
    <mergeCell ref="N3:P4"/>
    <mergeCell ref="J3:J4"/>
    <mergeCell ref="N6:P6"/>
    <mergeCell ref="N25:P25"/>
    <mergeCell ref="C1:L1"/>
    <mergeCell ref="L3:L4"/>
  </mergeCells>
  <phoneticPr fontId="6"/>
  <pageMargins left="0.7" right="0.7" top="0.75" bottom="0.75" header="0.3" footer="0.3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32"/>
  <sheetViews>
    <sheetView zoomScale="80" zoomScaleNormal="80" workbookViewId="0">
      <selection activeCell="A31" sqref="A31"/>
    </sheetView>
  </sheetViews>
  <sheetFormatPr defaultRowHeight="13.8"/>
  <cols>
    <col min="1" max="1" width="31" customWidth="1"/>
    <col min="2" max="2" width="0.8984375" customWidth="1"/>
    <col min="3" max="5" width="7.8984375" style="74" customWidth="1"/>
    <col min="6" max="6" width="0.8984375" style="74" customWidth="1"/>
    <col min="7" max="9" width="5.59765625" customWidth="1"/>
    <col min="10" max="10" width="11.5" customWidth="1"/>
    <col min="11" max="11" width="0.8984375" customWidth="1"/>
    <col min="12" max="14" width="5.59765625" customWidth="1"/>
    <col min="15" max="15" width="11.5" customWidth="1"/>
    <col min="16" max="16" width="0.796875" customWidth="1"/>
    <col min="17" max="19" width="5.59765625" customWidth="1"/>
    <col min="20" max="20" width="11.5" customWidth="1"/>
    <col min="21" max="21" width="0.796875" customWidth="1"/>
    <col min="22" max="24" width="5.59765625" customWidth="1"/>
    <col min="25" max="25" width="11.5" customWidth="1"/>
  </cols>
  <sheetData>
    <row r="2" spans="1:25" ht="16.2">
      <c r="A2" s="17" t="s">
        <v>435</v>
      </c>
    </row>
    <row r="3" spans="1:25" ht="5.4" customHeight="1"/>
    <row r="4" spans="1:25" ht="51.6" customHeight="1">
      <c r="A4" s="104"/>
      <c r="B4" s="103"/>
      <c r="C4" s="213" t="s">
        <v>394</v>
      </c>
      <c r="D4" s="213"/>
      <c r="E4" s="213"/>
      <c r="F4" s="123"/>
      <c r="G4" s="212" t="s">
        <v>30</v>
      </c>
      <c r="H4" s="212"/>
      <c r="I4" s="212"/>
      <c r="J4" s="212"/>
      <c r="K4" s="124"/>
      <c r="L4" s="212" t="s">
        <v>391</v>
      </c>
      <c r="M4" s="212"/>
      <c r="N4" s="212"/>
      <c r="O4" s="212"/>
      <c r="P4" s="124"/>
      <c r="Q4" s="212" t="s">
        <v>392</v>
      </c>
      <c r="R4" s="212"/>
      <c r="S4" s="212"/>
      <c r="T4" s="212"/>
      <c r="U4" s="124"/>
      <c r="V4" s="212" t="s">
        <v>393</v>
      </c>
      <c r="W4" s="212"/>
      <c r="X4" s="212"/>
      <c r="Y4" s="212"/>
    </row>
    <row r="5" spans="1:25">
      <c r="A5" s="103"/>
      <c r="B5" s="5"/>
      <c r="C5" s="214" t="s">
        <v>344</v>
      </c>
      <c r="D5" s="214" t="s">
        <v>345</v>
      </c>
      <c r="E5" s="214" t="s">
        <v>346</v>
      </c>
      <c r="F5" s="132"/>
      <c r="G5" s="135" t="s">
        <v>344</v>
      </c>
      <c r="H5" s="135" t="s">
        <v>345</v>
      </c>
      <c r="I5" s="135" t="s">
        <v>346</v>
      </c>
      <c r="J5" s="139" t="s">
        <v>414</v>
      </c>
      <c r="K5" s="133"/>
      <c r="L5" s="135" t="s">
        <v>344</v>
      </c>
      <c r="M5" s="135" t="s">
        <v>345</v>
      </c>
      <c r="N5" s="135" t="s">
        <v>346</v>
      </c>
      <c r="O5" s="139" t="s">
        <v>414</v>
      </c>
      <c r="P5" s="133"/>
      <c r="Q5" s="135" t="s">
        <v>344</v>
      </c>
      <c r="R5" s="135" t="s">
        <v>345</v>
      </c>
      <c r="S5" s="135" t="s">
        <v>346</v>
      </c>
      <c r="T5" s="139" t="s">
        <v>414</v>
      </c>
      <c r="U5" s="133"/>
      <c r="V5" s="135" t="s">
        <v>344</v>
      </c>
      <c r="W5" s="135" t="s">
        <v>345</v>
      </c>
      <c r="X5" s="135" t="s">
        <v>346</v>
      </c>
      <c r="Y5" s="139" t="s">
        <v>414</v>
      </c>
    </row>
    <row r="6" spans="1:25">
      <c r="A6" s="105"/>
      <c r="B6" s="105"/>
      <c r="C6" s="215"/>
      <c r="D6" s="215"/>
      <c r="E6" s="215"/>
      <c r="F6" s="134"/>
      <c r="G6" s="135" t="s">
        <v>60</v>
      </c>
      <c r="H6" s="135" t="s">
        <v>60</v>
      </c>
      <c r="I6" s="135" t="s">
        <v>60</v>
      </c>
      <c r="J6" s="140" t="s">
        <v>404</v>
      </c>
      <c r="K6" s="136"/>
      <c r="L6" s="135" t="s">
        <v>60</v>
      </c>
      <c r="M6" s="135" t="s">
        <v>60</v>
      </c>
      <c r="N6" s="135" t="s">
        <v>60</v>
      </c>
      <c r="O6" s="140" t="s">
        <v>404</v>
      </c>
      <c r="P6" s="136"/>
      <c r="Q6" s="135" t="s">
        <v>60</v>
      </c>
      <c r="R6" s="135" t="s">
        <v>60</v>
      </c>
      <c r="S6" s="135" t="s">
        <v>60</v>
      </c>
      <c r="T6" s="140" t="s">
        <v>404</v>
      </c>
      <c r="U6" s="136"/>
      <c r="V6" s="135" t="s">
        <v>60</v>
      </c>
      <c r="W6" s="135" t="s">
        <v>60</v>
      </c>
      <c r="X6" s="135" t="s">
        <v>60</v>
      </c>
      <c r="Y6" s="140" t="s">
        <v>404</v>
      </c>
    </row>
    <row r="7" spans="1:25">
      <c r="A7" t="s">
        <v>420</v>
      </c>
      <c r="C7" s="137" t="s">
        <v>348</v>
      </c>
      <c r="D7" s="121" t="s">
        <v>349</v>
      </c>
      <c r="E7" s="121" t="s">
        <v>350</v>
      </c>
      <c r="F7" s="121"/>
      <c r="G7" s="125">
        <v>7.9</v>
      </c>
      <c r="H7" s="126">
        <v>8</v>
      </c>
      <c r="I7" s="126">
        <v>11</v>
      </c>
      <c r="J7" s="127">
        <f>I7-G7</f>
        <v>3.0999999999999996</v>
      </c>
      <c r="K7" s="126"/>
      <c r="L7" s="125">
        <v>7.9</v>
      </c>
      <c r="M7" s="126">
        <v>8</v>
      </c>
      <c r="N7" s="126">
        <v>10.5</v>
      </c>
      <c r="O7" s="128">
        <f t="shared" ref="O7:O28" si="0">N7-L7</f>
        <v>2.5999999999999996</v>
      </c>
      <c r="P7" s="126"/>
      <c r="Q7" s="126">
        <v>0</v>
      </c>
      <c r="R7" s="126">
        <v>0</v>
      </c>
      <c r="S7" s="126">
        <v>0</v>
      </c>
      <c r="T7" s="128">
        <f t="shared" ref="T7:T28" si="1">S7-Q7</f>
        <v>0</v>
      </c>
      <c r="U7" s="126"/>
      <c r="V7" s="126">
        <v>0</v>
      </c>
      <c r="W7" s="126">
        <v>0</v>
      </c>
      <c r="X7" s="126">
        <v>0.5</v>
      </c>
      <c r="Y7" s="126">
        <f t="shared" ref="Y7:Y28" si="2">X7-V7</f>
        <v>0.5</v>
      </c>
    </row>
    <row r="8" spans="1:25">
      <c r="A8" t="s">
        <v>137</v>
      </c>
      <c r="C8" s="121" t="s">
        <v>351</v>
      </c>
      <c r="D8" s="121" t="s">
        <v>352</v>
      </c>
      <c r="E8" s="121" t="s">
        <v>353</v>
      </c>
      <c r="F8" s="121"/>
      <c r="G8" s="125">
        <v>5.4</v>
      </c>
      <c r="H8" s="126">
        <v>6.1</v>
      </c>
      <c r="I8" s="126">
        <v>5.7</v>
      </c>
      <c r="J8" s="127">
        <f t="shared" ref="J8:J27" si="3">I8-G8</f>
        <v>0.29999999999999982</v>
      </c>
      <c r="K8" s="126"/>
      <c r="L8" s="125">
        <v>5.4</v>
      </c>
      <c r="M8" s="126">
        <v>6</v>
      </c>
      <c r="N8" s="126">
        <v>5.0999999999999996</v>
      </c>
      <c r="O8" s="126">
        <f t="shared" si="0"/>
        <v>-0.30000000000000071</v>
      </c>
      <c r="P8" s="126"/>
      <c r="Q8" s="126">
        <v>0</v>
      </c>
      <c r="R8" s="126">
        <v>0.1</v>
      </c>
      <c r="S8" s="126">
        <v>0.1</v>
      </c>
      <c r="T8" s="126">
        <f t="shared" si="1"/>
        <v>0.1</v>
      </c>
      <c r="U8" s="126"/>
      <c r="V8" s="126">
        <v>0</v>
      </c>
      <c r="W8" s="126">
        <v>0</v>
      </c>
      <c r="X8" s="126">
        <v>0.4</v>
      </c>
      <c r="Y8" s="126">
        <f t="shared" si="2"/>
        <v>0.4</v>
      </c>
    </row>
    <row r="9" spans="1:25">
      <c r="A9" t="s">
        <v>138</v>
      </c>
      <c r="C9" s="121" t="s">
        <v>354</v>
      </c>
      <c r="D9" s="121" t="s">
        <v>355</v>
      </c>
      <c r="E9" s="121" t="s">
        <v>356</v>
      </c>
      <c r="F9" s="121"/>
      <c r="G9" s="125">
        <v>5.0999999999999996</v>
      </c>
      <c r="H9" s="126">
        <v>6</v>
      </c>
      <c r="I9" s="126">
        <v>7.3</v>
      </c>
      <c r="J9" s="127">
        <f t="shared" si="3"/>
        <v>2.2000000000000002</v>
      </c>
      <c r="K9" s="126"/>
      <c r="L9" s="125">
        <v>4.9000000000000004</v>
      </c>
      <c r="M9" s="126">
        <v>5.5</v>
      </c>
      <c r="N9" s="126">
        <v>7.2</v>
      </c>
      <c r="O9" s="128">
        <f t="shared" si="0"/>
        <v>2.2999999999999998</v>
      </c>
      <c r="P9" s="126"/>
      <c r="Q9" s="126">
        <v>0</v>
      </c>
      <c r="R9" s="126">
        <v>0.3</v>
      </c>
      <c r="S9" s="126">
        <v>0</v>
      </c>
      <c r="T9" s="128">
        <f t="shared" si="1"/>
        <v>0</v>
      </c>
      <c r="U9" s="126"/>
      <c r="V9" s="126">
        <v>0.2</v>
      </c>
      <c r="W9" s="126">
        <v>0.3</v>
      </c>
      <c r="X9" s="126">
        <v>0</v>
      </c>
      <c r="Y9" s="126">
        <f t="shared" si="2"/>
        <v>-0.2</v>
      </c>
    </row>
    <row r="10" spans="1:25">
      <c r="A10" t="s">
        <v>337</v>
      </c>
      <c r="C10" s="121" t="s">
        <v>357</v>
      </c>
      <c r="D10" s="121" t="s">
        <v>358</v>
      </c>
      <c r="E10" s="121" t="s">
        <v>359</v>
      </c>
      <c r="F10" s="121"/>
      <c r="G10" s="125">
        <v>7.3</v>
      </c>
      <c r="H10" s="126">
        <v>6.7</v>
      </c>
      <c r="I10" s="126">
        <v>7.7</v>
      </c>
      <c r="J10" s="127">
        <f t="shared" si="3"/>
        <v>0.40000000000000036</v>
      </c>
      <c r="K10" s="126"/>
      <c r="L10" s="125">
        <v>7.2</v>
      </c>
      <c r="M10" s="126">
        <v>6.6</v>
      </c>
      <c r="N10" s="126">
        <v>7.1</v>
      </c>
      <c r="O10" s="126">
        <f t="shared" si="0"/>
        <v>-0.10000000000000053</v>
      </c>
      <c r="P10" s="126"/>
      <c r="Q10" s="126">
        <v>0</v>
      </c>
      <c r="R10" s="126">
        <v>0</v>
      </c>
      <c r="S10" s="126">
        <v>0.2</v>
      </c>
      <c r="T10" s="126">
        <f t="shared" si="1"/>
        <v>0.2</v>
      </c>
      <c r="U10" s="126"/>
      <c r="V10" s="126">
        <v>0.1</v>
      </c>
      <c r="W10" s="126">
        <v>0.1</v>
      </c>
      <c r="X10" s="126">
        <v>0.4</v>
      </c>
      <c r="Y10" s="126">
        <f t="shared" si="2"/>
        <v>0.30000000000000004</v>
      </c>
    </row>
    <row r="11" spans="1:25">
      <c r="A11" t="s">
        <v>423</v>
      </c>
      <c r="C11" s="121" t="s">
        <v>360</v>
      </c>
      <c r="D11" s="121" t="s">
        <v>361</v>
      </c>
      <c r="E11" s="121" t="s">
        <v>353</v>
      </c>
      <c r="F11" s="121"/>
      <c r="G11" s="125">
        <v>11.1</v>
      </c>
      <c r="H11" s="126">
        <v>10.3</v>
      </c>
      <c r="I11" s="126">
        <v>12</v>
      </c>
      <c r="J11" s="127">
        <f t="shared" si="3"/>
        <v>0.90000000000000036</v>
      </c>
      <c r="K11" s="126"/>
      <c r="L11" s="125">
        <v>10.3</v>
      </c>
      <c r="M11" s="126">
        <v>9.8000000000000007</v>
      </c>
      <c r="N11" s="126">
        <v>11.5</v>
      </c>
      <c r="O11" s="126">
        <f t="shared" si="0"/>
        <v>1.1999999999999993</v>
      </c>
      <c r="P11" s="126"/>
      <c r="Q11" s="126">
        <v>0.3</v>
      </c>
      <c r="R11" s="126">
        <v>0.4</v>
      </c>
      <c r="S11" s="126">
        <v>0.5</v>
      </c>
      <c r="T11" s="126">
        <f t="shared" si="1"/>
        <v>0.2</v>
      </c>
      <c r="U11" s="126"/>
      <c r="V11" s="126">
        <v>0.4</v>
      </c>
      <c r="W11" s="126">
        <v>0.1</v>
      </c>
      <c r="X11" s="126">
        <v>0</v>
      </c>
      <c r="Y11" s="126">
        <f t="shared" si="2"/>
        <v>-0.4</v>
      </c>
    </row>
    <row r="12" spans="1:25">
      <c r="A12" t="s">
        <v>424</v>
      </c>
      <c r="C12" s="121" t="s">
        <v>360</v>
      </c>
      <c r="D12" s="121" t="s">
        <v>361</v>
      </c>
      <c r="E12" s="121" t="s">
        <v>353</v>
      </c>
      <c r="F12" s="121"/>
      <c r="G12" s="125">
        <v>8.9</v>
      </c>
      <c r="H12" s="126">
        <v>9.8000000000000007</v>
      </c>
      <c r="I12" s="126">
        <v>9.9</v>
      </c>
      <c r="J12" s="127">
        <f t="shared" si="3"/>
        <v>1</v>
      </c>
      <c r="K12" s="126"/>
      <c r="L12" s="125">
        <v>8.6999999999999993</v>
      </c>
      <c r="M12" s="126">
        <v>9.6</v>
      </c>
      <c r="N12" s="126">
        <v>9.6</v>
      </c>
      <c r="O12" s="126">
        <f t="shared" si="0"/>
        <v>0.90000000000000036</v>
      </c>
      <c r="P12" s="126"/>
      <c r="Q12" s="126">
        <v>0.2</v>
      </c>
      <c r="R12" s="126">
        <v>0.1</v>
      </c>
      <c r="S12" s="126">
        <v>0.3</v>
      </c>
      <c r="T12" s="126">
        <f t="shared" si="1"/>
        <v>9.9999999999999978E-2</v>
      </c>
      <c r="U12" s="126"/>
      <c r="V12" s="126">
        <v>0</v>
      </c>
      <c r="W12" s="126">
        <v>0</v>
      </c>
      <c r="X12" s="126">
        <v>0</v>
      </c>
      <c r="Y12" s="126">
        <f t="shared" si="2"/>
        <v>0</v>
      </c>
    </row>
    <row r="13" spans="1:25">
      <c r="A13" t="s">
        <v>334</v>
      </c>
      <c r="C13" s="121" t="s">
        <v>362</v>
      </c>
      <c r="D13" s="121" t="s">
        <v>363</v>
      </c>
      <c r="E13" s="121" t="s">
        <v>364</v>
      </c>
      <c r="F13" s="121"/>
      <c r="G13" s="125">
        <v>4.5999999999999996</v>
      </c>
      <c r="H13" s="126">
        <v>5.0999999999999996</v>
      </c>
      <c r="I13" s="126">
        <v>4.4000000000000004</v>
      </c>
      <c r="J13" s="127">
        <f t="shared" si="3"/>
        <v>-0.19999999999999929</v>
      </c>
      <c r="K13" s="126"/>
      <c r="L13" s="125">
        <v>4.5</v>
      </c>
      <c r="M13" s="126">
        <v>4.9000000000000004</v>
      </c>
      <c r="N13" s="126">
        <v>3.9</v>
      </c>
      <c r="O13" s="126">
        <f t="shared" si="0"/>
        <v>-0.60000000000000009</v>
      </c>
      <c r="P13" s="126"/>
      <c r="Q13" s="126">
        <v>0.2</v>
      </c>
      <c r="R13" s="126">
        <v>0.1</v>
      </c>
      <c r="S13" s="126">
        <v>0.2</v>
      </c>
      <c r="T13" s="126">
        <f t="shared" si="1"/>
        <v>0</v>
      </c>
      <c r="U13" s="126"/>
      <c r="V13" s="126">
        <v>0</v>
      </c>
      <c r="W13" s="126">
        <v>0.1</v>
      </c>
      <c r="X13" s="126">
        <v>0.3</v>
      </c>
      <c r="Y13" s="126">
        <f t="shared" si="2"/>
        <v>0.3</v>
      </c>
    </row>
    <row r="14" spans="1:25">
      <c r="A14" s="169" t="s">
        <v>432</v>
      </c>
      <c r="C14" s="121" t="s">
        <v>365</v>
      </c>
      <c r="D14" s="121" t="s">
        <v>366</v>
      </c>
      <c r="E14" s="121" t="s">
        <v>353</v>
      </c>
      <c r="F14" s="121"/>
      <c r="G14" s="125">
        <v>4.4000000000000004</v>
      </c>
      <c r="H14" s="126">
        <v>4.2</v>
      </c>
      <c r="I14" s="126">
        <v>3.9</v>
      </c>
      <c r="J14" s="127">
        <f t="shared" si="3"/>
        <v>-0.50000000000000044</v>
      </c>
      <c r="K14" s="126"/>
      <c r="L14" s="125">
        <v>3.8</v>
      </c>
      <c r="M14" s="126">
        <v>3.4</v>
      </c>
      <c r="N14" s="126">
        <v>3.4</v>
      </c>
      <c r="O14" s="126">
        <f t="shared" si="0"/>
        <v>-0.39999999999999991</v>
      </c>
      <c r="P14" s="126"/>
      <c r="Q14" s="126">
        <v>0.2</v>
      </c>
      <c r="R14" s="126">
        <v>0.1</v>
      </c>
      <c r="S14" s="126">
        <v>0.4</v>
      </c>
      <c r="T14" s="126">
        <f t="shared" si="1"/>
        <v>0.2</v>
      </c>
      <c r="U14" s="126"/>
      <c r="V14" s="126">
        <v>0.4</v>
      </c>
      <c r="W14" s="126">
        <v>0.8</v>
      </c>
      <c r="X14" s="126">
        <v>0.1</v>
      </c>
      <c r="Y14" s="126">
        <f t="shared" si="2"/>
        <v>-0.30000000000000004</v>
      </c>
    </row>
    <row r="15" spans="1:25">
      <c r="A15" t="s">
        <v>336</v>
      </c>
      <c r="C15" s="121" t="s">
        <v>367</v>
      </c>
      <c r="D15" s="121" t="s">
        <v>363</v>
      </c>
      <c r="E15" s="121" t="s">
        <v>368</v>
      </c>
      <c r="F15" s="121"/>
      <c r="G15" s="125">
        <v>7.2</v>
      </c>
      <c r="H15" s="126">
        <v>7.7</v>
      </c>
      <c r="I15" s="126">
        <v>7.5</v>
      </c>
      <c r="J15" s="127">
        <f t="shared" si="3"/>
        <v>0.29999999999999982</v>
      </c>
      <c r="K15" s="126"/>
      <c r="L15" s="125">
        <v>6.8</v>
      </c>
      <c r="M15" s="126">
        <v>7.3</v>
      </c>
      <c r="N15" s="126">
        <v>7.2</v>
      </c>
      <c r="O15" s="126">
        <f t="shared" si="0"/>
        <v>0.40000000000000036</v>
      </c>
      <c r="P15" s="126"/>
      <c r="Q15" s="126">
        <v>0.4</v>
      </c>
      <c r="R15" s="126">
        <v>0.3</v>
      </c>
      <c r="S15" s="126">
        <v>0.2</v>
      </c>
      <c r="T15" s="126">
        <f t="shared" si="1"/>
        <v>-0.2</v>
      </c>
      <c r="U15" s="126"/>
      <c r="V15" s="126">
        <v>0</v>
      </c>
      <c r="W15" s="126">
        <v>0.1</v>
      </c>
      <c r="X15" s="126">
        <v>0.1</v>
      </c>
      <c r="Y15" s="126">
        <f t="shared" si="2"/>
        <v>0.1</v>
      </c>
    </row>
    <row r="16" spans="1:25">
      <c r="A16" t="s">
        <v>422</v>
      </c>
      <c r="C16" s="121" t="s">
        <v>369</v>
      </c>
      <c r="D16" s="121" t="s">
        <v>363</v>
      </c>
      <c r="E16" s="121" t="s">
        <v>368</v>
      </c>
      <c r="F16" s="121"/>
      <c r="G16" s="125">
        <v>4.4000000000000004</v>
      </c>
      <c r="H16" s="126">
        <v>5.0999999999999996</v>
      </c>
      <c r="I16" s="126">
        <v>4.0999999999999996</v>
      </c>
      <c r="J16" s="127">
        <f t="shared" si="3"/>
        <v>-0.30000000000000071</v>
      </c>
      <c r="K16" s="126"/>
      <c r="L16" s="125">
        <v>3.8</v>
      </c>
      <c r="M16" s="126">
        <v>4.8</v>
      </c>
      <c r="N16" s="126">
        <v>3.9</v>
      </c>
      <c r="O16" s="126">
        <f t="shared" si="0"/>
        <v>0.10000000000000009</v>
      </c>
      <c r="P16" s="126"/>
      <c r="Q16" s="126">
        <v>0</v>
      </c>
      <c r="R16" s="126">
        <v>0.2</v>
      </c>
      <c r="S16" s="126">
        <v>0.1</v>
      </c>
      <c r="T16" s="126">
        <f t="shared" si="1"/>
        <v>0.1</v>
      </c>
      <c r="U16" s="126"/>
      <c r="V16" s="126">
        <v>0.6</v>
      </c>
      <c r="W16" s="126">
        <v>0.1</v>
      </c>
      <c r="X16" s="126">
        <v>0</v>
      </c>
      <c r="Y16" s="126">
        <f t="shared" si="2"/>
        <v>-0.6</v>
      </c>
    </row>
    <row r="17" spans="1:25">
      <c r="A17" t="s">
        <v>421</v>
      </c>
      <c r="C17" s="121" t="s">
        <v>370</v>
      </c>
      <c r="D17" s="121" t="s">
        <v>361</v>
      </c>
      <c r="E17" s="121" t="s">
        <v>353</v>
      </c>
      <c r="F17" s="121"/>
      <c r="G17" s="125">
        <v>4.0999999999999996</v>
      </c>
      <c r="H17" s="126">
        <v>4.5999999999999996</v>
      </c>
      <c r="I17" s="126">
        <v>4.9000000000000004</v>
      </c>
      <c r="J17" s="127">
        <f t="shared" si="3"/>
        <v>0.80000000000000071</v>
      </c>
      <c r="K17" s="126"/>
      <c r="L17" s="125">
        <v>2.7</v>
      </c>
      <c r="M17" s="126">
        <v>3.5</v>
      </c>
      <c r="N17" s="126">
        <v>4.3</v>
      </c>
      <c r="O17" s="126">
        <f t="shared" si="0"/>
        <v>1.5999999999999996</v>
      </c>
      <c r="P17" s="126"/>
      <c r="Q17" s="126">
        <v>0.4</v>
      </c>
      <c r="R17" s="126">
        <v>0.1</v>
      </c>
      <c r="S17" s="126">
        <v>0.1</v>
      </c>
      <c r="T17" s="126">
        <f t="shared" si="1"/>
        <v>-0.30000000000000004</v>
      </c>
      <c r="U17" s="126"/>
      <c r="V17" s="126">
        <v>1</v>
      </c>
      <c r="W17" s="126">
        <v>1</v>
      </c>
      <c r="X17" s="126">
        <v>0.4</v>
      </c>
      <c r="Y17" s="126">
        <f t="shared" si="2"/>
        <v>-0.6</v>
      </c>
    </row>
    <row r="18" spans="1:25">
      <c r="A18" t="s">
        <v>342</v>
      </c>
      <c r="C18" s="121" t="s">
        <v>371</v>
      </c>
      <c r="D18" s="121" t="s">
        <v>372</v>
      </c>
      <c r="E18" s="121" t="s">
        <v>373</v>
      </c>
      <c r="F18" s="121"/>
      <c r="G18" s="125">
        <v>12.1</v>
      </c>
      <c r="H18" s="126">
        <v>13.9</v>
      </c>
      <c r="I18" s="126">
        <v>12.6</v>
      </c>
      <c r="J18" s="127">
        <f t="shared" si="3"/>
        <v>0.5</v>
      </c>
      <c r="K18" s="126"/>
      <c r="L18" s="125">
        <v>11.7</v>
      </c>
      <c r="M18" s="126">
        <v>12.6</v>
      </c>
      <c r="N18" s="126">
        <v>12.6</v>
      </c>
      <c r="O18" s="126">
        <f t="shared" si="0"/>
        <v>0.90000000000000036</v>
      </c>
      <c r="P18" s="126"/>
      <c r="Q18" s="126">
        <v>0.4</v>
      </c>
      <c r="R18" s="126">
        <v>0</v>
      </c>
      <c r="S18" s="126">
        <v>0</v>
      </c>
      <c r="T18" s="126">
        <f t="shared" si="1"/>
        <v>-0.4</v>
      </c>
      <c r="U18" s="126"/>
      <c r="V18" s="126">
        <v>0</v>
      </c>
      <c r="W18" s="126">
        <v>1.3</v>
      </c>
      <c r="X18" s="126">
        <v>0</v>
      </c>
      <c r="Y18" s="126">
        <f t="shared" si="2"/>
        <v>0</v>
      </c>
    </row>
    <row r="19" spans="1:25">
      <c r="A19" t="s">
        <v>341</v>
      </c>
      <c r="C19" s="121" t="s">
        <v>374</v>
      </c>
      <c r="D19" s="121" t="s">
        <v>375</v>
      </c>
      <c r="E19" s="121" t="s">
        <v>376</v>
      </c>
      <c r="F19" s="121"/>
      <c r="G19" s="125">
        <v>7.6</v>
      </c>
      <c r="H19" s="126">
        <v>7.9</v>
      </c>
      <c r="I19" s="126">
        <v>10.4</v>
      </c>
      <c r="J19" s="127">
        <f t="shared" si="3"/>
        <v>2.8000000000000007</v>
      </c>
      <c r="K19" s="126"/>
      <c r="L19" s="125">
        <v>7.3</v>
      </c>
      <c r="M19" s="126">
        <v>7.7</v>
      </c>
      <c r="N19" s="126">
        <v>10</v>
      </c>
      <c r="O19" s="126">
        <f>N19-L19</f>
        <v>2.7</v>
      </c>
      <c r="P19" s="126"/>
      <c r="Q19" s="126">
        <v>0.1</v>
      </c>
      <c r="R19" s="126">
        <v>0.1</v>
      </c>
      <c r="S19" s="126">
        <v>0.2</v>
      </c>
      <c r="T19" s="126">
        <f t="shared" si="1"/>
        <v>0.1</v>
      </c>
      <c r="U19" s="126"/>
      <c r="V19" s="126">
        <v>0.1</v>
      </c>
      <c r="W19" s="126">
        <v>0</v>
      </c>
      <c r="X19" s="126">
        <v>0.1</v>
      </c>
      <c r="Y19" s="126">
        <f t="shared" si="2"/>
        <v>0</v>
      </c>
    </row>
    <row r="20" spans="1:25">
      <c r="A20" t="s">
        <v>339</v>
      </c>
      <c r="C20" s="121" t="s">
        <v>371</v>
      </c>
      <c r="D20" s="121" t="s">
        <v>377</v>
      </c>
      <c r="E20" s="121" t="s">
        <v>378</v>
      </c>
      <c r="F20" s="121"/>
      <c r="G20" s="125">
        <v>6.8</v>
      </c>
      <c r="H20" s="126">
        <v>6.4</v>
      </c>
      <c r="I20" s="126">
        <v>8.8000000000000007</v>
      </c>
      <c r="J20" s="127">
        <f t="shared" si="3"/>
        <v>2.0000000000000009</v>
      </c>
      <c r="K20" s="126"/>
      <c r="L20" s="125">
        <v>6.6</v>
      </c>
      <c r="M20" s="126">
        <v>6.2</v>
      </c>
      <c r="N20" s="126">
        <v>8.6</v>
      </c>
      <c r="O20" s="126">
        <f t="shared" si="0"/>
        <v>2</v>
      </c>
      <c r="P20" s="126"/>
      <c r="Q20" s="126">
        <v>0.2</v>
      </c>
      <c r="R20" s="126">
        <v>0.2</v>
      </c>
      <c r="S20" s="126">
        <v>0.2</v>
      </c>
      <c r="T20" s="126">
        <f t="shared" si="1"/>
        <v>0</v>
      </c>
      <c r="U20" s="126"/>
      <c r="V20" s="126">
        <v>0</v>
      </c>
      <c r="W20" s="126">
        <v>0</v>
      </c>
      <c r="X20" s="126">
        <v>0</v>
      </c>
      <c r="Y20" s="126">
        <f t="shared" si="2"/>
        <v>0</v>
      </c>
    </row>
    <row r="21" spans="1:25">
      <c r="A21" t="s">
        <v>340</v>
      </c>
      <c r="C21" s="121" t="s">
        <v>379</v>
      </c>
      <c r="D21" s="121" t="s">
        <v>380</v>
      </c>
      <c r="E21" s="121" t="s">
        <v>381</v>
      </c>
      <c r="F21" s="121"/>
      <c r="G21" s="125">
        <v>7.4</v>
      </c>
      <c r="H21" s="126">
        <v>7.3</v>
      </c>
      <c r="I21" s="126">
        <v>9.1</v>
      </c>
      <c r="J21" s="127">
        <f t="shared" si="3"/>
        <v>1.6999999999999993</v>
      </c>
      <c r="K21" s="126"/>
      <c r="L21" s="125">
        <v>7.3</v>
      </c>
      <c r="M21" s="126">
        <v>7.1</v>
      </c>
      <c r="N21" s="126">
        <v>9</v>
      </c>
      <c r="O21" s="126">
        <f t="shared" si="0"/>
        <v>1.7000000000000002</v>
      </c>
      <c r="P21" s="126"/>
      <c r="Q21" s="126">
        <v>0.2</v>
      </c>
      <c r="R21" s="126">
        <v>0.2</v>
      </c>
      <c r="S21" s="126">
        <v>0.1</v>
      </c>
      <c r="T21" s="126">
        <f t="shared" si="1"/>
        <v>-0.1</v>
      </c>
      <c r="U21" s="126"/>
      <c r="V21" s="126">
        <v>0</v>
      </c>
      <c r="W21" s="126">
        <v>0</v>
      </c>
      <c r="X21" s="126">
        <v>0</v>
      </c>
      <c r="Y21" s="126">
        <f t="shared" si="2"/>
        <v>0</v>
      </c>
    </row>
    <row r="22" spans="1:25">
      <c r="A22" t="s">
        <v>245</v>
      </c>
      <c r="C22" s="121" t="s">
        <v>367</v>
      </c>
      <c r="D22" s="121" t="s">
        <v>363</v>
      </c>
      <c r="E22" s="121" t="s">
        <v>364</v>
      </c>
      <c r="F22" s="121"/>
      <c r="G22" s="125">
        <v>8.3000000000000007</v>
      </c>
      <c r="H22" s="126">
        <v>8.6</v>
      </c>
      <c r="I22" s="126">
        <v>8.1999999999999993</v>
      </c>
      <c r="J22" s="127">
        <f t="shared" si="3"/>
        <v>-0.10000000000000142</v>
      </c>
      <c r="K22" s="126"/>
      <c r="L22" s="125">
        <v>7.4</v>
      </c>
      <c r="M22" s="126">
        <v>7.7</v>
      </c>
      <c r="N22" s="126">
        <v>7.8</v>
      </c>
      <c r="O22" s="126">
        <f t="shared" si="0"/>
        <v>0.39999999999999947</v>
      </c>
      <c r="P22" s="126"/>
      <c r="Q22" s="126">
        <v>0.1</v>
      </c>
      <c r="R22" s="126">
        <v>0.2</v>
      </c>
      <c r="S22" s="126">
        <v>0.1</v>
      </c>
      <c r="T22" s="126">
        <f t="shared" si="1"/>
        <v>0</v>
      </c>
      <c r="U22" s="126"/>
      <c r="V22" s="126">
        <v>0.8</v>
      </c>
      <c r="W22" s="126">
        <v>0.7</v>
      </c>
      <c r="X22" s="126">
        <v>0.3</v>
      </c>
      <c r="Y22" s="126">
        <f t="shared" si="2"/>
        <v>-0.5</v>
      </c>
    </row>
    <row r="23" spans="1:25">
      <c r="A23" t="s">
        <v>240</v>
      </c>
      <c r="C23" s="121" t="s">
        <v>367</v>
      </c>
      <c r="D23" s="121" t="s">
        <v>363</v>
      </c>
      <c r="E23" s="121" t="s">
        <v>382</v>
      </c>
      <c r="F23" s="121"/>
      <c r="G23" s="125">
        <v>9.1999999999999993</v>
      </c>
      <c r="H23" s="126">
        <v>7.1</v>
      </c>
      <c r="I23" s="126">
        <v>9.1</v>
      </c>
      <c r="J23" s="127">
        <f t="shared" si="3"/>
        <v>-9.9999999999999645E-2</v>
      </c>
      <c r="K23" s="126"/>
      <c r="L23" s="125">
        <v>8.5</v>
      </c>
      <c r="M23" s="126">
        <v>6.5</v>
      </c>
      <c r="N23" s="126">
        <v>8.9</v>
      </c>
      <c r="O23" s="126">
        <f t="shared" si="0"/>
        <v>0.40000000000000036</v>
      </c>
      <c r="P23" s="126"/>
      <c r="Q23" s="126">
        <v>0.3</v>
      </c>
      <c r="R23" s="126">
        <v>0</v>
      </c>
      <c r="S23" s="126">
        <v>0</v>
      </c>
      <c r="T23" s="126">
        <f t="shared" si="1"/>
        <v>-0.3</v>
      </c>
      <c r="U23" s="126"/>
      <c r="V23" s="126">
        <v>0.4</v>
      </c>
      <c r="W23" s="126">
        <v>0.6</v>
      </c>
      <c r="X23" s="126">
        <v>0.2</v>
      </c>
      <c r="Y23" s="126">
        <f t="shared" si="2"/>
        <v>-0.2</v>
      </c>
    </row>
    <row r="24" spans="1:25">
      <c r="A24" t="s">
        <v>281</v>
      </c>
      <c r="C24" s="121" t="s">
        <v>369</v>
      </c>
      <c r="D24" s="121" t="s">
        <v>383</v>
      </c>
      <c r="E24" s="121" t="s">
        <v>384</v>
      </c>
      <c r="F24" s="121"/>
      <c r="G24" s="125">
        <v>7.4</v>
      </c>
      <c r="H24" s="126">
        <v>6.7</v>
      </c>
      <c r="I24" s="126">
        <v>10.7</v>
      </c>
      <c r="J24" s="127">
        <f t="shared" si="3"/>
        <v>3.2999999999999989</v>
      </c>
      <c r="K24" s="126"/>
      <c r="L24" s="125">
        <v>7.4</v>
      </c>
      <c r="M24" s="126">
        <v>6.4</v>
      </c>
      <c r="N24" s="126">
        <v>10.5</v>
      </c>
      <c r="O24" s="126">
        <f t="shared" si="0"/>
        <v>3.0999999999999996</v>
      </c>
      <c r="P24" s="126"/>
      <c r="Q24" s="126">
        <v>0</v>
      </c>
      <c r="R24" s="126">
        <v>0</v>
      </c>
      <c r="S24" s="126">
        <v>0</v>
      </c>
      <c r="T24" s="126">
        <f t="shared" si="1"/>
        <v>0</v>
      </c>
      <c r="U24" s="126"/>
      <c r="V24" s="126">
        <v>0</v>
      </c>
      <c r="W24" s="126">
        <v>0.3</v>
      </c>
      <c r="X24" s="126">
        <v>0.2</v>
      </c>
      <c r="Y24" s="126">
        <f t="shared" si="2"/>
        <v>0.2</v>
      </c>
    </row>
    <row r="25" spans="1:25">
      <c r="A25" t="s">
        <v>246</v>
      </c>
      <c r="C25" s="121" t="s">
        <v>385</v>
      </c>
      <c r="D25" s="121" t="s">
        <v>386</v>
      </c>
      <c r="E25" s="121" t="s">
        <v>381</v>
      </c>
      <c r="F25" s="121"/>
      <c r="G25" s="125">
        <v>9.4</v>
      </c>
      <c r="H25" s="126">
        <v>11.1</v>
      </c>
      <c r="I25" s="126">
        <v>9</v>
      </c>
      <c r="J25" s="127">
        <f t="shared" si="3"/>
        <v>-0.40000000000000036</v>
      </c>
      <c r="K25" s="126"/>
      <c r="L25" s="125">
        <v>9.1999999999999993</v>
      </c>
      <c r="M25" s="126">
        <v>11</v>
      </c>
      <c r="N25" s="126">
        <v>8.6</v>
      </c>
      <c r="O25" s="126">
        <f t="shared" si="0"/>
        <v>-0.59999999999999964</v>
      </c>
      <c r="P25" s="126"/>
      <c r="Q25" s="126">
        <v>0.2</v>
      </c>
      <c r="R25" s="126">
        <v>0.1</v>
      </c>
      <c r="S25" s="126">
        <v>0.2</v>
      </c>
      <c r="T25" s="126">
        <f t="shared" si="1"/>
        <v>0</v>
      </c>
      <c r="U25" s="126"/>
      <c r="V25" s="126">
        <v>0.1</v>
      </c>
      <c r="W25" s="126">
        <v>0</v>
      </c>
      <c r="X25" s="126">
        <v>0.1</v>
      </c>
      <c r="Y25" s="126">
        <f t="shared" si="2"/>
        <v>0</v>
      </c>
    </row>
    <row r="26" spans="1:25">
      <c r="A26" t="s">
        <v>347</v>
      </c>
      <c r="C26" s="121" t="s">
        <v>369</v>
      </c>
      <c r="D26" s="121" t="s">
        <v>383</v>
      </c>
      <c r="E26" s="121" t="s">
        <v>387</v>
      </c>
      <c r="F26" s="121"/>
      <c r="G26" s="125">
        <v>7.3</v>
      </c>
      <c r="H26" s="126">
        <v>7.7</v>
      </c>
      <c r="I26" s="126">
        <v>8.6</v>
      </c>
      <c r="J26" s="127">
        <f t="shared" si="3"/>
        <v>1.2999999999999998</v>
      </c>
      <c r="K26" s="126"/>
      <c r="L26" s="125">
        <v>7.2</v>
      </c>
      <c r="M26" s="126">
        <v>7.6</v>
      </c>
      <c r="N26" s="126">
        <v>8.4</v>
      </c>
      <c r="O26" s="126">
        <f t="shared" si="0"/>
        <v>1.2000000000000002</v>
      </c>
      <c r="P26" s="126"/>
      <c r="Q26" s="126">
        <v>0.1</v>
      </c>
      <c r="R26" s="126">
        <v>0.1</v>
      </c>
      <c r="S26" s="126">
        <v>0.2</v>
      </c>
      <c r="T26" s="126">
        <f t="shared" si="1"/>
        <v>0.1</v>
      </c>
      <c r="U26" s="126"/>
      <c r="V26" s="126">
        <v>0</v>
      </c>
      <c r="W26" s="126">
        <v>0</v>
      </c>
      <c r="X26" s="126">
        <v>0</v>
      </c>
      <c r="Y26" s="126">
        <f t="shared" si="2"/>
        <v>0</v>
      </c>
    </row>
    <row r="27" spans="1:25">
      <c r="A27" t="s">
        <v>335</v>
      </c>
      <c r="C27" s="121" t="s">
        <v>369</v>
      </c>
      <c r="D27" s="121" t="s">
        <v>383</v>
      </c>
      <c r="E27" s="121" t="s">
        <v>388</v>
      </c>
      <c r="F27" s="121"/>
      <c r="G27" s="125">
        <v>7.5</v>
      </c>
      <c r="H27" s="126">
        <v>7.7</v>
      </c>
      <c r="I27" s="126">
        <v>7.2</v>
      </c>
      <c r="J27" s="127">
        <f t="shared" si="3"/>
        <v>-0.29999999999999982</v>
      </c>
      <c r="K27" s="126"/>
      <c r="L27" s="125">
        <v>7.3</v>
      </c>
      <c r="M27" s="126">
        <v>7.7</v>
      </c>
      <c r="N27" s="126">
        <v>7</v>
      </c>
      <c r="O27" s="126">
        <f t="shared" si="0"/>
        <v>-0.29999999999999982</v>
      </c>
      <c r="P27" s="126"/>
      <c r="Q27" s="126">
        <v>0.1</v>
      </c>
      <c r="R27" s="126">
        <v>0</v>
      </c>
      <c r="S27" s="126">
        <v>0.2</v>
      </c>
      <c r="T27" s="126">
        <f t="shared" si="1"/>
        <v>0.1</v>
      </c>
      <c r="U27" s="126"/>
      <c r="V27" s="126">
        <v>0.1</v>
      </c>
      <c r="W27" s="126">
        <v>0</v>
      </c>
      <c r="X27" s="126">
        <v>0</v>
      </c>
      <c r="Y27" s="126">
        <f t="shared" si="2"/>
        <v>-0.1</v>
      </c>
    </row>
    <row r="28" spans="1:25">
      <c r="A28" s="105" t="s">
        <v>338</v>
      </c>
      <c r="B28" s="105"/>
      <c r="C28" s="122" t="s">
        <v>389</v>
      </c>
      <c r="D28" s="122" t="s">
        <v>390</v>
      </c>
      <c r="E28" s="122" t="s">
        <v>359</v>
      </c>
      <c r="F28" s="122"/>
      <c r="G28" s="129">
        <v>7.5</v>
      </c>
      <c r="H28" s="130">
        <v>9.3000000000000007</v>
      </c>
      <c r="I28" s="130">
        <v>8.6999999999999993</v>
      </c>
      <c r="J28" s="131">
        <f>I28-G28</f>
        <v>1.1999999999999993</v>
      </c>
      <c r="K28" s="130"/>
      <c r="L28" s="129">
        <v>7.4</v>
      </c>
      <c r="M28" s="130">
        <v>9.1999999999999993</v>
      </c>
      <c r="N28" s="130">
        <v>8.5</v>
      </c>
      <c r="O28" s="130">
        <f t="shared" si="0"/>
        <v>1.0999999999999996</v>
      </c>
      <c r="P28" s="130"/>
      <c r="Q28" s="130">
        <v>0.2</v>
      </c>
      <c r="R28" s="130">
        <v>0.1</v>
      </c>
      <c r="S28" s="130">
        <v>0.2</v>
      </c>
      <c r="T28" s="130">
        <f t="shared" si="1"/>
        <v>0</v>
      </c>
      <c r="U28" s="130"/>
      <c r="V28" s="130">
        <v>0</v>
      </c>
      <c r="W28" s="130">
        <v>0</v>
      </c>
      <c r="X28" s="130">
        <v>0</v>
      </c>
      <c r="Y28" s="130">
        <f t="shared" si="2"/>
        <v>0</v>
      </c>
    </row>
    <row r="29" spans="1:25" ht="5.4" customHeight="1"/>
    <row r="30" spans="1:25">
      <c r="A30" s="106" t="s">
        <v>418</v>
      </c>
    </row>
    <row r="31" spans="1:25">
      <c r="A31" s="141" t="s">
        <v>439</v>
      </c>
    </row>
    <row r="32" spans="1:25">
      <c r="A32" s="106" t="s">
        <v>395</v>
      </c>
    </row>
  </sheetData>
  <mergeCells count="8">
    <mergeCell ref="L4:O4"/>
    <mergeCell ref="Q4:T4"/>
    <mergeCell ref="V4:Y4"/>
    <mergeCell ref="C4:E4"/>
    <mergeCell ref="C5:C6"/>
    <mergeCell ref="D5:D6"/>
    <mergeCell ref="E5:E6"/>
    <mergeCell ref="G4:J4"/>
  </mergeCells>
  <phoneticPr fontId="97" type="noConversion"/>
  <pageMargins left="0.25" right="0.25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1"/>
  <sheetViews>
    <sheetView workbookViewId="0">
      <selection activeCell="B11" sqref="B11"/>
    </sheetView>
  </sheetViews>
  <sheetFormatPr defaultRowHeight="13.8"/>
  <cols>
    <col min="1" max="1" width="39.5" customWidth="1"/>
    <col min="2" max="3" width="6.5" customWidth="1"/>
    <col min="4" max="4" width="7.09765625" customWidth="1"/>
    <col min="5" max="5" width="0.8984375" customWidth="1"/>
    <col min="6" max="7" width="6.69921875" customWidth="1"/>
    <col min="8" max="8" width="7.5" customWidth="1"/>
    <col min="9" max="9" width="0.8984375" customWidth="1"/>
    <col min="10" max="11" width="7.296875" customWidth="1"/>
    <col min="12" max="12" width="7.5" customWidth="1"/>
    <col min="13" max="13" width="0.8984375" customWidth="1"/>
    <col min="14" max="14" width="6.19921875" customWidth="1"/>
  </cols>
  <sheetData>
    <row r="1" spans="1:15" ht="30.45" customHeight="1">
      <c r="A1" s="217" t="s">
        <v>417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>
      <c r="A2" s="89"/>
      <c r="B2" s="221" t="s">
        <v>63</v>
      </c>
      <c r="C2" s="221"/>
      <c r="D2" s="221"/>
      <c r="E2" s="179"/>
      <c r="F2" s="221" t="s">
        <v>64</v>
      </c>
      <c r="G2" s="221"/>
      <c r="H2" s="221"/>
      <c r="I2" s="179"/>
      <c r="J2" s="221" t="s">
        <v>65</v>
      </c>
      <c r="K2" s="221"/>
      <c r="L2" s="221"/>
      <c r="M2" s="90"/>
      <c r="N2" s="222" t="s">
        <v>62</v>
      </c>
      <c r="O2" s="219" t="s">
        <v>59</v>
      </c>
    </row>
    <row r="3" spans="1:15">
      <c r="A3" s="91"/>
      <c r="B3" s="87" t="s">
        <v>73</v>
      </c>
      <c r="C3" s="87" t="s">
        <v>60</v>
      </c>
      <c r="D3" s="91" t="s">
        <v>61</v>
      </c>
      <c r="E3" s="87"/>
      <c r="F3" s="87" t="s">
        <v>57</v>
      </c>
      <c r="G3" s="87" t="s">
        <v>60</v>
      </c>
      <c r="H3" s="91" t="s">
        <v>61</v>
      </c>
      <c r="I3" s="87"/>
      <c r="J3" s="87" t="s">
        <v>57</v>
      </c>
      <c r="K3" s="87" t="s">
        <v>60</v>
      </c>
      <c r="L3" s="91" t="s">
        <v>61</v>
      </c>
      <c r="M3" s="87"/>
      <c r="N3" s="223"/>
      <c r="O3" s="220"/>
    </row>
    <row r="4" spans="1:15" s="13" customFormat="1" ht="11.4">
      <c r="A4" s="92" t="s">
        <v>30</v>
      </c>
      <c r="B4" s="93">
        <v>2849</v>
      </c>
      <c r="C4" s="95">
        <v>7.2</v>
      </c>
      <c r="D4" s="94" t="s">
        <v>85</v>
      </c>
      <c r="E4" s="95"/>
      <c r="F4" s="96">
        <v>2932</v>
      </c>
      <c r="G4" s="95">
        <v>7.8</v>
      </c>
      <c r="H4" s="94" t="s">
        <v>86</v>
      </c>
      <c r="I4" s="95"/>
      <c r="J4" s="96">
        <v>3228</v>
      </c>
      <c r="K4" s="95">
        <v>8</v>
      </c>
      <c r="L4" s="94" t="s">
        <v>87</v>
      </c>
      <c r="M4" s="95"/>
      <c r="N4" s="95">
        <v>1.1000000000000001</v>
      </c>
      <c r="O4" s="94" t="s">
        <v>88</v>
      </c>
    </row>
    <row r="5" spans="1:15">
      <c r="A5" s="81" t="s">
        <v>391</v>
      </c>
      <c r="B5" s="82">
        <v>2718</v>
      </c>
      <c r="C5" s="10">
        <v>6.9</v>
      </c>
      <c r="D5" s="84" t="s">
        <v>69</v>
      </c>
      <c r="E5" s="10"/>
      <c r="F5" s="85">
        <v>2785</v>
      </c>
      <c r="G5" s="10">
        <v>7.4</v>
      </c>
      <c r="H5" s="84" t="s">
        <v>74</v>
      </c>
      <c r="I5" s="10"/>
      <c r="J5" s="85">
        <v>3078</v>
      </c>
      <c r="K5" s="10">
        <v>7.7</v>
      </c>
      <c r="L5" s="84" t="s">
        <v>89</v>
      </c>
      <c r="M5" s="10"/>
      <c r="N5" s="10">
        <v>1.1000000000000001</v>
      </c>
      <c r="O5" s="84" t="s">
        <v>77</v>
      </c>
    </row>
    <row r="6" spans="1:15">
      <c r="A6" s="81" t="s">
        <v>392</v>
      </c>
      <c r="B6" s="86">
        <v>68</v>
      </c>
      <c r="C6" s="10">
        <v>0.1</v>
      </c>
      <c r="D6" s="84" t="s">
        <v>70</v>
      </c>
      <c r="E6" s="10"/>
      <c r="F6" s="85">
        <v>60</v>
      </c>
      <c r="G6" s="10">
        <v>0.1</v>
      </c>
      <c r="H6" s="84" t="s">
        <v>70</v>
      </c>
      <c r="I6" s="10"/>
      <c r="J6" s="85">
        <v>118</v>
      </c>
      <c r="K6" s="10">
        <v>0.2</v>
      </c>
      <c r="L6" s="84" t="s">
        <v>75</v>
      </c>
      <c r="M6" s="10"/>
      <c r="N6" s="10">
        <v>2</v>
      </c>
      <c r="O6" s="84" t="s">
        <v>78</v>
      </c>
    </row>
    <row r="7" spans="1:15">
      <c r="A7" s="97" t="s">
        <v>393</v>
      </c>
      <c r="B7" s="98">
        <v>63</v>
      </c>
      <c r="C7" s="100">
        <v>0.2</v>
      </c>
      <c r="D7" s="99" t="s">
        <v>70</v>
      </c>
      <c r="E7" s="100"/>
      <c r="F7" s="101">
        <v>87</v>
      </c>
      <c r="G7" s="100">
        <v>0.2</v>
      </c>
      <c r="H7" s="99" t="s">
        <v>71</v>
      </c>
      <c r="I7" s="100"/>
      <c r="J7" s="101">
        <v>32</v>
      </c>
      <c r="K7" s="100">
        <v>0.1</v>
      </c>
      <c r="L7" s="99" t="s">
        <v>76</v>
      </c>
      <c r="M7" s="100"/>
      <c r="N7" s="100">
        <v>0.5</v>
      </c>
      <c r="O7" s="99" t="s">
        <v>79</v>
      </c>
    </row>
    <row r="8" spans="1:15" ht="4.8" customHeight="1">
      <c r="A8" s="81"/>
      <c r="B8" s="170"/>
      <c r="C8" s="83"/>
      <c r="D8" s="84"/>
      <c r="E8" s="10"/>
      <c r="F8" s="85"/>
      <c r="G8" s="83"/>
      <c r="H8" s="84"/>
      <c r="I8" s="10"/>
      <c r="J8" s="85"/>
      <c r="K8" s="83"/>
      <c r="L8" s="84"/>
      <c r="M8" s="10"/>
      <c r="N8" s="83"/>
      <c r="O8" s="84"/>
    </row>
    <row r="9" spans="1:15" ht="27" customHeight="1">
      <c r="A9" s="216" t="s">
        <v>419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15">
      <c r="A10" s="4"/>
    </row>
    <row r="11" spans="1:15">
      <c r="A11" s="81"/>
    </row>
  </sheetData>
  <mergeCells count="7">
    <mergeCell ref="A9:O9"/>
    <mergeCell ref="A1:O1"/>
    <mergeCell ref="O2:O3"/>
    <mergeCell ref="B2:D2"/>
    <mergeCell ref="F2:H2"/>
    <mergeCell ref="N2:N3"/>
    <mergeCell ref="J2:L2"/>
  </mergeCells>
  <phoneticPr fontId="6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Annex TabS1_codes</vt:lpstr>
      <vt:lpstr>Age at diagnosis</vt:lpstr>
      <vt:lpstr>Annex TabS2 QI</vt:lpstr>
      <vt:lpstr>Annex TabS3age distribution</vt:lpstr>
      <vt:lpstr>Annex TabS4 trends</vt:lpstr>
      <vt:lpstr>Annex TabS5</vt:lpstr>
      <vt:lpstr>Annex TabS6</vt:lpstr>
      <vt:lpstr>'Annex TabS1_codes'!Print_Area</vt:lpstr>
      <vt:lpstr>'Annex TabS4 trends'!Print_Area</vt:lpstr>
      <vt:lpstr>'Annex TabS6'!Print_Area</vt:lpstr>
      <vt:lpstr>'Annex TabS2 QI'!Print_Titles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 Kayo</dc:creator>
  <cp:lastModifiedBy>Nakata Kayo</cp:lastModifiedBy>
  <cp:lastPrinted>2020-06-04T08:41:20Z</cp:lastPrinted>
  <dcterms:created xsi:type="dcterms:W3CDTF">2017-03-08T09:42:27Z</dcterms:created>
  <dcterms:modified xsi:type="dcterms:W3CDTF">2020-06-04T09:29:30Z</dcterms:modified>
</cp:coreProperties>
</file>