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eke\Documents\PhD\Experimental research PhD\Sepiolite Dissolution\Dissolution flow through\Solution chemistry\"/>
    </mc:Choice>
  </mc:AlternateContent>
  <xr:revisionPtr revIDLastSave="0" documentId="13_ncr:1_{1773D463-30C2-4767-AE17-416630C1330D}" xr6:coauthVersionLast="47" xr6:coauthVersionMax="47" xr10:uidLastSave="{00000000-0000-0000-0000-000000000000}"/>
  <bookViews>
    <workbookView xWindow="-21720" yWindow="-555" windowWidth="21840" windowHeight="12765" firstSheet="2" activeTab="2" xr2:uid="{BDC0DA27-C7CD-4D4E-82DC-09D0DDB74743}"/>
  </bookViews>
  <sheets>
    <sheet name="pH17" sheetId="1" r:id="rId1"/>
    <sheet name="pH23" sheetId="2" r:id="rId2"/>
    <sheet name="pH27" sheetId="3" r:id="rId3"/>
    <sheet name="pH33" sheetId="4" r:id="rId4"/>
    <sheet name="pH4" sheetId="7" r:id="rId5"/>
    <sheet name="pH47" sheetId="5" r:id="rId6"/>
    <sheet name="pH6" sheetId="16" r:id="rId7"/>
    <sheet name="pH7" sheetId="8" r:id="rId8"/>
    <sheet name="pH8" sheetId="11" r:id="rId9"/>
    <sheet name="pH85" sheetId="9" r:id="rId10"/>
    <sheet name="pH925" sheetId="10" r:id="rId11"/>
    <sheet name="pH10" sheetId="12" r:id="rId12"/>
    <sheet name="pH26-buffered" sheetId="13" r:id="rId13"/>
    <sheet name="pH36-buffered" sheetId="14" r:id="rId14"/>
    <sheet name="Leaching" sheetId="15" r:id="rId15"/>
    <sheet name="XRD-Data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5" l="1"/>
  <c r="U41" i="15"/>
  <c r="S41" i="15"/>
  <c r="Y41" i="15" s="1"/>
  <c r="R41" i="15"/>
  <c r="M41" i="15"/>
  <c r="P41" i="15" s="1"/>
  <c r="M40" i="15"/>
  <c r="M39" i="15"/>
  <c r="V39" i="15" s="1"/>
  <c r="V38" i="15"/>
  <c r="S38" i="15"/>
  <c r="R38" i="15" s="1"/>
  <c r="P38" i="15"/>
  <c r="O38" i="15" s="1"/>
  <c r="M38" i="15"/>
  <c r="U38" i="15" s="1"/>
  <c r="M37" i="15"/>
  <c r="V37" i="15" s="1"/>
  <c r="V36" i="15"/>
  <c r="S36" i="15"/>
  <c r="R36" i="15" s="1"/>
  <c r="P36" i="15"/>
  <c r="O36" i="15" s="1"/>
  <c r="M36" i="15"/>
  <c r="U36" i="15" s="1"/>
  <c r="M35" i="15"/>
  <c r="V35" i="15" s="1"/>
  <c r="S34" i="15"/>
  <c r="R34" i="15" s="1"/>
  <c r="P34" i="15"/>
  <c r="O34" i="15" s="1"/>
  <c r="M34" i="15"/>
  <c r="V34" i="15" s="1"/>
  <c r="S33" i="15"/>
  <c r="R33" i="15" s="1"/>
  <c r="P33" i="15"/>
  <c r="O33" i="15"/>
  <c r="M33" i="15"/>
  <c r="U27" i="15"/>
  <c r="M27" i="15"/>
  <c r="S27" i="15" s="1"/>
  <c r="M26" i="15"/>
  <c r="V26" i="15" s="1"/>
  <c r="V25" i="15"/>
  <c r="U25" i="15"/>
  <c r="S25" i="15"/>
  <c r="R25" i="15"/>
  <c r="M25" i="15"/>
  <c r="P25" i="15" s="1"/>
  <c r="V24" i="15"/>
  <c r="M24" i="15"/>
  <c r="U24" i="15" s="1"/>
  <c r="V23" i="15"/>
  <c r="U23" i="15"/>
  <c r="S23" i="15"/>
  <c r="R23" i="15"/>
  <c r="M23" i="15"/>
  <c r="P23" i="15" s="1"/>
  <c r="V22" i="15"/>
  <c r="M22" i="15"/>
  <c r="U22" i="15" s="1"/>
  <c r="V21" i="15"/>
  <c r="U21" i="15"/>
  <c r="S21" i="15"/>
  <c r="R21" i="15"/>
  <c r="M21" i="15"/>
  <c r="P21" i="15" s="1"/>
  <c r="V20" i="15"/>
  <c r="M20" i="15"/>
  <c r="U20" i="15" s="1"/>
  <c r="S19" i="15"/>
  <c r="R19" i="15" s="1"/>
  <c r="P19" i="15"/>
  <c r="M19" i="15"/>
  <c r="O19" i="15" s="1"/>
  <c r="M13" i="15"/>
  <c r="V13" i="15" s="1"/>
  <c r="V12" i="15"/>
  <c r="U12" i="15"/>
  <c r="S12" i="15"/>
  <c r="Y12" i="15" s="1"/>
  <c r="R12" i="15"/>
  <c r="M12" i="15"/>
  <c r="P12" i="15" s="1"/>
  <c r="V11" i="15"/>
  <c r="U11" i="15"/>
  <c r="S11" i="15"/>
  <c r="T11" i="15" s="1"/>
  <c r="P11" i="15"/>
  <c r="W11" i="15" s="1"/>
  <c r="X11" i="15" s="1"/>
  <c r="O11" i="15"/>
  <c r="M11" i="15"/>
  <c r="V10" i="15"/>
  <c r="S10" i="15"/>
  <c r="T10" i="15" s="1"/>
  <c r="P10" i="15"/>
  <c r="O10" i="15"/>
  <c r="M10" i="15"/>
  <c r="U10" i="15" s="1"/>
  <c r="U9" i="15"/>
  <c r="M9" i="15"/>
  <c r="S9" i="15" s="1"/>
  <c r="V8" i="15"/>
  <c r="S8" i="15"/>
  <c r="T8" i="15" s="1"/>
  <c r="P8" i="15"/>
  <c r="O8" i="15"/>
  <c r="M8" i="15"/>
  <c r="U8" i="15" s="1"/>
  <c r="U7" i="15"/>
  <c r="M7" i="15"/>
  <c r="S7" i="15" s="1"/>
  <c r="Y6" i="15"/>
  <c r="Z6" i="15" s="1"/>
  <c r="V6" i="15"/>
  <c r="S6" i="15"/>
  <c r="T6" i="15" s="1"/>
  <c r="P6" i="15"/>
  <c r="W6" i="15" s="1"/>
  <c r="X6" i="15" s="1"/>
  <c r="O6" i="15"/>
  <c r="M6" i="15"/>
  <c r="U6" i="15" s="1"/>
  <c r="R5" i="15"/>
  <c r="M5" i="15"/>
  <c r="O5" i="15" s="1"/>
  <c r="O23" i="15" l="1"/>
  <c r="O21" i="15"/>
  <c r="O41" i="15"/>
  <c r="W41" i="15"/>
  <c r="X41" i="15" s="1"/>
  <c r="Y21" i="15"/>
  <c r="Z21" i="15" s="1"/>
  <c r="O25" i="15"/>
  <c r="R9" i="15"/>
  <c r="Y9" i="15"/>
  <c r="Z9" i="15" s="1"/>
  <c r="Y10" i="15"/>
  <c r="R7" i="15"/>
  <c r="Y7" i="15"/>
  <c r="Z7" i="15" s="1"/>
  <c r="Y8" i="15"/>
  <c r="Z8" i="15" s="1"/>
  <c r="R27" i="15"/>
  <c r="T27" i="15"/>
  <c r="Y27" i="15"/>
  <c r="O12" i="15"/>
  <c r="W12" i="15"/>
  <c r="X12" i="15" s="1"/>
  <c r="T34" i="15"/>
  <c r="T36" i="15"/>
  <c r="T38" i="15"/>
  <c r="R6" i="15"/>
  <c r="V7" i="15"/>
  <c r="R8" i="15"/>
  <c r="V9" i="15"/>
  <c r="R10" i="15"/>
  <c r="T12" i="15"/>
  <c r="P13" i="15"/>
  <c r="T21" i="15"/>
  <c r="T23" i="15"/>
  <c r="T25" i="15"/>
  <c r="P26" i="15"/>
  <c r="V27" i="15"/>
  <c r="U34" i="15"/>
  <c r="P35" i="15"/>
  <c r="P37" i="15"/>
  <c r="P39" i="15"/>
  <c r="T41" i="15"/>
  <c r="P20" i="15"/>
  <c r="W21" i="15" s="1"/>
  <c r="X21" i="15" s="1"/>
  <c r="P22" i="15"/>
  <c r="W23" i="15" s="1"/>
  <c r="X23" i="15" s="1"/>
  <c r="P24" i="15"/>
  <c r="W25" i="15" s="1"/>
  <c r="X25" i="15" s="1"/>
  <c r="S13" i="15"/>
  <c r="S26" i="15"/>
  <c r="W34" i="15"/>
  <c r="X34" i="15" s="1"/>
  <c r="S35" i="15"/>
  <c r="W36" i="15"/>
  <c r="X36" i="15" s="1"/>
  <c r="S37" i="15"/>
  <c r="S39" i="15"/>
  <c r="Y11" i="15"/>
  <c r="P7" i="15"/>
  <c r="P9" i="15"/>
  <c r="W10" i="15" s="1"/>
  <c r="X10" i="15" s="1"/>
  <c r="R11" i="15"/>
  <c r="S20" i="15"/>
  <c r="S22" i="15"/>
  <c r="S24" i="15"/>
  <c r="P27" i="15"/>
  <c r="U13" i="15"/>
  <c r="Y34" i="15"/>
  <c r="Z34" i="15" s="1"/>
  <c r="U26" i="15"/>
  <c r="U35" i="15"/>
  <c r="Y36" i="15"/>
  <c r="Z36" i="15" s="1"/>
  <c r="U37" i="15"/>
  <c r="U39" i="15"/>
  <c r="T22" i="15" l="1"/>
  <c r="R22" i="15"/>
  <c r="Y22" i="15"/>
  <c r="Z22" i="15" s="1"/>
  <c r="T20" i="15"/>
  <c r="R20" i="15"/>
  <c r="Y20" i="15"/>
  <c r="Z20" i="15" s="1"/>
  <c r="T9" i="15"/>
  <c r="T37" i="15"/>
  <c r="R37" i="15"/>
  <c r="Y37" i="15"/>
  <c r="Z37" i="15" s="1"/>
  <c r="W39" i="15"/>
  <c r="X39" i="15" s="1"/>
  <c r="O39" i="15"/>
  <c r="W13" i="15"/>
  <c r="X13" i="15" s="1"/>
  <c r="O13" i="15"/>
  <c r="O7" i="15"/>
  <c r="W7" i="15"/>
  <c r="X7" i="15" s="1"/>
  <c r="Z13" i="15" s="1"/>
  <c r="T26" i="15"/>
  <c r="R26" i="15"/>
  <c r="Y26" i="15"/>
  <c r="W35" i="15"/>
  <c r="X35" i="15" s="1"/>
  <c r="Z41" i="15" s="1"/>
  <c r="O35" i="15"/>
  <c r="T35" i="15"/>
  <c r="R35" i="15"/>
  <c r="Y35" i="15"/>
  <c r="Z35" i="15" s="1"/>
  <c r="O9" i="15"/>
  <c r="W9" i="15"/>
  <c r="X9" i="15" s="1"/>
  <c r="O37" i="15"/>
  <c r="W37" i="15"/>
  <c r="X37" i="15" s="1"/>
  <c r="T13" i="15"/>
  <c r="R13" i="15"/>
  <c r="Y13" i="15"/>
  <c r="T7" i="15"/>
  <c r="Y23" i="15"/>
  <c r="Z23" i="15" s="1"/>
  <c r="O27" i="15"/>
  <c r="W27" i="15"/>
  <c r="X27" i="15" s="1"/>
  <c r="T39" i="15"/>
  <c r="R39" i="15"/>
  <c r="Y39" i="15"/>
  <c r="Z39" i="15" s="1"/>
  <c r="O24" i="15"/>
  <c r="W24" i="15"/>
  <c r="X24" i="15" s="1"/>
  <c r="O20" i="15"/>
  <c r="W20" i="15"/>
  <c r="X20" i="15" s="1"/>
  <c r="Z27" i="15" s="1"/>
  <c r="Y38" i="15"/>
  <c r="Z38" i="15" s="1"/>
  <c r="T24" i="15"/>
  <c r="R24" i="15"/>
  <c r="Y24" i="15"/>
  <c r="W38" i="15"/>
  <c r="X38" i="15" s="1"/>
  <c r="O22" i="15"/>
  <c r="W22" i="15"/>
  <c r="X22" i="15" s="1"/>
  <c r="W26" i="15"/>
  <c r="X26" i="15" s="1"/>
  <c r="O26" i="15"/>
  <c r="W8" i="15"/>
  <c r="X8" i="15" s="1"/>
  <c r="Y25" i="15"/>
  <c r="Z24" i="15" l="1"/>
  <c r="O75" i="14"/>
  <c r="N75" i="14"/>
  <c r="L75" i="14"/>
  <c r="Q75" i="14" s="1"/>
  <c r="R75" i="14" s="1"/>
  <c r="G75" i="14"/>
  <c r="Q74" i="14"/>
  <c r="R74" i="14" s="1"/>
  <c r="N74" i="14"/>
  <c r="O74" i="14" s="1"/>
  <c r="L74" i="14"/>
  <c r="G74" i="14"/>
  <c r="L73" i="14"/>
  <c r="N73" i="14" s="1"/>
  <c r="O73" i="14" s="1"/>
  <c r="G73" i="14"/>
  <c r="Q72" i="14"/>
  <c r="R72" i="14" s="1"/>
  <c r="N72" i="14"/>
  <c r="O72" i="14" s="1"/>
  <c r="L72" i="14"/>
  <c r="G72" i="14"/>
  <c r="L71" i="14"/>
  <c r="N71" i="14" s="1"/>
  <c r="O71" i="14" s="1"/>
  <c r="G71" i="14"/>
  <c r="L70" i="14"/>
  <c r="Q70" i="14" s="1"/>
  <c r="R70" i="14" s="1"/>
  <c r="G70" i="14"/>
  <c r="R69" i="14"/>
  <c r="Q69" i="14"/>
  <c r="L69" i="14"/>
  <c r="N69" i="14" s="1"/>
  <c r="O69" i="14" s="1"/>
  <c r="G69" i="14"/>
  <c r="D50" i="14" s="1"/>
  <c r="E50" i="14" s="1"/>
  <c r="Q68" i="14"/>
  <c r="R68" i="14" s="1"/>
  <c r="L68" i="14"/>
  <c r="N68" i="14" s="1"/>
  <c r="O68" i="14" s="1"/>
  <c r="G68" i="14"/>
  <c r="O67" i="14"/>
  <c r="N67" i="14"/>
  <c r="L67" i="14"/>
  <c r="Q67" i="14" s="1"/>
  <c r="R67" i="14" s="1"/>
  <c r="G67" i="14"/>
  <c r="Q66" i="14"/>
  <c r="R66" i="14" s="1"/>
  <c r="N66" i="14"/>
  <c r="O66" i="14" s="1"/>
  <c r="L66" i="14"/>
  <c r="K66" i="14"/>
  <c r="L65" i="14"/>
  <c r="N65" i="14" s="1"/>
  <c r="O65" i="14" s="1"/>
  <c r="G65" i="14"/>
  <c r="Q64" i="14"/>
  <c r="R64" i="14" s="1"/>
  <c r="N64" i="14"/>
  <c r="O64" i="14" s="1"/>
  <c r="L64" i="14"/>
  <c r="G64" i="14"/>
  <c r="L63" i="14"/>
  <c r="Q63" i="14" s="1"/>
  <c r="R63" i="14" s="1"/>
  <c r="G63" i="14"/>
  <c r="L62" i="14"/>
  <c r="Q62" i="14" s="1"/>
  <c r="R62" i="14" s="1"/>
  <c r="G62" i="14"/>
  <c r="R61" i="14"/>
  <c r="Q61" i="14"/>
  <c r="L61" i="14"/>
  <c r="N61" i="14" s="1"/>
  <c r="O61" i="14" s="1"/>
  <c r="G61" i="14"/>
  <c r="D61" i="14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46" i="14"/>
  <c r="E46" i="14" s="1"/>
  <c r="Q37" i="14"/>
  <c r="L37" i="14"/>
  <c r="N37" i="14" s="1"/>
  <c r="G37" i="14"/>
  <c r="Q36" i="14"/>
  <c r="N36" i="14"/>
  <c r="L36" i="14"/>
  <c r="G36" i="14"/>
  <c r="L35" i="14"/>
  <c r="Q35" i="14" s="1"/>
  <c r="G35" i="14"/>
  <c r="L34" i="14"/>
  <c r="Q34" i="14" s="1"/>
  <c r="G34" i="14"/>
  <c r="Q33" i="14"/>
  <c r="L33" i="14"/>
  <c r="N33" i="14" s="1"/>
  <c r="G33" i="14"/>
  <c r="Q32" i="14"/>
  <c r="L32" i="14"/>
  <c r="N32" i="14" s="1"/>
  <c r="G32" i="14"/>
  <c r="D12" i="14" s="1"/>
  <c r="Q31" i="14"/>
  <c r="N31" i="14"/>
  <c r="L31" i="14"/>
  <c r="G31" i="14"/>
  <c r="Q30" i="14"/>
  <c r="G30" i="14"/>
  <c r="L29" i="14"/>
  <c r="Q29" i="14" s="1"/>
  <c r="G29" i="14"/>
  <c r="Q28" i="14"/>
  <c r="L28" i="14"/>
  <c r="N28" i="14" s="1"/>
  <c r="G28" i="14"/>
  <c r="Q27" i="14"/>
  <c r="L27" i="14"/>
  <c r="N27" i="14" s="1"/>
  <c r="G27" i="14"/>
  <c r="Q26" i="14"/>
  <c r="N26" i="14"/>
  <c r="L26" i="14"/>
  <c r="G26" i="14"/>
  <c r="Q25" i="14"/>
  <c r="L25" i="14"/>
  <c r="N25" i="14" s="1"/>
  <c r="G25" i="14"/>
  <c r="Q24" i="14"/>
  <c r="L24" i="14"/>
  <c r="N24" i="14" s="1"/>
  <c r="G24" i="14"/>
  <c r="Q23" i="14"/>
  <c r="N23" i="14"/>
  <c r="L23" i="14"/>
  <c r="G23" i="14"/>
  <c r="D23" i="14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8" i="14"/>
  <c r="N63" i="14" l="1"/>
  <c r="O63" i="14" s="1"/>
  <c r="Q65" i="14"/>
  <c r="R65" i="14" s="1"/>
  <c r="N70" i="14"/>
  <c r="O70" i="14" s="1"/>
  <c r="C54" i="14" s="1"/>
  <c r="D54" i="14" s="1"/>
  <c r="Q71" i="14"/>
  <c r="R71" i="14" s="1"/>
  <c r="C53" i="14" s="1"/>
  <c r="D53" i="14" s="1"/>
  <c r="Q73" i="14"/>
  <c r="R73" i="14" s="1"/>
  <c r="N62" i="14"/>
  <c r="O62" i="14" s="1"/>
  <c r="R31" i="14"/>
  <c r="R26" i="14"/>
  <c r="R37" i="14"/>
  <c r="R24" i="14"/>
  <c r="O27" i="14"/>
  <c r="R30" i="14"/>
  <c r="R23" i="14"/>
  <c r="R28" i="14"/>
  <c r="O26" i="14"/>
  <c r="O32" i="14"/>
  <c r="O33" i="14"/>
  <c r="O36" i="14"/>
  <c r="R34" i="14"/>
  <c r="O24" i="14"/>
  <c r="R35" i="14"/>
  <c r="R32" i="14"/>
  <c r="O25" i="14"/>
  <c r="R27" i="14"/>
  <c r="R25" i="14"/>
  <c r="R33" i="14"/>
  <c r="R36" i="14"/>
  <c r="O37" i="14"/>
  <c r="R29" i="14"/>
  <c r="O23" i="14"/>
  <c r="O28" i="14"/>
  <c r="O31" i="14"/>
  <c r="N35" i="14"/>
  <c r="O35" i="14" s="1"/>
  <c r="N29" i="14"/>
  <c r="O29" i="14" s="1"/>
  <c r="N34" i="14"/>
  <c r="O34" i="14" s="1"/>
  <c r="C15" i="14" l="1"/>
  <c r="D15" i="14" s="1"/>
  <c r="C16" i="14"/>
  <c r="D16" i="14" s="1"/>
  <c r="O75" i="13" l="1"/>
  <c r="P75" i="13" s="1"/>
  <c r="J75" i="13"/>
  <c r="L75" i="13" s="1"/>
  <c r="M75" i="13" s="1"/>
  <c r="G75" i="13"/>
  <c r="O74" i="13"/>
  <c r="P74" i="13" s="1"/>
  <c r="L74" i="13"/>
  <c r="M74" i="13" s="1"/>
  <c r="J74" i="13"/>
  <c r="G74" i="13"/>
  <c r="J73" i="13"/>
  <c r="L73" i="13" s="1"/>
  <c r="M73" i="13" s="1"/>
  <c r="G73" i="13"/>
  <c r="J72" i="13"/>
  <c r="L72" i="13" s="1"/>
  <c r="M72" i="13" s="1"/>
  <c r="C54" i="13" s="1"/>
  <c r="D54" i="13" s="1"/>
  <c r="G72" i="13"/>
  <c r="J71" i="13"/>
  <c r="O71" i="13" s="1"/>
  <c r="P71" i="13" s="1"/>
  <c r="G71" i="13"/>
  <c r="O70" i="13"/>
  <c r="P70" i="13" s="1"/>
  <c r="J70" i="13"/>
  <c r="L70" i="13" s="1"/>
  <c r="M70" i="13" s="1"/>
  <c r="G70" i="13"/>
  <c r="M69" i="13"/>
  <c r="L69" i="13"/>
  <c r="J69" i="13"/>
  <c r="O69" i="13" s="1"/>
  <c r="P69" i="13" s="1"/>
  <c r="G69" i="13"/>
  <c r="D50" i="13" s="1"/>
  <c r="E50" i="13" s="1"/>
  <c r="O68" i="13"/>
  <c r="P68" i="13" s="1"/>
  <c r="L68" i="13"/>
  <c r="M68" i="13" s="1"/>
  <c r="J68" i="13"/>
  <c r="G68" i="13"/>
  <c r="O67" i="13"/>
  <c r="P67" i="13" s="1"/>
  <c r="J67" i="13"/>
  <c r="L67" i="13" s="1"/>
  <c r="M67" i="13" s="1"/>
  <c r="G67" i="13"/>
  <c r="O66" i="13"/>
  <c r="P66" i="13" s="1"/>
  <c r="L66" i="13"/>
  <c r="M66" i="13" s="1"/>
  <c r="J66" i="13"/>
  <c r="G66" i="13"/>
  <c r="J65" i="13"/>
  <c r="O65" i="13" s="1"/>
  <c r="P65" i="13" s="1"/>
  <c r="G65" i="13"/>
  <c r="J64" i="13"/>
  <c r="O64" i="13" s="1"/>
  <c r="P64" i="13" s="1"/>
  <c r="G64" i="13"/>
  <c r="J63" i="13"/>
  <c r="O63" i="13" s="1"/>
  <c r="P63" i="13" s="1"/>
  <c r="G63" i="13"/>
  <c r="D63" i="13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O62" i="13"/>
  <c r="P62" i="13" s="1"/>
  <c r="J62" i="13"/>
  <c r="L62" i="13" s="1"/>
  <c r="M62" i="13" s="1"/>
  <c r="G62" i="13"/>
  <c r="D62" i="13"/>
  <c r="M61" i="13"/>
  <c r="L61" i="13"/>
  <c r="J61" i="13"/>
  <c r="O61" i="13" s="1"/>
  <c r="P61" i="13" s="1"/>
  <c r="G61" i="13"/>
  <c r="D46" i="13"/>
  <c r="E46" i="13" s="1"/>
  <c r="J37" i="13"/>
  <c r="O37" i="13" s="1"/>
  <c r="P37" i="13" s="1"/>
  <c r="G37" i="13"/>
  <c r="J36" i="13"/>
  <c r="L36" i="13" s="1"/>
  <c r="M36" i="13" s="1"/>
  <c r="G36" i="13"/>
  <c r="J35" i="13"/>
  <c r="L35" i="13" s="1"/>
  <c r="M35" i="13" s="1"/>
  <c r="G35" i="13"/>
  <c r="L34" i="13"/>
  <c r="M34" i="13" s="1"/>
  <c r="J34" i="13"/>
  <c r="O34" i="13" s="1"/>
  <c r="P34" i="13" s="1"/>
  <c r="G34" i="13"/>
  <c r="O33" i="13"/>
  <c r="P33" i="13" s="1"/>
  <c r="J33" i="13"/>
  <c r="L33" i="13" s="1"/>
  <c r="M33" i="13" s="1"/>
  <c r="G33" i="13"/>
  <c r="O32" i="13"/>
  <c r="P32" i="13" s="1"/>
  <c r="J32" i="13"/>
  <c r="L32" i="13" s="1"/>
  <c r="M32" i="13" s="1"/>
  <c r="C16" i="13" s="1"/>
  <c r="D16" i="13" s="1"/>
  <c r="G32" i="13"/>
  <c r="O31" i="13"/>
  <c r="P31" i="13" s="1"/>
  <c r="L31" i="13"/>
  <c r="M31" i="13" s="1"/>
  <c r="J31" i="13"/>
  <c r="G31" i="13"/>
  <c r="J30" i="13"/>
  <c r="O30" i="13" s="1"/>
  <c r="P30" i="13" s="1"/>
  <c r="G30" i="13"/>
  <c r="J29" i="13"/>
  <c r="O29" i="13" s="1"/>
  <c r="P29" i="13" s="1"/>
  <c r="G29" i="13"/>
  <c r="J28" i="13"/>
  <c r="L28" i="13" s="1"/>
  <c r="M28" i="13" s="1"/>
  <c r="G28" i="13"/>
  <c r="L27" i="13"/>
  <c r="J27" i="13"/>
  <c r="O27" i="13" s="1"/>
  <c r="P27" i="13" s="1"/>
  <c r="G27" i="13"/>
  <c r="L26" i="13"/>
  <c r="M26" i="13" s="1"/>
  <c r="J26" i="13"/>
  <c r="O26" i="13" s="1"/>
  <c r="P26" i="13" s="1"/>
  <c r="G26" i="13"/>
  <c r="O25" i="13"/>
  <c r="P25" i="13" s="1"/>
  <c r="J25" i="13"/>
  <c r="L25" i="13" s="1"/>
  <c r="M25" i="13" s="1"/>
  <c r="G25" i="13"/>
  <c r="O24" i="13"/>
  <c r="P24" i="13" s="1"/>
  <c r="J24" i="13"/>
  <c r="L24" i="13" s="1"/>
  <c r="M24" i="13" s="1"/>
  <c r="G24" i="13"/>
  <c r="D24" i="13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O23" i="13"/>
  <c r="P23" i="13" s="1"/>
  <c r="L23" i="13"/>
  <c r="M23" i="13" s="1"/>
  <c r="J23" i="13"/>
  <c r="G23" i="13"/>
  <c r="D12" i="13"/>
  <c r="D8" i="13"/>
  <c r="L65" i="13" l="1"/>
  <c r="M65" i="13" s="1"/>
  <c r="L64" i="13"/>
  <c r="M64" i="13" s="1"/>
  <c r="L71" i="13"/>
  <c r="M71" i="13" s="1"/>
  <c r="O73" i="13"/>
  <c r="P73" i="13" s="1"/>
  <c r="O72" i="13"/>
  <c r="P72" i="13" s="1"/>
  <c r="C53" i="13" s="1"/>
  <c r="D53" i="13" s="1"/>
  <c r="L63" i="13"/>
  <c r="M63" i="13" s="1"/>
  <c r="C15" i="13"/>
  <c r="D15" i="13" s="1"/>
  <c r="O28" i="13"/>
  <c r="P28" i="13" s="1"/>
  <c r="O36" i="13"/>
  <c r="P36" i="13" s="1"/>
  <c r="O35" i="13"/>
  <c r="P35" i="13" s="1"/>
  <c r="M27" i="13"/>
  <c r="L30" i="13"/>
  <c r="M30" i="13" s="1"/>
  <c r="L29" i="13"/>
  <c r="M29" i="13" s="1"/>
  <c r="L37" i="13"/>
  <c r="M37" i="13" s="1"/>
  <c r="O82" i="12" l="1"/>
  <c r="J82" i="12"/>
  <c r="L82" i="12" s="1"/>
  <c r="M82" i="12" s="1"/>
  <c r="G82" i="12"/>
  <c r="O81" i="12"/>
  <c r="J81" i="12"/>
  <c r="L81" i="12" s="1"/>
  <c r="M81" i="12" s="1"/>
  <c r="G81" i="12"/>
  <c r="O80" i="12"/>
  <c r="Q80" i="12" s="1"/>
  <c r="J80" i="12"/>
  <c r="L80" i="12" s="1"/>
  <c r="M80" i="12" s="1"/>
  <c r="G80" i="12"/>
  <c r="O79" i="12"/>
  <c r="J79" i="12"/>
  <c r="L79" i="12" s="1"/>
  <c r="M79" i="12" s="1"/>
  <c r="G79" i="12"/>
  <c r="D79" i="12"/>
  <c r="D80" i="12" s="1"/>
  <c r="D81" i="12" s="1"/>
  <c r="D82" i="12" s="1"/>
  <c r="O78" i="12"/>
  <c r="J78" i="12"/>
  <c r="L78" i="12" s="1"/>
  <c r="M78" i="12" s="1"/>
  <c r="G78" i="12"/>
  <c r="O77" i="12"/>
  <c r="J77" i="12"/>
  <c r="L77" i="12" s="1"/>
  <c r="M77" i="12" s="1"/>
  <c r="G77" i="12"/>
  <c r="O76" i="12"/>
  <c r="J76" i="12"/>
  <c r="L76" i="12" s="1"/>
  <c r="M76" i="12" s="1"/>
  <c r="G76" i="12"/>
  <c r="O75" i="12"/>
  <c r="Q75" i="12" s="1"/>
  <c r="J75" i="12"/>
  <c r="L75" i="12" s="1"/>
  <c r="M75" i="12" s="1"/>
  <c r="G75" i="12"/>
  <c r="D75" i="12"/>
  <c r="D76" i="12" s="1"/>
  <c r="D77" i="12" s="1"/>
  <c r="D78" i="12" s="1"/>
  <c r="O74" i="12"/>
  <c r="Q74" i="12" s="1"/>
  <c r="J74" i="12"/>
  <c r="L74" i="12" s="1"/>
  <c r="M74" i="12" s="1"/>
  <c r="G74" i="12"/>
  <c r="O73" i="12"/>
  <c r="J73" i="12"/>
  <c r="L73" i="12" s="1"/>
  <c r="M73" i="12" s="1"/>
  <c r="G73" i="12"/>
  <c r="O72" i="12"/>
  <c r="J72" i="12"/>
  <c r="L72" i="12" s="1"/>
  <c r="M72" i="12" s="1"/>
  <c r="G72" i="12"/>
  <c r="O71" i="12"/>
  <c r="J71" i="12"/>
  <c r="L71" i="12" s="1"/>
  <c r="M71" i="12" s="1"/>
  <c r="G71" i="12"/>
  <c r="O70" i="12"/>
  <c r="Q70" i="12" s="1"/>
  <c r="J70" i="12"/>
  <c r="L70" i="12" s="1"/>
  <c r="M70" i="12" s="1"/>
  <c r="G70" i="12"/>
  <c r="D70" i="12"/>
  <c r="D71" i="12" s="1"/>
  <c r="D72" i="12" s="1"/>
  <c r="D73" i="12" s="1"/>
  <c r="D74" i="12" s="1"/>
  <c r="O69" i="12"/>
  <c r="Q69" i="12" s="1"/>
  <c r="J69" i="12"/>
  <c r="L69" i="12" s="1"/>
  <c r="M69" i="12" s="1"/>
  <c r="G69" i="12"/>
  <c r="O68" i="12"/>
  <c r="J68" i="12"/>
  <c r="L68" i="12" s="1"/>
  <c r="M68" i="12" s="1"/>
  <c r="G68" i="12"/>
  <c r="O67" i="12"/>
  <c r="J67" i="12"/>
  <c r="L67" i="12" s="1"/>
  <c r="M67" i="12" s="1"/>
  <c r="G67" i="12"/>
  <c r="O66" i="12"/>
  <c r="J66" i="12"/>
  <c r="L66" i="12" s="1"/>
  <c r="M66" i="12" s="1"/>
  <c r="G66" i="12"/>
  <c r="O65" i="12"/>
  <c r="Q65" i="12" s="1"/>
  <c r="J65" i="12"/>
  <c r="L65" i="12" s="1"/>
  <c r="M65" i="12" s="1"/>
  <c r="G65" i="12"/>
  <c r="D65" i="12"/>
  <c r="D66" i="12" s="1"/>
  <c r="D67" i="12" s="1"/>
  <c r="D68" i="12" s="1"/>
  <c r="D69" i="12" s="1"/>
  <c r="D54" i="12"/>
  <c r="E54" i="12" s="1"/>
  <c r="D50" i="12"/>
  <c r="E50" i="12" s="1"/>
  <c r="O40" i="12"/>
  <c r="J40" i="12"/>
  <c r="L40" i="12" s="1"/>
  <c r="G40" i="12"/>
  <c r="O39" i="12"/>
  <c r="J39" i="12"/>
  <c r="L39" i="12" s="1"/>
  <c r="M39" i="12" s="1"/>
  <c r="G39" i="12"/>
  <c r="D39" i="12"/>
  <c r="D40" i="12" s="1"/>
  <c r="O38" i="12"/>
  <c r="P38" i="12" s="1"/>
  <c r="L38" i="12"/>
  <c r="J38" i="12"/>
  <c r="G38" i="12"/>
  <c r="D38" i="12"/>
  <c r="O37" i="12"/>
  <c r="J37" i="12"/>
  <c r="L37" i="12" s="1"/>
  <c r="G37" i="12"/>
  <c r="D37" i="12"/>
  <c r="O36" i="12"/>
  <c r="L36" i="12"/>
  <c r="J36" i="12"/>
  <c r="G36" i="12"/>
  <c r="O35" i="12"/>
  <c r="P35" i="12" s="1"/>
  <c r="J35" i="12"/>
  <c r="L35" i="12" s="1"/>
  <c r="M35" i="12" s="1"/>
  <c r="G35" i="12"/>
  <c r="O34" i="12"/>
  <c r="P34" i="12" s="1"/>
  <c r="L34" i="12"/>
  <c r="J34" i="12"/>
  <c r="G34" i="12"/>
  <c r="O33" i="12"/>
  <c r="J33" i="12"/>
  <c r="L33" i="12" s="1"/>
  <c r="M33" i="12" s="1"/>
  <c r="G33" i="12"/>
  <c r="D33" i="12"/>
  <c r="D34" i="12" s="1"/>
  <c r="D35" i="12" s="1"/>
  <c r="D36" i="12" s="1"/>
  <c r="O32" i="12"/>
  <c r="P32" i="12" s="1"/>
  <c r="J32" i="12"/>
  <c r="L32" i="12" s="1"/>
  <c r="G32" i="12"/>
  <c r="D12" i="12" s="1"/>
  <c r="O31" i="12"/>
  <c r="J31" i="12"/>
  <c r="L31" i="12" s="1"/>
  <c r="G31" i="12"/>
  <c r="D31" i="12"/>
  <c r="D32" i="12" s="1"/>
  <c r="O30" i="12"/>
  <c r="P30" i="12" s="1"/>
  <c r="J30" i="12"/>
  <c r="L30" i="12" s="1"/>
  <c r="M30" i="12" s="1"/>
  <c r="G30" i="12"/>
  <c r="D30" i="12"/>
  <c r="O29" i="12"/>
  <c r="J29" i="12"/>
  <c r="L29" i="12" s="1"/>
  <c r="M29" i="12" s="1"/>
  <c r="G29" i="12"/>
  <c r="D29" i="12"/>
  <c r="O28" i="12"/>
  <c r="P28" i="12" s="1"/>
  <c r="L28" i="12"/>
  <c r="M28" i="12" s="1"/>
  <c r="J28" i="12"/>
  <c r="G28" i="12"/>
  <c r="D28" i="12"/>
  <c r="O27" i="12"/>
  <c r="J27" i="12"/>
  <c r="L27" i="12" s="1"/>
  <c r="M27" i="12" s="1"/>
  <c r="G27" i="12"/>
  <c r="O26" i="12"/>
  <c r="P26" i="12" s="1"/>
  <c r="L26" i="12"/>
  <c r="M26" i="12" s="1"/>
  <c r="J26" i="12"/>
  <c r="G26" i="12"/>
  <c r="O25" i="12"/>
  <c r="J25" i="12"/>
  <c r="L25" i="12" s="1"/>
  <c r="M25" i="12" s="1"/>
  <c r="G25" i="12"/>
  <c r="O24" i="12"/>
  <c r="P24" i="12" s="1"/>
  <c r="J24" i="12"/>
  <c r="L24" i="12" s="1"/>
  <c r="M24" i="12" s="1"/>
  <c r="G24" i="12"/>
  <c r="O23" i="12"/>
  <c r="J23" i="12"/>
  <c r="L23" i="12" s="1"/>
  <c r="M23" i="12" s="1"/>
  <c r="G23" i="12"/>
  <c r="D23" i="12"/>
  <c r="D24" i="12" s="1"/>
  <c r="D25" i="12" s="1"/>
  <c r="D26" i="12" s="1"/>
  <c r="D27" i="12" s="1"/>
  <c r="D8" i="12"/>
  <c r="Q79" i="12" l="1"/>
  <c r="Q67" i="12"/>
  <c r="Q72" i="12"/>
  <c r="Q77" i="12"/>
  <c r="Q82" i="12"/>
  <c r="C57" i="12"/>
  <c r="D57" i="12" s="1"/>
  <c r="Q68" i="12"/>
  <c r="Q73" i="12"/>
  <c r="Q78" i="12"/>
  <c r="Q66" i="12"/>
  <c r="Q71" i="12"/>
  <c r="Q76" i="12"/>
  <c r="Q81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M37" i="12"/>
  <c r="P33" i="12"/>
  <c r="P27" i="12"/>
  <c r="M31" i="12"/>
  <c r="P25" i="12"/>
  <c r="P37" i="12"/>
  <c r="P29" i="12"/>
  <c r="P39" i="12"/>
  <c r="P31" i="12"/>
  <c r="P23" i="12"/>
  <c r="M36" i="12"/>
  <c r="M40" i="12"/>
  <c r="M32" i="12"/>
  <c r="M34" i="12"/>
  <c r="P36" i="12"/>
  <c r="M38" i="12"/>
  <c r="P40" i="12"/>
  <c r="C58" i="12" l="1"/>
  <c r="D58" i="12" s="1"/>
  <c r="C15" i="12"/>
  <c r="D15" i="12" s="1"/>
  <c r="C16" i="12"/>
  <c r="D16" i="12" s="1"/>
  <c r="S75" i="10" l="1"/>
  <c r="R75" i="10"/>
  <c r="L75" i="10"/>
  <c r="M75" i="10" s="1"/>
  <c r="J75" i="10"/>
  <c r="O75" i="10" s="1"/>
  <c r="P75" i="10" s="1"/>
  <c r="S74" i="10"/>
  <c r="R74" i="10"/>
  <c r="L74" i="10"/>
  <c r="M74" i="10" s="1"/>
  <c r="J74" i="10"/>
  <c r="O74" i="10" s="1"/>
  <c r="P74" i="10" s="1"/>
  <c r="G74" i="10"/>
  <c r="R73" i="10"/>
  <c r="S73" i="10" s="1"/>
  <c r="C56" i="10" s="1"/>
  <c r="D56" i="10" s="1"/>
  <c r="J73" i="10"/>
  <c r="O73" i="10" s="1"/>
  <c r="P73" i="10" s="1"/>
  <c r="G73" i="10"/>
  <c r="R72" i="10"/>
  <c r="S72" i="10" s="1"/>
  <c r="J72" i="10"/>
  <c r="O72" i="10" s="1"/>
  <c r="P72" i="10" s="1"/>
  <c r="G72" i="10"/>
  <c r="R71" i="10"/>
  <c r="S71" i="10" s="1"/>
  <c r="P71" i="10"/>
  <c r="O71" i="10"/>
  <c r="L71" i="10"/>
  <c r="M71" i="10" s="1"/>
  <c r="J71" i="10"/>
  <c r="G71" i="10"/>
  <c r="R70" i="10"/>
  <c r="S70" i="10" s="1"/>
  <c r="O70" i="10"/>
  <c r="P70" i="10" s="1"/>
  <c r="J70" i="10"/>
  <c r="L70" i="10" s="1"/>
  <c r="M70" i="10" s="1"/>
  <c r="R69" i="10"/>
  <c r="S69" i="10" s="1"/>
  <c r="O69" i="10"/>
  <c r="P69" i="10" s="1"/>
  <c r="J69" i="10"/>
  <c r="L69" i="10" s="1"/>
  <c r="M69" i="10" s="1"/>
  <c r="G69" i="10"/>
  <c r="S68" i="10"/>
  <c r="R68" i="10"/>
  <c r="O68" i="10"/>
  <c r="P68" i="10" s="1"/>
  <c r="L68" i="10"/>
  <c r="M68" i="10" s="1"/>
  <c r="J68" i="10"/>
  <c r="G68" i="10"/>
  <c r="D51" i="10" s="1"/>
  <c r="R67" i="10"/>
  <c r="S67" i="10" s="1"/>
  <c r="J67" i="10"/>
  <c r="O67" i="10" s="1"/>
  <c r="P67" i="10" s="1"/>
  <c r="G67" i="10"/>
  <c r="R66" i="10"/>
  <c r="S66" i="10" s="1"/>
  <c r="J66" i="10"/>
  <c r="O66" i="10" s="1"/>
  <c r="P66" i="10" s="1"/>
  <c r="G66" i="10"/>
  <c r="S65" i="10"/>
  <c r="R65" i="10"/>
  <c r="L65" i="10"/>
  <c r="M65" i="10" s="1"/>
  <c r="J65" i="10"/>
  <c r="O65" i="10" s="1"/>
  <c r="P65" i="10" s="1"/>
  <c r="G65" i="10"/>
  <c r="R64" i="10"/>
  <c r="S64" i="10" s="1"/>
  <c r="J64" i="10"/>
  <c r="O64" i="10" s="1"/>
  <c r="P64" i="10" s="1"/>
  <c r="G64" i="10"/>
  <c r="S63" i="10"/>
  <c r="R63" i="10"/>
  <c r="J63" i="10"/>
  <c r="O63" i="10" s="1"/>
  <c r="P63" i="10" s="1"/>
  <c r="G63" i="10"/>
  <c r="D63" i="10"/>
  <c r="D64" i="10" s="1"/>
  <c r="D65" i="10" s="1"/>
  <c r="D66" i="10" s="1"/>
  <c r="D47" i="10"/>
  <c r="R37" i="10"/>
  <c r="S37" i="10" s="1"/>
  <c r="L37" i="10"/>
  <c r="M37" i="10" s="1"/>
  <c r="C16" i="10" s="1"/>
  <c r="D16" i="10" s="1"/>
  <c r="J37" i="10"/>
  <c r="O37" i="10" s="1"/>
  <c r="P37" i="10" s="1"/>
  <c r="C15" i="10" s="1"/>
  <c r="D15" i="10" s="1"/>
  <c r="R36" i="10"/>
  <c r="S36" i="10" s="1"/>
  <c r="L36" i="10"/>
  <c r="M36" i="10" s="1"/>
  <c r="J36" i="10"/>
  <c r="O36" i="10" s="1"/>
  <c r="P36" i="10" s="1"/>
  <c r="G36" i="10"/>
  <c r="R35" i="10"/>
  <c r="S35" i="10" s="1"/>
  <c r="J35" i="10"/>
  <c r="O35" i="10" s="1"/>
  <c r="P35" i="10" s="1"/>
  <c r="G35" i="10"/>
  <c r="R34" i="10"/>
  <c r="J34" i="10"/>
  <c r="O34" i="10" s="1"/>
  <c r="P34" i="10" s="1"/>
  <c r="G34" i="10"/>
  <c r="R33" i="10"/>
  <c r="J33" i="10"/>
  <c r="L33" i="10" s="1"/>
  <c r="M33" i="10" s="1"/>
  <c r="G33" i="10"/>
  <c r="R32" i="10"/>
  <c r="S32" i="10" s="1"/>
  <c r="J32" i="10"/>
  <c r="O32" i="10" s="1"/>
  <c r="P32" i="10" s="1"/>
  <c r="R31" i="10"/>
  <c r="S31" i="10" s="1"/>
  <c r="J31" i="10"/>
  <c r="O31" i="10" s="1"/>
  <c r="P31" i="10" s="1"/>
  <c r="G31" i="10"/>
  <c r="R30" i="10"/>
  <c r="O30" i="10"/>
  <c r="P30" i="10" s="1"/>
  <c r="L30" i="10"/>
  <c r="M30" i="10" s="1"/>
  <c r="J30" i="10"/>
  <c r="R29" i="10"/>
  <c r="O29" i="10"/>
  <c r="P29" i="10" s="1"/>
  <c r="L29" i="10"/>
  <c r="M29" i="10" s="1"/>
  <c r="J29" i="10"/>
  <c r="G29" i="10"/>
  <c r="R28" i="10"/>
  <c r="S28" i="10" s="1"/>
  <c r="O28" i="10"/>
  <c r="P28" i="10" s="1"/>
  <c r="L28" i="10"/>
  <c r="J28" i="10"/>
  <c r="G28" i="10"/>
  <c r="R27" i="10"/>
  <c r="S27" i="10" s="1"/>
  <c r="O27" i="10"/>
  <c r="P27" i="10" s="1"/>
  <c r="J27" i="10"/>
  <c r="L27" i="10" s="1"/>
  <c r="M27" i="10" s="1"/>
  <c r="G27" i="10"/>
  <c r="R26" i="10"/>
  <c r="S26" i="10" s="1"/>
  <c r="O26" i="10"/>
  <c r="L26" i="10"/>
  <c r="M26" i="10" s="1"/>
  <c r="J26" i="10"/>
  <c r="G26" i="10"/>
  <c r="R25" i="10"/>
  <c r="S25" i="10" s="1"/>
  <c r="J25" i="10"/>
  <c r="O25" i="10" s="1"/>
  <c r="P25" i="10" s="1"/>
  <c r="G25" i="10"/>
  <c r="R24" i="10"/>
  <c r="J24" i="10"/>
  <c r="O24" i="10" s="1"/>
  <c r="P24" i="10" s="1"/>
  <c r="G24" i="10"/>
  <c r="D24" i="10"/>
  <c r="D25" i="10" s="1"/>
  <c r="D26" i="10" s="1"/>
  <c r="D27" i="10" s="1"/>
  <c r="D28" i="10" s="1"/>
  <c r="D12" i="10"/>
  <c r="S34" i="10" s="1"/>
  <c r="C17" i="10" s="1"/>
  <c r="D17" i="10" s="1"/>
  <c r="D8" i="10"/>
  <c r="E8" i="10" s="1"/>
  <c r="D71" i="10" l="1"/>
  <c r="D72" i="10" s="1"/>
  <c r="D73" i="10" s="1"/>
  <c r="D74" i="10" s="1"/>
  <c r="D75" i="10" s="1"/>
  <c r="D67" i="10"/>
  <c r="D68" i="10" s="1"/>
  <c r="D69" i="10" s="1"/>
  <c r="D70" i="10" s="1"/>
  <c r="C54" i="10"/>
  <c r="D54" i="10" s="1"/>
  <c r="L63" i="10"/>
  <c r="M63" i="10" s="1"/>
  <c r="L72" i="10"/>
  <c r="M72" i="10" s="1"/>
  <c r="L64" i="10"/>
  <c r="M64" i="10" s="1"/>
  <c r="L73" i="10"/>
  <c r="M73" i="10" s="1"/>
  <c r="C55" i="10" s="1"/>
  <c r="D55" i="10" s="1"/>
  <c r="L66" i="10"/>
  <c r="M66" i="10" s="1"/>
  <c r="L67" i="10"/>
  <c r="M67" i="10" s="1"/>
  <c r="D33" i="10"/>
  <c r="D34" i="10" s="1"/>
  <c r="D35" i="10" s="1"/>
  <c r="D36" i="10" s="1"/>
  <c r="D37" i="10" s="1"/>
  <c r="D29" i="10"/>
  <c r="D30" i="10" s="1"/>
  <c r="D31" i="10" s="1"/>
  <c r="D32" i="10" s="1"/>
  <c r="S24" i="10"/>
  <c r="P26" i="10"/>
  <c r="L32" i="10"/>
  <c r="M32" i="10" s="1"/>
  <c r="L34" i="10"/>
  <c r="M34" i="10" s="1"/>
  <c r="L25" i="10"/>
  <c r="M25" i="10" s="1"/>
  <c r="O33" i="10"/>
  <c r="P33" i="10" s="1"/>
  <c r="L35" i="10"/>
  <c r="M35" i="10" s="1"/>
  <c r="E12" i="10"/>
  <c r="L31" i="10"/>
  <c r="M31" i="10" s="1"/>
  <c r="L24" i="10"/>
  <c r="M24" i="10" s="1"/>
  <c r="M28" i="10"/>
  <c r="S29" i="10"/>
  <c r="S30" i="10"/>
  <c r="S33" i="10"/>
  <c r="R79" i="9" l="1"/>
  <c r="S79" i="9" s="1"/>
  <c r="L79" i="9"/>
  <c r="M79" i="9" s="1"/>
  <c r="J79" i="9"/>
  <c r="O79" i="9" s="1"/>
  <c r="P79" i="9" s="1"/>
  <c r="R78" i="9"/>
  <c r="S78" i="9" s="1"/>
  <c r="L78" i="9"/>
  <c r="M78" i="9" s="1"/>
  <c r="J78" i="9"/>
  <c r="O78" i="9" s="1"/>
  <c r="P78" i="9" s="1"/>
  <c r="G78" i="9"/>
  <c r="R77" i="9"/>
  <c r="S77" i="9" s="1"/>
  <c r="J77" i="9"/>
  <c r="O77" i="9" s="1"/>
  <c r="P77" i="9" s="1"/>
  <c r="G77" i="9"/>
  <c r="S76" i="9"/>
  <c r="C57" i="9" s="1"/>
  <c r="D57" i="9" s="1"/>
  <c r="R76" i="9"/>
  <c r="J76" i="9"/>
  <c r="O76" i="9" s="1"/>
  <c r="P76" i="9" s="1"/>
  <c r="G76" i="9"/>
  <c r="S75" i="9"/>
  <c r="R75" i="9"/>
  <c r="J75" i="9"/>
  <c r="L75" i="9" s="1"/>
  <c r="M75" i="9" s="1"/>
  <c r="G75" i="9"/>
  <c r="R74" i="9"/>
  <c r="S74" i="9" s="1"/>
  <c r="J74" i="9"/>
  <c r="L74" i="9" s="1"/>
  <c r="M74" i="9" s="1"/>
  <c r="G74" i="9"/>
  <c r="S73" i="9"/>
  <c r="R73" i="9"/>
  <c r="O73" i="9"/>
  <c r="P73" i="9" s="1"/>
  <c r="L73" i="9"/>
  <c r="M73" i="9" s="1"/>
  <c r="J73" i="9"/>
  <c r="G73" i="9"/>
  <c r="R72" i="9"/>
  <c r="S72" i="9" s="1"/>
  <c r="O72" i="9"/>
  <c r="P72" i="9" s="1"/>
  <c r="M72" i="9"/>
  <c r="L72" i="9"/>
  <c r="J72" i="9"/>
  <c r="G72" i="9"/>
  <c r="R71" i="9"/>
  <c r="S71" i="9" s="1"/>
  <c r="O71" i="9"/>
  <c r="P71" i="9" s="1"/>
  <c r="J71" i="9"/>
  <c r="L71" i="9" s="1"/>
  <c r="M71" i="9" s="1"/>
  <c r="G71" i="9"/>
  <c r="D71" i="9"/>
  <c r="D72" i="9" s="1"/>
  <c r="D73" i="9" s="1"/>
  <c r="D74" i="9" s="1"/>
  <c r="D75" i="9" s="1"/>
  <c r="D76" i="9" s="1"/>
  <c r="D77" i="9" s="1"/>
  <c r="D78" i="9" s="1"/>
  <c r="D79" i="9" s="1"/>
  <c r="R70" i="9"/>
  <c r="S70" i="9" s="1"/>
  <c r="P70" i="9"/>
  <c r="O70" i="9"/>
  <c r="L70" i="9"/>
  <c r="M70" i="9" s="1"/>
  <c r="J70" i="9"/>
  <c r="G70" i="9"/>
  <c r="R69" i="9"/>
  <c r="S69" i="9" s="1"/>
  <c r="J69" i="9"/>
  <c r="O69" i="9" s="1"/>
  <c r="P69" i="9" s="1"/>
  <c r="G69" i="9"/>
  <c r="D52" i="9" s="1"/>
  <c r="S68" i="9"/>
  <c r="R68" i="9"/>
  <c r="J68" i="9"/>
  <c r="O68" i="9" s="1"/>
  <c r="P68" i="9" s="1"/>
  <c r="G68" i="9"/>
  <c r="S67" i="9"/>
  <c r="R67" i="9"/>
  <c r="J67" i="9"/>
  <c r="L67" i="9" s="1"/>
  <c r="M67" i="9" s="1"/>
  <c r="G67" i="9"/>
  <c r="R66" i="9"/>
  <c r="S66" i="9" s="1"/>
  <c r="J66" i="9"/>
  <c r="L66" i="9" s="1"/>
  <c r="M66" i="9" s="1"/>
  <c r="G66" i="9"/>
  <c r="S65" i="9"/>
  <c r="R65" i="9"/>
  <c r="O65" i="9"/>
  <c r="P65" i="9" s="1"/>
  <c r="L65" i="9"/>
  <c r="M65" i="9" s="1"/>
  <c r="J65" i="9"/>
  <c r="G65" i="9"/>
  <c r="D65" i="9"/>
  <c r="D66" i="9" s="1"/>
  <c r="D67" i="9" s="1"/>
  <c r="D68" i="9" s="1"/>
  <c r="D69" i="9" s="1"/>
  <c r="D70" i="9" s="1"/>
  <c r="R64" i="9"/>
  <c r="S64" i="9" s="1"/>
  <c r="O64" i="9"/>
  <c r="P64" i="9" s="1"/>
  <c r="M64" i="9"/>
  <c r="L64" i="9"/>
  <c r="J64" i="9"/>
  <c r="G64" i="9"/>
  <c r="D64" i="9"/>
  <c r="D48" i="9"/>
  <c r="R38" i="9"/>
  <c r="J38" i="9"/>
  <c r="O38" i="9" s="1"/>
  <c r="G38" i="9"/>
  <c r="R37" i="9"/>
  <c r="J37" i="9"/>
  <c r="L37" i="9" s="1"/>
  <c r="G37" i="9"/>
  <c r="R36" i="9"/>
  <c r="O36" i="9"/>
  <c r="J36" i="9"/>
  <c r="L36" i="9" s="1"/>
  <c r="G36" i="9"/>
  <c r="R35" i="9"/>
  <c r="O35" i="9"/>
  <c r="J35" i="9"/>
  <c r="L35" i="9" s="1"/>
  <c r="G35" i="9"/>
  <c r="R34" i="9"/>
  <c r="J34" i="9"/>
  <c r="O34" i="9" s="1"/>
  <c r="G34" i="9"/>
  <c r="R33" i="9"/>
  <c r="J33" i="9"/>
  <c r="L33" i="9" s="1"/>
  <c r="G33" i="9"/>
  <c r="R32" i="9"/>
  <c r="O32" i="9"/>
  <c r="J32" i="9"/>
  <c r="L32" i="9" s="1"/>
  <c r="G32" i="9"/>
  <c r="R31" i="9"/>
  <c r="O31" i="9"/>
  <c r="J31" i="9"/>
  <c r="L31" i="9" s="1"/>
  <c r="G31" i="9"/>
  <c r="D31" i="9"/>
  <c r="D32" i="9" s="1"/>
  <c r="D33" i="9" s="1"/>
  <c r="D34" i="9" s="1"/>
  <c r="D35" i="9" s="1"/>
  <c r="D36" i="9" s="1"/>
  <c r="D37" i="9" s="1"/>
  <c r="D38" i="9" s="1"/>
  <c r="R30" i="9"/>
  <c r="J30" i="9"/>
  <c r="O30" i="9" s="1"/>
  <c r="G30" i="9"/>
  <c r="R29" i="9"/>
  <c r="J29" i="9"/>
  <c r="O29" i="9" s="1"/>
  <c r="G29" i="9"/>
  <c r="R28" i="9"/>
  <c r="J28" i="9"/>
  <c r="O28" i="9" s="1"/>
  <c r="G28" i="9"/>
  <c r="R27" i="9"/>
  <c r="J27" i="9"/>
  <c r="O27" i="9" s="1"/>
  <c r="G27" i="9"/>
  <c r="R26" i="9"/>
  <c r="J26" i="9"/>
  <c r="O26" i="9" s="1"/>
  <c r="G26" i="9"/>
  <c r="R25" i="9"/>
  <c r="J25" i="9"/>
  <c r="L25" i="9" s="1"/>
  <c r="G25" i="9"/>
  <c r="R24" i="9"/>
  <c r="J24" i="9"/>
  <c r="O24" i="9" s="1"/>
  <c r="G24" i="9"/>
  <c r="D24" i="9"/>
  <c r="D25" i="9" s="1"/>
  <c r="D26" i="9" s="1"/>
  <c r="D27" i="9" s="1"/>
  <c r="D28" i="9" s="1"/>
  <c r="D29" i="9" s="1"/>
  <c r="D30" i="9" s="1"/>
  <c r="D8" i="9"/>
  <c r="E7" i="9"/>
  <c r="C56" i="9" l="1"/>
  <c r="D56" i="9" s="1"/>
  <c r="O66" i="9"/>
  <c r="P66" i="9" s="1"/>
  <c r="L68" i="9"/>
  <c r="M68" i="9" s="1"/>
  <c r="O74" i="9"/>
  <c r="P74" i="9" s="1"/>
  <c r="L76" i="9"/>
  <c r="M76" i="9" s="1"/>
  <c r="O67" i="9"/>
  <c r="P67" i="9" s="1"/>
  <c r="L69" i="9"/>
  <c r="M69" i="9" s="1"/>
  <c r="O75" i="9"/>
  <c r="P75" i="9" s="1"/>
  <c r="C55" i="9" s="1"/>
  <c r="D55" i="9" s="1"/>
  <c r="L77" i="9"/>
  <c r="M77" i="9" s="1"/>
  <c r="L27" i="9"/>
  <c r="D12" i="9"/>
  <c r="S32" i="9" s="1"/>
  <c r="L24" i="9"/>
  <c r="M24" i="9" s="1"/>
  <c r="L28" i="9"/>
  <c r="S24" i="9"/>
  <c r="P36" i="9"/>
  <c r="T36" i="9" s="1"/>
  <c r="M27" i="9"/>
  <c r="M31" i="9"/>
  <c r="M35" i="9"/>
  <c r="M33" i="9"/>
  <c r="M37" i="9"/>
  <c r="P32" i="9"/>
  <c r="T32" i="9" s="1"/>
  <c r="S36" i="9"/>
  <c r="S29" i="9"/>
  <c r="S37" i="9"/>
  <c r="P26" i="9"/>
  <c r="T26" i="9" s="1"/>
  <c r="P30" i="9"/>
  <c r="T30" i="9" s="1"/>
  <c r="S34" i="9"/>
  <c r="P31" i="9"/>
  <c r="T31" i="9" s="1"/>
  <c r="M28" i="9"/>
  <c r="M32" i="9"/>
  <c r="S26" i="9"/>
  <c r="E12" i="9"/>
  <c r="S38" i="9"/>
  <c r="M36" i="9"/>
  <c r="S30" i="9"/>
  <c r="P27" i="9"/>
  <c r="T27" i="9" s="1"/>
  <c r="S31" i="9"/>
  <c r="S35" i="9"/>
  <c r="P34" i="9"/>
  <c r="T34" i="9" s="1"/>
  <c r="P38" i="9"/>
  <c r="T38" i="9" s="1"/>
  <c r="P29" i="9"/>
  <c r="T29" i="9" s="1"/>
  <c r="S27" i="9"/>
  <c r="S33" i="9"/>
  <c r="P28" i="9"/>
  <c r="T28" i="9" s="1"/>
  <c r="L29" i="9"/>
  <c r="M29" i="9" s="1"/>
  <c r="O25" i="9"/>
  <c r="P25" i="9" s="1"/>
  <c r="T25" i="9" s="1"/>
  <c r="L26" i="9"/>
  <c r="M26" i="9" s="1"/>
  <c r="L30" i="9"/>
  <c r="M30" i="9" s="1"/>
  <c r="O33" i="9"/>
  <c r="P33" i="9" s="1"/>
  <c r="T33" i="9" s="1"/>
  <c r="L34" i="9"/>
  <c r="M34" i="9" s="1"/>
  <c r="O37" i="9"/>
  <c r="L38" i="9"/>
  <c r="M38" i="9" s="1"/>
  <c r="C16" i="9" l="1"/>
  <c r="D16" i="9" s="1"/>
  <c r="S28" i="9"/>
  <c r="S25" i="9"/>
  <c r="P37" i="9"/>
  <c r="T37" i="9" s="1"/>
  <c r="P24" i="9"/>
  <c r="T24" i="9" s="1"/>
  <c r="P35" i="9"/>
  <c r="T35" i="9" s="1"/>
  <c r="M25" i="9"/>
  <c r="C17" i="9"/>
  <c r="D17" i="9" s="1"/>
  <c r="C15" i="9"/>
  <c r="D15" i="9" s="1"/>
  <c r="R78" i="11" l="1"/>
  <c r="S78" i="11" s="1"/>
  <c r="L78" i="11"/>
  <c r="M78" i="11" s="1"/>
  <c r="J78" i="11"/>
  <c r="O78" i="11" s="1"/>
  <c r="P78" i="11" s="1"/>
  <c r="G78" i="11"/>
  <c r="S77" i="11"/>
  <c r="R77" i="11"/>
  <c r="J77" i="11"/>
  <c r="O77" i="11" s="1"/>
  <c r="P77" i="11" s="1"/>
  <c r="G77" i="11"/>
  <c r="S76" i="11"/>
  <c r="R76" i="11"/>
  <c r="J76" i="11"/>
  <c r="O76" i="11" s="1"/>
  <c r="P76" i="11" s="1"/>
  <c r="G76" i="11"/>
  <c r="R75" i="11"/>
  <c r="S75" i="11" s="1"/>
  <c r="J75" i="11"/>
  <c r="L75" i="11" s="1"/>
  <c r="M75" i="11" s="1"/>
  <c r="G75" i="11"/>
  <c r="R74" i="11"/>
  <c r="S74" i="11" s="1"/>
  <c r="O74" i="11"/>
  <c r="P74" i="11" s="1"/>
  <c r="L74" i="11"/>
  <c r="M74" i="11" s="1"/>
  <c r="J74" i="11"/>
  <c r="G74" i="11"/>
  <c r="S73" i="11"/>
  <c r="R73" i="11"/>
  <c r="O73" i="11"/>
  <c r="P73" i="11" s="1"/>
  <c r="M73" i="11"/>
  <c r="L73" i="11"/>
  <c r="J73" i="11"/>
  <c r="G73" i="11"/>
  <c r="R72" i="11"/>
  <c r="S72" i="11" s="1"/>
  <c r="O72" i="11"/>
  <c r="P72" i="11" s="1"/>
  <c r="J72" i="11"/>
  <c r="L72" i="11" s="1"/>
  <c r="M72" i="11" s="1"/>
  <c r="G72" i="11"/>
  <c r="R71" i="11"/>
  <c r="S71" i="11" s="1"/>
  <c r="J71" i="11"/>
  <c r="O71" i="11" s="1"/>
  <c r="P71" i="11" s="1"/>
  <c r="G71" i="11"/>
  <c r="D71" i="11"/>
  <c r="D72" i="11" s="1"/>
  <c r="D73" i="11" s="1"/>
  <c r="D74" i="11" s="1"/>
  <c r="D75" i="11" s="1"/>
  <c r="D76" i="11" s="1"/>
  <c r="D77" i="11" s="1"/>
  <c r="D78" i="11" s="1"/>
  <c r="R70" i="11"/>
  <c r="S70" i="11" s="1"/>
  <c r="L70" i="11"/>
  <c r="M70" i="11" s="1"/>
  <c r="J70" i="11"/>
  <c r="O70" i="11" s="1"/>
  <c r="P70" i="11" s="1"/>
  <c r="G70" i="11"/>
  <c r="S69" i="11"/>
  <c r="R69" i="11"/>
  <c r="J69" i="11"/>
  <c r="O69" i="11" s="1"/>
  <c r="P69" i="11" s="1"/>
  <c r="G69" i="11"/>
  <c r="D52" i="11" s="1"/>
  <c r="E52" i="11" s="1"/>
  <c r="S68" i="11"/>
  <c r="R68" i="11"/>
  <c r="J68" i="11"/>
  <c r="O68" i="11" s="1"/>
  <c r="P68" i="11" s="1"/>
  <c r="G68" i="11"/>
  <c r="R67" i="11"/>
  <c r="S67" i="11" s="1"/>
  <c r="J67" i="11"/>
  <c r="L67" i="11" s="1"/>
  <c r="M67" i="11" s="1"/>
  <c r="G67" i="11"/>
  <c r="R66" i="11"/>
  <c r="S66" i="11" s="1"/>
  <c r="O66" i="11"/>
  <c r="P66" i="11" s="1"/>
  <c r="L66" i="11"/>
  <c r="M66" i="11" s="1"/>
  <c r="J66" i="11"/>
  <c r="G66" i="11"/>
  <c r="D66" i="11"/>
  <c r="D67" i="11" s="1"/>
  <c r="D68" i="11" s="1"/>
  <c r="D69" i="11" s="1"/>
  <c r="D70" i="11" s="1"/>
  <c r="S65" i="11"/>
  <c r="R65" i="11"/>
  <c r="O65" i="11"/>
  <c r="P65" i="11" s="1"/>
  <c r="M65" i="11"/>
  <c r="L65" i="11"/>
  <c r="J65" i="11"/>
  <c r="G65" i="11"/>
  <c r="D65" i="11"/>
  <c r="R64" i="11"/>
  <c r="S64" i="11" s="1"/>
  <c r="O64" i="11"/>
  <c r="P64" i="11" s="1"/>
  <c r="J64" i="11"/>
  <c r="L64" i="11" s="1"/>
  <c r="M64" i="11" s="1"/>
  <c r="G64" i="11"/>
  <c r="D64" i="11"/>
  <c r="D48" i="11"/>
  <c r="E48" i="11" s="1"/>
  <c r="R38" i="11"/>
  <c r="J38" i="11"/>
  <c r="O38" i="11" s="1"/>
  <c r="P38" i="11" s="1"/>
  <c r="R37" i="11"/>
  <c r="J37" i="11"/>
  <c r="O37" i="11" s="1"/>
  <c r="P37" i="11" s="1"/>
  <c r="G37" i="11"/>
  <c r="R36" i="11"/>
  <c r="S36" i="11" s="1"/>
  <c r="J36" i="11"/>
  <c r="O36" i="11" s="1"/>
  <c r="P36" i="11" s="1"/>
  <c r="G36" i="11"/>
  <c r="R35" i="11"/>
  <c r="J35" i="11"/>
  <c r="L35" i="11" s="1"/>
  <c r="M35" i="11" s="1"/>
  <c r="G35" i="11"/>
  <c r="R34" i="11"/>
  <c r="O34" i="11"/>
  <c r="P34" i="11" s="1"/>
  <c r="L34" i="11"/>
  <c r="M34" i="11" s="1"/>
  <c r="J34" i="11"/>
  <c r="G34" i="11"/>
  <c r="R33" i="11"/>
  <c r="J33" i="11"/>
  <c r="L33" i="11" s="1"/>
  <c r="M33" i="11" s="1"/>
  <c r="G33" i="11"/>
  <c r="R32" i="11"/>
  <c r="S32" i="11" s="1"/>
  <c r="O32" i="11"/>
  <c r="P32" i="11" s="1"/>
  <c r="L32" i="11"/>
  <c r="M32" i="11" s="1"/>
  <c r="J32" i="11"/>
  <c r="G32" i="11"/>
  <c r="R31" i="11"/>
  <c r="S31" i="11" s="1"/>
  <c r="O31" i="11"/>
  <c r="L31" i="11"/>
  <c r="J31" i="11"/>
  <c r="G31" i="11"/>
  <c r="D31" i="11"/>
  <c r="D32" i="11" s="1"/>
  <c r="D33" i="11" s="1"/>
  <c r="D34" i="11" s="1"/>
  <c r="D35" i="11" s="1"/>
  <c r="D36" i="11" s="1"/>
  <c r="D37" i="11" s="1"/>
  <c r="D38" i="11" s="1"/>
  <c r="R30" i="11"/>
  <c r="O30" i="11"/>
  <c r="L30" i="11"/>
  <c r="J30" i="11"/>
  <c r="G30" i="11"/>
  <c r="R29" i="11"/>
  <c r="O29" i="11"/>
  <c r="L29" i="11"/>
  <c r="J29" i="11"/>
  <c r="G29" i="11"/>
  <c r="R28" i="11"/>
  <c r="S28" i="11" s="1"/>
  <c r="O28" i="11"/>
  <c r="P28" i="11" s="1"/>
  <c r="L28" i="11"/>
  <c r="J28" i="11"/>
  <c r="G28" i="11"/>
  <c r="R27" i="11"/>
  <c r="J27" i="11"/>
  <c r="O27" i="11" s="1"/>
  <c r="P27" i="11" s="1"/>
  <c r="G27" i="11"/>
  <c r="R26" i="11"/>
  <c r="S26" i="11" s="1"/>
  <c r="J26" i="11"/>
  <c r="O26" i="11" s="1"/>
  <c r="P26" i="11" s="1"/>
  <c r="G26" i="11"/>
  <c r="R25" i="11"/>
  <c r="J25" i="11"/>
  <c r="L25" i="11" s="1"/>
  <c r="M25" i="11" s="1"/>
  <c r="G25" i="11"/>
  <c r="D25" i="11"/>
  <c r="R24" i="11"/>
  <c r="O24" i="11"/>
  <c r="P24" i="11" s="1"/>
  <c r="L24" i="11"/>
  <c r="M24" i="11" s="1"/>
  <c r="J24" i="11"/>
  <c r="G24" i="11"/>
  <c r="D24" i="11"/>
  <c r="D26" i="11" s="1"/>
  <c r="D27" i="11" s="1"/>
  <c r="D28" i="11" s="1"/>
  <c r="D29" i="11" s="1"/>
  <c r="D30" i="11" s="1"/>
  <c r="D12" i="11"/>
  <c r="S35" i="11" s="1"/>
  <c r="D8" i="11"/>
  <c r="C56" i="11" l="1"/>
  <c r="D56" i="11" s="1"/>
  <c r="C55" i="11"/>
  <c r="D55" i="11" s="1"/>
  <c r="C57" i="11"/>
  <c r="D57" i="11" s="1"/>
  <c r="L68" i="11"/>
  <c r="M68" i="11" s="1"/>
  <c r="L76" i="11"/>
  <c r="M76" i="11" s="1"/>
  <c r="O67" i="11"/>
  <c r="P67" i="11" s="1"/>
  <c r="L69" i="11"/>
  <c r="M69" i="11" s="1"/>
  <c r="O75" i="11"/>
  <c r="P75" i="11" s="1"/>
  <c r="L77" i="11"/>
  <c r="M77" i="11" s="1"/>
  <c r="L71" i="11"/>
  <c r="M71" i="11" s="1"/>
  <c r="C17" i="11"/>
  <c r="D17" i="11" s="1"/>
  <c r="L26" i="11"/>
  <c r="M26" i="11" s="1"/>
  <c r="L36" i="11"/>
  <c r="M36" i="11" s="1"/>
  <c r="C16" i="11" s="1"/>
  <c r="D16" i="11" s="1"/>
  <c r="P29" i="11"/>
  <c r="P31" i="11"/>
  <c r="S37" i="11"/>
  <c r="O25" i="11"/>
  <c r="P25" i="11" s="1"/>
  <c r="L27" i="11"/>
  <c r="M27" i="11" s="1"/>
  <c r="O35" i="11"/>
  <c r="P35" i="11" s="1"/>
  <c r="L37" i="11"/>
  <c r="M37" i="11" s="1"/>
  <c r="L38" i="11"/>
  <c r="M38" i="11" s="1"/>
  <c r="P30" i="11"/>
  <c r="O33" i="11"/>
  <c r="P33" i="11" s="1"/>
  <c r="C15" i="11" s="1"/>
  <c r="D15" i="11" s="1"/>
  <c r="S33" i="11"/>
  <c r="S27" i="11"/>
  <c r="S38" i="11"/>
  <c r="S24" i="11"/>
  <c r="M28" i="11"/>
  <c r="S34" i="11"/>
  <c r="S25" i="11"/>
  <c r="M29" i="11"/>
  <c r="M30" i="11"/>
  <c r="M31" i="11"/>
  <c r="J77" i="8" l="1"/>
  <c r="O77" i="8" s="1"/>
  <c r="P77" i="8" s="1"/>
  <c r="G77" i="8"/>
  <c r="J76" i="8"/>
  <c r="O76" i="8" s="1"/>
  <c r="P76" i="8" s="1"/>
  <c r="C59" i="8" s="1"/>
  <c r="D59" i="8" s="1"/>
  <c r="G76" i="8"/>
  <c r="O75" i="8"/>
  <c r="P75" i="8" s="1"/>
  <c r="J75" i="8"/>
  <c r="L75" i="8" s="1"/>
  <c r="M75" i="8" s="1"/>
  <c r="G75" i="8"/>
  <c r="O74" i="8"/>
  <c r="P74" i="8" s="1"/>
  <c r="J74" i="8"/>
  <c r="L74" i="8" s="1"/>
  <c r="M74" i="8" s="1"/>
  <c r="G74" i="8"/>
  <c r="O73" i="8"/>
  <c r="P73" i="8" s="1"/>
  <c r="L73" i="8"/>
  <c r="M73" i="8" s="1"/>
  <c r="J73" i="8"/>
  <c r="G73" i="8"/>
  <c r="J72" i="8"/>
  <c r="O72" i="8" s="1"/>
  <c r="P72" i="8" s="1"/>
  <c r="G72" i="8"/>
  <c r="J71" i="8"/>
  <c r="O71" i="8" s="1"/>
  <c r="P71" i="8" s="1"/>
  <c r="G71" i="8"/>
  <c r="J70" i="8"/>
  <c r="G70" i="8"/>
  <c r="O69" i="8"/>
  <c r="P69" i="8" s="1"/>
  <c r="L69" i="8"/>
  <c r="M69" i="8" s="1"/>
  <c r="J69" i="8"/>
  <c r="G69" i="8"/>
  <c r="D69" i="8"/>
  <c r="D70" i="8" s="1"/>
  <c r="D71" i="8" s="1"/>
  <c r="D72" i="8" s="1"/>
  <c r="D73" i="8" s="1"/>
  <c r="D74" i="8" s="1"/>
  <c r="D75" i="8" s="1"/>
  <c r="D76" i="8" s="1"/>
  <c r="D77" i="8" s="1"/>
  <c r="J68" i="8"/>
  <c r="O68" i="8" s="1"/>
  <c r="P68" i="8" s="1"/>
  <c r="G68" i="8"/>
  <c r="D68" i="8"/>
  <c r="D56" i="8"/>
  <c r="D52" i="8"/>
  <c r="J42" i="8"/>
  <c r="O42" i="8" s="1"/>
  <c r="P42" i="8" s="1"/>
  <c r="Q42" i="8" s="1"/>
  <c r="G42" i="8"/>
  <c r="J41" i="8"/>
  <c r="O41" i="8" s="1"/>
  <c r="P41" i="8" s="1"/>
  <c r="Q41" i="8" s="1"/>
  <c r="G41" i="8"/>
  <c r="J36" i="8"/>
  <c r="O36" i="8" s="1"/>
  <c r="P36" i="8" s="1"/>
  <c r="Q36" i="8" s="1"/>
  <c r="G36" i="8"/>
  <c r="J35" i="8"/>
  <c r="O35" i="8" s="1"/>
  <c r="P35" i="8" s="1"/>
  <c r="Q35" i="8" s="1"/>
  <c r="G35" i="8"/>
  <c r="J34" i="8"/>
  <c r="O34" i="8" s="1"/>
  <c r="P34" i="8" s="1"/>
  <c r="Q34" i="8" s="1"/>
  <c r="G34" i="8"/>
  <c r="J33" i="8"/>
  <c r="O33" i="8" s="1"/>
  <c r="P33" i="8" s="1"/>
  <c r="G33" i="8"/>
  <c r="D33" i="8"/>
  <c r="D34" i="8" s="1"/>
  <c r="D35" i="8" s="1"/>
  <c r="D36" i="8" s="1"/>
  <c r="D41" i="8" s="1"/>
  <c r="D42" i="8" s="1"/>
  <c r="J32" i="8"/>
  <c r="O32" i="8" s="1"/>
  <c r="P32" i="8" s="1"/>
  <c r="Q32" i="8" s="1"/>
  <c r="G32" i="8"/>
  <c r="J31" i="8"/>
  <c r="G31" i="8"/>
  <c r="L30" i="8"/>
  <c r="M30" i="8" s="1"/>
  <c r="J30" i="8"/>
  <c r="O30" i="8" s="1"/>
  <c r="P30" i="8" s="1"/>
  <c r="Q30" i="8" s="1"/>
  <c r="G30" i="8"/>
  <c r="L29" i="8"/>
  <c r="M29" i="8" s="1"/>
  <c r="J29" i="8"/>
  <c r="O29" i="8" s="1"/>
  <c r="P29" i="8" s="1"/>
  <c r="Q29" i="8" s="1"/>
  <c r="G29" i="8"/>
  <c r="L28" i="8"/>
  <c r="M28" i="8" s="1"/>
  <c r="J28" i="8"/>
  <c r="O28" i="8" s="1"/>
  <c r="P28" i="8" s="1"/>
  <c r="Q28" i="8" s="1"/>
  <c r="G28" i="8"/>
  <c r="L27" i="8"/>
  <c r="M27" i="8" s="1"/>
  <c r="J27" i="8"/>
  <c r="O27" i="8" s="1"/>
  <c r="P27" i="8" s="1"/>
  <c r="Q27" i="8" s="1"/>
  <c r="G27" i="8"/>
  <c r="L26" i="8"/>
  <c r="M26" i="8" s="1"/>
  <c r="J26" i="8"/>
  <c r="O26" i="8" s="1"/>
  <c r="P26" i="8" s="1"/>
  <c r="Q26" i="8" s="1"/>
  <c r="G26" i="8"/>
  <c r="L25" i="8"/>
  <c r="M25" i="8" s="1"/>
  <c r="J25" i="8"/>
  <c r="O25" i="8" s="1"/>
  <c r="P25" i="8" s="1"/>
  <c r="Q25" i="8" s="1"/>
  <c r="G25" i="8"/>
  <c r="D25" i="8"/>
  <c r="D26" i="8" s="1"/>
  <c r="D27" i="8" s="1"/>
  <c r="L24" i="8"/>
  <c r="M24" i="8" s="1"/>
  <c r="J24" i="8"/>
  <c r="O24" i="8" s="1"/>
  <c r="P24" i="8" s="1"/>
  <c r="Q24" i="8" s="1"/>
  <c r="G24" i="8"/>
  <c r="D24" i="8"/>
  <c r="E12" i="8"/>
  <c r="D12" i="8"/>
  <c r="P31" i="8" s="1"/>
  <c r="E8" i="8"/>
  <c r="D8" i="8"/>
  <c r="L71" i="8" l="1"/>
  <c r="M71" i="8" s="1"/>
  <c r="L68" i="8"/>
  <c r="M68" i="8" s="1"/>
  <c r="L72" i="8"/>
  <c r="M72" i="8" s="1"/>
  <c r="L77" i="8"/>
  <c r="M77" i="8" s="1"/>
  <c r="L76" i="8"/>
  <c r="M76" i="8" s="1"/>
  <c r="C60" i="8" s="1"/>
  <c r="D60" i="8" s="1"/>
  <c r="D29" i="8"/>
  <c r="D28" i="8"/>
  <c r="D30" i="8" s="1"/>
  <c r="D31" i="8" s="1"/>
  <c r="C15" i="8"/>
  <c r="D15" i="8" s="1"/>
  <c r="Q33" i="8"/>
  <c r="M31" i="8"/>
  <c r="L32" i="8"/>
  <c r="M32" i="8" s="1"/>
  <c r="L33" i="8"/>
  <c r="M33" i="8" s="1"/>
  <c r="L34" i="8"/>
  <c r="M34" i="8" s="1"/>
  <c r="L35" i="8"/>
  <c r="M35" i="8" s="1"/>
  <c r="L36" i="8"/>
  <c r="M36" i="8" s="1"/>
  <c r="L41" i="8"/>
  <c r="M41" i="8" s="1"/>
  <c r="L42" i="8"/>
  <c r="M42" i="8" s="1"/>
  <c r="C16" i="8" l="1"/>
  <c r="D16" i="8" s="1"/>
  <c r="S80" i="16" l="1"/>
  <c r="T80" i="16" s="1"/>
  <c r="K80" i="16"/>
  <c r="P80" i="16" s="1"/>
  <c r="Q80" i="16" s="1"/>
  <c r="G80" i="16"/>
  <c r="S79" i="16"/>
  <c r="T79" i="16" s="1"/>
  <c r="C57" i="16" s="1"/>
  <c r="D57" i="16" s="1"/>
  <c r="K79" i="16"/>
  <c r="P79" i="16" s="1"/>
  <c r="Q79" i="16" s="1"/>
  <c r="G79" i="16"/>
  <c r="T78" i="16"/>
  <c r="S78" i="16"/>
  <c r="M78" i="16"/>
  <c r="N78" i="16" s="1"/>
  <c r="K78" i="16"/>
  <c r="P78" i="16" s="1"/>
  <c r="Q78" i="16" s="1"/>
  <c r="C56" i="16" s="1"/>
  <c r="D56" i="16" s="1"/>
  <c r="G78" i="16"/>
  <c r="S77" i="16"/>
  <c r="T77" i="16" s="1"/>
  <c r="K77" i="16"/>
  <c r="M77" i="16" s="1"/>
  <c r="N77" i="16" s="1"/>
  <c r="G77" i="16"/>
  <c r="T76" i="16"/>
  <c r="S76" i="16"/>
  <c r="K76" i="16"/>
  <c r="M76" i="16" s="1"/>
  <c r="N76" i="16" s="1"/>
  <c r="G76" i="16"/>
  <c r="S75" i="16"/>
  <c r="T75" i="16" s="1"/>
  <c r="M75" i="16"/>
  <c r="N75" i="16" s="1"/>
  <c r="K75" i="16"/>
  <c r="P75" i="16" s="1"/>
  <c r="Q75" i="16" s="1"/>
  <c r="G75" i="16"/>
  <c r="S74" i="16"/>
  <c r="T74" i="16" s="1"/>
  <c r="P74" i="16"/>
  <c r="Q74" i="16" s="1"/>
  <c r="K74" i="16"/>
  <c r="M74" i="16" s="1"/>
  <c r="N74" i="16" s="1"/>
  <c r="G74" i="16"/>
  <c r="T73" i="16"/>
  <c r="S73" i="16"/>
  <c r="P73" i="16"/>
  <c r="Q73" i="16" s="1"/>
  <c r="M73" i="16"/>
  <c r="N73" i="16" s="1"/>
  <c r="K73" i="16"/>
  <c r="G73" i="16"/>
  <c r="S72" i="16"/>
  <c r="T72" i="16" s="1"/>
  <c r="K72" i="16"/>
  <c r="P72" i="16" s="1"/>
  <c r="Q72" i="16" s="1"/>
  <c r="G72" i="16"/>
  <c r="S71" i="16"/>
  <c r="T71" i="16" s="1"/>
  <c r="K71" i="16"/>
  <c r="P71" i="16" s="1"/>
  <c r="Q71" i="16" s="1"/>
  <c r="G71" i="16"/>
  <c r="T70" i="16"/>
  <c r="S70" i="16"/>
  <c r="M70" i="16"/>
  <c r="N70" i="16" s="1"/>
  <c r="K70" i="16"/>
  <c r="P70" i="16" s="1"/>
  <c r="Q70" i="16" s="1"/>
  <c r="G70" i="16"/>
  <c r="D53" i="16" s="1"/>
  <c r="S69" i="16"/>
  <c r="T69" i="16" s="1"/>
  <c r="K69" i="16"/>
  <c r="M69" i="16" s="1"/>
  <c r="N69" i="16" s="1"/>
  <c r="G69" i="16"/>
  <c r="T68" i="16"/>
  <c r="S68" i="16"/>
  <c r="K68" i="16"/>
  <c r="M68" i="16" s="1"/>
  <c r="N68" i="16" s="1"/>
  <c r="G68" i="16"/>
  <c r="S67" i="16"/>
  <c r="T67" i="16" s="1"/>
  <c r="M67" i="16"/>
  <c r="N67" i="16" s="1"/>
  <c r="K67" i="16"/>
  <c r="P67" i="16" s="1"/>
  <c r="Q67" i="16" s="1"/>
  <c r="G67" i="16"/>
  <c r="S66" i="16"/>
  <c r="T66" i="16" s="1"/>
  <c r="P66" i="16"/>
  <c r="Q66" i="16" s="1"/>
  <c r="K66" i="16"/>
  <c r="M66" i="16" s="1"/>
  <c r="N66" i="16" s="1"/>
  <c r="G66" i="16"/>
  <c r="D66" i="16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49" i="16"/>
  <c r="D47" i="16"/>
  <c r="S39" i="16"/>
  <c r="T39" i="16" s="1"/>
  <c r="M39" i="16"/>
  <c r="N39" i="16" s="1"/>
  <c r="K39" i="16"/>
  <c r="P39" i="16" s="1"/>
  <c r="Q39" i="16" s="1"/>
  <c r="G39" i="16"/>
  <c r="S38" i="16"/>
  <c r="K38" i="16"/>
  <c r="P38" i="16" s="1"/>
  <c r="Q38" i="16" s="1"/>
  <c r="G38" i="16"/>
  <c r="S37" i="16"/>
  <c r="K37" i="16"/>
  <c r="P37" i="16" s="1"/>
  <c r="Q37" i="16" s="1"/>
  <c r="G37" i="16"/>
  <c r="S36" i="16"/>
  <c r="T36" i="16" s="1"/>
  <c r="K36" i="16"/>
  <c r="M36" i="16" s="1"/>
  <c r="G36" i="16"/>
  <c r="D12" i="16" s="1"/>
  <c r="S35" i="16"/>
  <c r="T35" i="16" s="1"/>
  <c r="K35" i="16"/>
  <c r="P35" i="16" s="1"/>
  <c r="Q35" i="16" s="1"/>
  <c r="G35" i="16"/>
  <c r="S34" i="16"/>
  <c r="P34" i="16"/>
  <c r="Q34" i="16" s="1"/>
  <c r="M34" i="16"/>
  <c r="N34" i="16" s="1"/>
  <c r="K34" i="16"/>
  <c r="G34" i="16"/>
  <c r="S33" i="16"/>
  <c r="T33" i="16" s="1"/>
  <c r="P33" i="16"/>
  <c r="Q33" i="16" s="1"/>
  <c r="K33" i="16"/>
  <c r="M33" i="16" s="1"/>
  <c r="G33" i="16"/>
  <c r="S32" i="16"/>
  <c r="T32" i="16" s="1"/>
  <c r="K32" i="16"/>
  <c r="G32" i="16"/>
  <c r="S31" i="16"/>
  <c r="T31" i="16" s="1"/>
  <c r="K31" i="16"/>
  <c r="G31" i="16"/>
  <c r="S30" i="16"/>
  <c r="P30" i="16"/>
  <c r="Q30" i="16" s="1"/>
  <c r="M30" i="16"/>
  <c r="N30" i="16" s="1"/>
  <c r="K30" i="16"/>
  <c r="G30" i="16"/>
  <c r="S29" i="16"/>
  <c r="T29" i="16" s="1"/>
  <c r="K29" i="16"/>
  <c r="G29" i="16"/>
  <c r="S28" i="16"/>
  <c r="P28" i="16"/>
  <c r="Q28" i="16" s="1"/>
  <c r="M28" i="16"/>
  <c r="N28" i="16" s="1"/>
  <c r="K28" i="16"/>
  <c r="G28" i="16"/>
  <c r="S27" i="16"/>
  <c r="T27" i="16" s="1"/>
  <c r="P27" i="16"/>
  <c r="Q27" i="16" s="1"/>
  <c r="K27" i="16"/>
  <c r="M27" i="16" s="1"/>
  <c r="N27" i="16" s="1"/>
  <c r="G27" i="16"/>
  <c r="S26" i="16"/>
  <c r="T26" i="16" s="1"/>
  <c r="P26" i="16"/>
  <c r="Q26" i="16" s="1"/>
  <c r="K26" i="16"/>
  <c r="M26" i="16" s="1"/>
  <c r="N26" i="16" s="1"/>
  <c r="G26" i="16"/>
  <c r="S25" i="16"/>
  <c r="T25" i="16" s="1"/>
  <c r="M25" i="16"/>
  <c r="N25" i="16" s="1"/>
  <c r="K25" i="16"/>
  <c r="P25" i="16" s="1"/>
  <c r="Q25" i="16" s="1"/>
  <c r="G25" i="16"/>
  <c r="D25" i="16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8" i="16"/>
  <c r="D6" i="16"/>
  <c r="P68" i="16" l="1"/>
  <c r="Q68" i="16" s="1"/>
  <c r="P76" i="16"/>
  <c r="Q76" i="16" s="1"/>
  <c r="P69" i="16"/>
  <c r="Q69" i="16" s="1"/>
  <c r="M71" i="16"/>
  <c r="N71" i="16" s="1"/>
  <c r="P77" i="16"/>
  <c r="Q77" i="16" s="1"/>
  <c r="M79" i="16"/>
  <c r="N79" i="16" s="1"/>
  <c r="C58" i="16" s="1"/>
  <c r="D58" i="16" s="1"/>
  <c r="M72" i="16"/>
  <c r="N72" i="16" s="1"/>
  <c r="M80" i="16"/>
  <c r="N80" i="16" s="1"/>
  <c r="C15" i="16"/>
  <c r="D15" i="16" s="1"/>
  <c r="N33" i="16"/>
  <c r="Q31" i="16"/>
  <c r="Q29" i="16"/>
  <c r="Q32" i="16"/>
  <c r="N32" i="16"/>
  <c r="T34" i="16"/>
  <c r="T30" i="16"/>
  <c r="T28" i="16"/>
  <c r="N31" i="16"/>
  <c r="E12" i="16"/>
  <c r="N29" i="16"/>
  <c r="T37" i="16"/>
  <c r="T38" i="16"/>
  <c r="N36" i="16"/>
  <c r="M35" i="16"/>
  <c r="N35" i="16" s="1"/>
  <c r="M37" i="16"/>
  <c r="N37" i="16" s="1"/>
  <c r="P36" i="16"/>
  <c r="Q36" i="16" s="1"/>
  <c r="M38" i="16"/>
  <c r="N38" i="16" s="1"/>
  <c r="C17" i="16" l="1"/>
  <c r="D17" i="16" s="1"/>
  <c r="C16" i="16"/>
  <c r="D16" i="16" s="1"/>
  <c r="D79" i="5" l="1"/>
  <c r="J79" i="5"/>
  <c r="L79" i="5"/>
  <c r="M79" i="5" s="1"/>
  <c r="O79" i="5"/>
  <c r="P79" i="5"/>
  <c r="O78" i="5"/>
  <c r="P78" i="5" s="1"/>
  <c r="J78" i="5"/>
  <c r="L78" i="5" s="1"/>
  <c r="M78" i="5" s="1"/>
  <c r="G78" i="5"/>
  <c r="O77" i="5"/>
  <c r="P77" i="5" s="1"/>
  <c r="L77" i="5"/>
  <c r="M77" i="5" s="1"/>
  <c r="J77" i="5"/>
  <c r="G77" i="5"/>
  <c r="O76" i="5"/>
  <c r="P76" i="5" s="1"/>
  <c r="J76" i="5"/>
  <c r="L76" i="5" s="1"/>
  <c r="M76" i="5" s="1"/>
  <c r="G76" i="5"/>
  <c r="D76" i="5"/>
  <c r="D77" i="5" s="1"/>
  <c r="D78" i="5" s="1"/>
  <c r="P75" i="5"/>
  <c r="O75" i="5"/>
  <c r="J75" i="5"/>
  <c r="L75" i="5" s="1"/>
  <c r="M75" i="5" s="1"/>
  <c r="G75" i="5"/>
  <c r="D52" i="5" s="1"/>
  <c r="P74" i="5"/>
  <c r="O74" i="5"/>
  <c r="J74" i="5"/>
  <c r="L74" i="5" s="1"/>
  <c r="M74" i="5" s="1"/>
  <c r="G74" i="5"/>
  <c r="O73" i="5"/>
  <c r="P73" i="5" s="1"/>
  <c r="J73" i="5"/>
  <c r="L73" i="5" s="1"/>
  <c r="M73" i="5" s="1"/>
  <c r="G73" i="5"/>
  <c r="P72" i="5"/>
  <c r="O72" i="5"/>
  <c r="M72" i="5"/>
  <c r="L72" i="5"/>
  <c r="J72" i="5"/>
  <c r="G72" i="5"/>
  <c r="O71" i="5"/>
  <c r="P71" i="5" s="1"/>
  <c r="L71" i="5"/>
  <c r="M71" i="5" s="1"/>
  <c r="J71" i="5"/>
  <c r="G71" i="5"/>
  <c r="O70" i="5"/>
  <c r="P70" i="5" s="1"/>
  <c r="J70" i="5"/>
  <c r="L70" i="5" s="1"/>
  <c r="M70" i="5" s="1"/>
  <c r="G70" i="5"/>
  <c r="O69" i="5"/>
  <c r="P69" i="5" s="1"/>
  <c r="J69" i="5"/>
  <c r="L69" i="5" s="1"/>
  <c r="M69" i="5" s="1"/>
  <c r="G69" i="5"/>
  <c r="O68" i="5"/>
  <c r="P68" i="5" s="1"/>
  <c r="J68" i="5"/>
  <c r="L68" i="5" s="1"/>
  <c r="M68" i="5" s="1"/>
  <c r="G68" i="5"/>
  <c r="D68" i="5"/>
  <c r="D69" i="5" s="1"/>
  <c r="D70" i="5" s="1"/>
  <c r="D71" i="5" s="1"/>
  <c r="D72" i="5" s="1"/>
  <c r="D73" i="5" s="1"/>
  <c r="D74" i="5" s="1"/>
  <c r="D75" i="5" s="1"/>
  <c r="P67" i="5"/>
  <c r="O67" i="5"/>
  <c r="J67" i="5"/>
  <c r="L67" i="5" s="1"/>
  <c r="M67" i="5" s="1"/>
  <c r="G67" i="5"/>
  <c r="D67" i="5"/>
  <c r="P66" i="5"/>
  <c r="O66" i="5"/>
  <c r="J66" i="5"/>
  <c r="L66" i="5" s="1"/>
  <c r="M66" i="5" s="1"/>
  <c r="G66" i="5"/>
  <c r="D66" i="5"/>
  <c r="O65" i="5"/>
  <c r="P65" i="5" s="1"/>
  <c r="J65" i="5"/>
  <c r="L65" i="5" s="1"/>
  <c r="M65" i="5" s="1"/>
  <c r="G65" i="5"/>
  <c r="D65" i="5"/>
  <c r="O64" i="5"/>
  <c r="P64" i="5" s="1"/>
  <c r="M64" i="5"/>
  <c r="L64" i="5"/>
  <c r="J64" i="5"/>
  <c r="G64" i="5"/>
  <c r="D64" i="5"/>
  <c r="O63" i="5"/>
  <c r="P63" i="5" s="1"/>
  <c r="L63" i="5"/>
  <c r="M63" i="5" s="1"/>
  <c r="J63" i="5"/>
  <c r="G63" i="5"/>
  <c r="D63" i="5"/>
  <c r="D48" i="5"/>
  <c r="E48" i="5" s="1"/>
  <c r="O37" i="5"/>
  <c r="L37" i="5"/>
  <c r="J37" i="5"/>
  <c r="G37" i="5"/>
  <c r="O36" i="5"/>
  <c r="J36" i="5"/>
  <c r="L36" i="5" s="1"/>
  <c r="G36" i="5"/>
  <c r="D36" i="5"/>
  <c r="D37" i="5" s="1"/>
  <c r="O35" i="5"/>
  <c r="L35" i="5"/>
  <c r="J35" i="5"/>
  <c r="G35" i="5"/>
  <c r="O34" i="5"/>
  <c r="J34" i="5"/>
  <c r="L34" i="5" s="1"/>
  <c r="O33" i="5"/>
  <c r="J33" i="5"/>
  <c r="L33" i="5" s="1"/>
  <c r="G33" i="5"/>
  <c r="O32" i="5"/>
  <c r="L32" i="5"/>
  <c r="J32" i="5"/>
  <c r="G32" i="5"/>
  <c r="O31" i="5"/>
  <c r="J31" i="5"/>
  <c r="L31" i="5" s="1"/>
  <c r="G31" i="5"/>
  <c r="O30" i="5"/>
  <c r="L30" i="5"/>
  <c r="J30" i="5"/>
  <c r="G30" i="5"/>
  <c r="O29" i="5"/>
  <c r="J29" i="5"/>
  <c r="L29" i="5" s="1"/>
  <c r="G29" i="5"/>
  <c r="O28" i="5"/>
  <c r="J28" i="5"/>
  <c r="L28" i="5" s="1"/>
  <c r="G28" i="5"/>
  <c r="D12" i="5" s="1"/>
  <c r="O27" i="5"/>
  <c r="J27" i="5"/>
  <c r="L27" i="5" s="1"/>
  <c r="G27" i="5"/>
  <c r="O26" i="5"/>
  <c r="J26" i="5"/>
  <c r="L26" i="5" s="1"/>
  <c r="G26" i="5"/>
  <c r="O25" i="5"/>
  <c r="L25" i="5"/>
  <c r="J25" i="5"/>
  <c r="G25" i="5"/>
  <c r="D25" i="5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O24" i="5"/>
  <c r="L24" i="5"/>
  <c r="J24" i="5"/>
  <c r="G24" i="5"/>
  <c r="D24" i="5"/>
  <c r="O23" i="5"/>
  <c r="J23" i="5"/>
  <c r="L23" i="5" s="1"/>
  <c r="G23" i="5"/>
  <c r="D23" i="5"/>
  <c r="D8" i="5"/>
  <c r="C55" i="5" l="1"/>
  <c r="D55" i="5" s="1"/>
  <c r="C56" i="5"/>
  <c r="D56" i="5" s="1"/>
  <c r="M28" i="5"/>
  <c r="P30" i="5"/>
  <c r="P35" i="5"/>
  <c r="P37" i="5"/>
  <c r="P23" i="5"/>
  <c r="M30" i="5"/>
  <c r="M37" i="5"/>
  <c r="M33" i="5"/>
  <c r="C15" i="5" s="1"/>
  <c r="D15" i="5" s="1"/>
  <c r="P32" i="5"/>
  <c r="M24" i="5"/>
  <c r="M31" i="5"/>
  <c r="M26" i="5"/>
  <c r="P24" i="5"/>
  <c r="P26" i="5"/>
  <c r="M34" i="5"/>
  <c r="M36" i="5"/>
  <c r="P34" i="5"/>
  <c r="M25" i="5"/>
  <c r="P27" i="5"/>
  <c r="P28" i="5"/>
  <c r="P31" i="5"/>
  <c r="P33" i="5"/>
  <c r="C16" i="5" s="1"/>
  <c r="D16" i="5" s="1"/>
  <c r="P25" i="5"/>
  <c r="M35" i="5"/>
  <c r="M29" i="5"/>
  <c r="P36" i="5"/>
  <c r="M32" i="5"/>
  <c r="P29" i="5"/>
  <c r="M23" i="5"/>
  <c r="M27" i="5"/>
  <c r="V83" i="7" l="1"/>
  <c r="U83" i="7"/>
  <c r="M83" i="7"/>
  <c r="L83" i="7"/>
  <c r="R83" i="7" s="1"/>
  <c r="S83" i="7" s="1"/>
  <c r="S82" i="7"/>
  <c r="R82" i="7"/>
  <c r="M82" i="7"/>
  <c r="L82" i="7"/>
  <c r="O82" i="7" s="1"/>
  <c r="P82" i="7" s="1"/>
  <c r="G82" i="7"/>
  <c r="M81" i="7"/>
  <c r="U81" i="7" s="1"/>
  <c r="V81" i="7" s="1"/>
  <c r="L81" i="7"/>
  <c r="R81" i="7" s="1"/>
  <c r="S81" i="7" s="1"/>
  <c r="G81" i="7"/>
  <c r="O80" i="7"/>
  <c r="P80" i="7" s="1"/>
  <c r="M80" i="7"/>
  <c r="U80" i="7" s="1"/>
  <c r="V80" i="7" s="1"/>
  <c r="L80" i="7"/>
  <c r="R80" i="7" s="1"/>
  <c r="S80" i="7" s="1"/>
  <c r="G80" i="7"/>
  <c r="R79" i="7"/>
  <c r="S79" i="7" s="1"/>
  <c r="P79" i="7"/>
  <c r="O79" i="7"/>
  <c r="M79" i="7"/>
  <c r="U79" i="7" s="1"/>
  <c r="V79" i="7" s="1"/>
  <c r="L79" i="7"/>
  <c r="G79" i="7"/>
  <c r="U78" i="7"/>
  <c r="V78" i="7" s="1"/>
  <c r="S78" i="7"/>
  <c r="R78" i="7"/>
  <c r="M78" i="7"/>
  <c r="L78" i="7"/>
  <c r="O78" i="7" s="1"/>
  <c r="P78" i="7" s="1"/>
  <c r="G78" i="7"/>
  <c r="M77" i="7"/>
  <c r="U77" i="7" s="1"/>
  <c r="V77" i="7" s="1"/>
  <c r="L77" i="7"/>
  <c r="R77" i="7" s="1"/>
  <c r="S77" i="7" s="1"/>
  <c r="G77" i="7"/>
  <c r="O76" i="7"/>
  <c r="P76" i="7" s="1"/>
  <c r="M76" i="7"/>
  <c r="U76" i="7" s="1"/>
  <c r="V76" i="7" s="1"/>
  <c r="L76" i="7"/>
  <c r="R76" i="7" s="1"/>
  <c r="S76" i="7" s="1"/>
  <c r="G76" i="7"/>
  <c r="R75" i="7"/>
  <c r="S75" i="7" s="1"/>
  <c r="P75" i="7"/>
  <c r="O75" i="7"/>
  <c r="M75" i="7"/>
  <c r="U75" i="7" s="1"/>
  <c r="V75" i="7" s="1"/>
  <c r="L75" i="7"/>
  <c r="G75" i="7"/>
  <c r="U74" i="7"/>
  <c r="V74" i="7" s="1"/>
  <c r="S74" i="7"/>
  <c r="R74" i="7"/>
  <c r="M74" i="7"/>
  <c r="L74" i="7"/>
  <c r="O74" i="7" s="1"/>
  <c r="P74" i="7" s="1"/>
  <c r="G74" i="7"/>
  <c r="M73" i="7"/>
  <c r="U73" i="7" s="1"/>
  <c r="V73" i="7" s="1"/>
  <c r="L73" i="7"/>
  <c r="R73" i="7" s="1"/>
  <c r="S73" i="7" s="1"/>
  <c r="G73" i="7"/>
  <c r="O72" i="7"/>
  <c r="P72" i="7" s="1"/>
  <c r="M72" i="7"/>
  <c r="U72" i="7" s="1"/>
  <c r="V72" i="7" s="1"/>
  <c r="L72" i="7"/>
  <c r="R72" i="7" s="1"/>
  <c r="S72" i="7" s="1"/>
  <c r="G72" i="7"/>
  <c r="D54" i="7" s="1"/>
  <c r="R71" i="7"/>
  <c r="S71" i="7" s="1"/>
  <c r="P71" i="7"/>
  <c r="O71" i="7"/>
  <c r="M71" i="7"/>
  <c r="U71" i="7" s="1"/>
  <c r="V71" i="7" s="1"/>
  <c r="L71" i="7"/>
  <c r="G71" i="7"/>
  <c r="U70" i="7"/>
  <c r="V70" i="7" s="1"/>
  <c r="S70" i="7"/>
  <c r="R70" i="7"/>
  <c r="M70" i="7"/>
  <c r="L70" i="7"/>
  <c r="O70" i="7" s="1"/>
  <c r="P70" i="7" s="1"/>
  <c r="G70" i="7"/>
  <c r="V69" i="7"/>
  <c r="U69" i="7"/>
  <c r="M69" i="7"/>
  <c r="L69" i="7"/>
  <c r="R69" i="7" s="1"/>
  <c r="S69" i="7" s="1"/>
  <c r="G69" i="7"/>
  <c r="O68" i="7"/>
  <c r="P68" i="7" s="1"/>
  <c r="M68" i="7"/>
  <c r="U68" i="7" s="1"/>
  <c r="V68" i="7" s="1"/>
  <c r="L68" i="7"/>
  <c r="R68" i="7" s="1"/>
  <c r="S68" i="7" s="1"/>
  <c r="G68" i="7"/>
  <c r="R67" i="7"/>
  <c r="S67" i="7" s="1"/>
  <c r="P67" i="7"/>
  <c r="O67" i="7"/>
  <c r="M67" i="7"/>
  <c r="U67" i="7" s="1"/>
  <c r="V67" i="7" s="1"/>
  <c r="L67" i="7"/>
  <c r="G67" i="7"/>
  <c r="D67" i="7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50" i="7"/>
  <c r="U41" i="7"/>
  <c r="M41" i="7"/>
  <c r="L41" i="7"/>
  <c r="R41" i="7" s="1"/>
  <c r="S41" i="7" s="1"/>
  <c r="M40" i="7"/>
  <c r="U40" i="7" s="1"/>
  <c r="V40" i="7" s="1"/>
  <c r="L40" i="7"/>
  <c r="O40" i="7" s="1"/>
  <c r="P40" i="7" s="1"/>
  <c r="G40" i="7"/>
  <c r="U39" i="7"/>
  <c r="V39" i="7" s="1"/>
  <c r="W39" i="7" s="1"/>
  <c r="R39" i="7"/>
  <c r="S39" i="7" s="1"/>
  <c r="M39" i="7"/>
  <c r="L39" i="7"/>
  <c r="O39" i="7" s="1"/>
  <c r="P39" i="7" s="1"/>
  <c r="G39" i="7"/>
  <c r="U38" i="7"/>
  <c r="V38" i="7" s="1"/>
  <c r="W38" i="7" s="1"/>
  <c r="M38" i="7"/>
  <c r="L38" i="7"/>
  <c r="R38" i="7" s="1"/>
  <c r="S38" i="7" s="1"/>
  <c r="G38" i="7"/>
  <c r="R37" i="7"/>
  <c r="S37" i="7" s="1"/>
  <c r="O37" i="7"/>
  <c r="M37" i="7"/>
  <c r="U37" i="7" s="1"/>
  <c r="V37" i="7" s="1"/>
  <c r="W37" i="7" s="1"/>
  <c r="L37" i="7"/>
  <c r="G37" i="7"/>
  <c r="U36" i="7"/>
  <c r="V36" i="7" s="1"/>
  <c r="W36" i="7" s="1"/>
  <c r="R36" i="7"/>
  <c r="S36" i="7" s="1"/>
  <c r="M36" i="7"/>
  <c r="L36" i="7"/>
  <c r="O36" i="7" s="1"/>
  <c r="P36" i="7" s="1"/>
  <c r="G36" i="7"/>
  <c r="M35" i="7"/>
  <c r="U35" i="7" s="1"/>
  <c r="V35" i="7" s="1"/>
  <c r="W35" i="7" s="1"/>
  <c r="L35" i="7"/>
  <c r="R35" i="7" s="1"/>
  <c r="S35" i="7" s="1"/>
  <c r="G35" i="7"/>
  <c r="R34" i="7"/>
  <c r="S34" i="7" s="1"/>
  <c r="O34" i="7"/>
  <c r="P34" i="7" s="1"/>
  <c r="M34" i="7"/>
  <c r="U34" i="7" s="1"/>
  <c r="V34" i="7" s="1"/>
  <c r="W34" i="7" s="1"/>
  <c r="L34" i="7"/>
  <c r="G34" i="7"/>
  <c r="U33" i="7"/>
  <c r="V33" i="7" s="1"/>
  <c r="W33" i="7" s="1"/>
  <c r="M33" i="7"/>
  <c r="L33" i="7"/>
  <c r="R33" i="7" s="1"/>
  <c r="S33" i="7" s="1"/>
  <c r="G33" i="7"/>
  <c r="M32" i="7"/>
  <c r="U32" i="7" s="1"/>
  <c r="V32" i="7" s="1"/>
  <c r="W32" i="7" s="1"/>
  <c r="L32" i="7"/>
  <c r="R32" i="7" s="1"/>
  <c r="S32" i="7" s="1"/>
  <c r="G32" i="7"/>
  <c r="U31" i="7"/>
  <c r="R31" i="7"/>
  <c r="S31" i="7" s="1"/>
  <c r="M31" i="7"/>
  <c r="L31" i="7"/>
  <c r="O31" i="7" s="1"/>
  <c r="P31" i="7" s="1"/>
  <c r="G31" i="7"/>
  <c r="U30" i="7"/>
  <c r="V30" i="7" s="1"/>
  <c r="W30" i="7" s="1"/>
  <c r="M30" i="7"/>
  <c r="L30" i="7"/>
  <c r="R30" i="7" s="1"/>
  <c r="S30" i="7" s="1"/>
  <c r="G30" i="7"/>
  <c r="D12" i="7" s="1"/>
  <c r="V41" i="7" s="1"/>
  <c r="W41" i="7" s="1"/>
  <c r="R29" i="7"/>
  <c r="S29" i="7" s="1"/>
  <c r="O29" i="7"/>
  <c r="P29" i="7" s="1"/>
  <c r="M29" i="7"/>
  <c r="U29" i="7" s="1"/>
  <c r="V29" i="7" s="1"/>
  <c r="W29" i="7" s="1"/>
  <c r="L29" i="7"/>
  <c r="G29" i="7"/>
  <c r="U28" i="7"/>
  <c r="V28" i="7" s="1"/>
  <c r="W28" i="7" s="1"/>
  <c r="R28" i="7"/>
  <c r="S28" i="7" s="1"/>
  <c r="M28" i="7"/>
  <c r="L28" i="7"/>
  <c r="O28" i="7" s="1"/>
  <c r="P28" i="7" s="1"/>
  <c r="G28" i="7"/>
  <c r="M27" i="7"/>
  <c r="U27" i="7" s="1"/>
  <c r="V27" i="7" s="1"/>
  <c r="W27" i="7" s="1"/>
  <c r="L27" i="7"/>
  <c r="R27" i="7" s="1"/>
  <c r="S27" i="7" s="1"/>
  <c r="G27" i="7"/>
  <c r="R26" i="7"/>
  <c r="S26" i="7" s="1"/>
  <c r="O26" i="7"/>
  <c r="P26" i="7" s="1"/>
  <c r="M26" i="7"/>
  <c r="U26" i="7" s="1"/>
  <c r="V26" i="7" s="1"/>
  <c r="W26" i="7" s="1"/>
  <c r="L26" i="7"/>
  <c r="G26" i="7"/>
  <c r="U25" i="7"/>
  <c r="V25" i="7" s="1"/>
  <c r="W25" i="7" s="1"/>
  <c r="M25" i="7"/>
  <c r="L25" i="7"/>
  <c r="R25" i="7" s="1"/>
  <c r="S25" i="7" s="1"/>
  <c r="G25" i="7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8" i="7"/>
  <c r="C58" i="7" l="1"/>
  <c r="D58" i="7" s="1"/>
  <c r="C59" i="7"/>
  <c r="D59" i="7" s="1"/>
  <c r="C57" i="7"/>
  <c r="D57" i="7" s="1"/>
  <c r="O69" i="7"/>
  <c r="P69" i="7" s="1"/>
  <c r="O73" i="7"/>
  <c r="P73" i="7" s="1"/>
  <c r="O77" i="7"/>
  <c r="P77" i="7" s="1"/>
  <c r="O81" i="7"/>
  <c r="P81" i="7" s="1"/>
  <c r="O83" i="7"/>
  <c r="P83" i="7" s="1"/>
  <c r="W40" i="7"/>
  <c r="C16" i="7"/>
  <c r="D16" i="7" s="1"/>
  <c r="V31" i="7"/>
  <c r="W31" i="7" s="1"/>
  <c r="P37" i="7"/>
  <c r="O32" i="7"/>
  <c r="P32" i="7" s="1"/>
  <c r="O27" i="7"/>
  <c r="P27" i="7" s="1"/>
  <c r="O35" i="7"/>
  <c r="P35" i="7" s="1"/>
  <c r="O30" i="7"/>
  <c r="P30" i="7" s="1"/>
  <c r="O38" i="7"/>
  <c r="P38" i="7" s="1"/>
  <c r="R40" i="7"/>
  <c r="S40" i="7" s="1"/>
  <c r="C15" i="7" s="1"/>
  <c r="D15" i="7" s="1"/>
  <c r="O41" i="7"/>
  <c r="P41" i="7" s="1"/>
  <c r="O25" i="7"/>
  <c r="P25" i="7" s="1"/>
  <c r="O33" i="7"/>
  <c r="P33" i="7" s="1"/>
  <c r="C17" i="7" l="1"/>
  <c r="D17" i="7" s="1"/>
  <c r="M80" i="4" l="1"/>
  <c r="U80" i="4" s="1"/>
  <c r="V80" i="4" s="1"/>
  <c r="L80" i="4"/>
  <c r="R80" i="4" s="1"/>
  <c r="S80" i="4" s="1"/>
  <c r="G80" i="4"/>
  <c r="U79" i="4"/>
  <c r="V79" i="4" s="1"/>
  <c r="C57" i="4" s="1"/>
  <c r="D57" i="4" s="1"/>
  <c r="R79" i="4"/>
  <c r="S79" i="4" s="1"/>
  <c r="O79" i="4"/>
  <c r="P79" i="4" s="1"/>
  <c r="M79" i="4"/>
  <c r="L79" i="4"/>
  <c r="G79" i="4"/>
  <c r="U78" i="4"/>
  <c r="V78" i="4" s="1"/>
  <c r="I78" i="4"/>
  <c r="L78" i="4" s="1"/>
  <c r="G78" i="4"/>
  <c r="R77" i="4"/>
  <c r="S77" i="4" s="1"/>
  <c r="M77" i="4"/>
  <c r="L77" i="4"/>
  <c r="O77" i="4" s="1"/>
  <c r="P77" i="4" s="1"/>
  <c r="G77" i="4"/>
  <c r="U76" i="4"/>
  <c r="V76" i="4" s="1"/>
  <c r="M76" i="4"/>
  <c r="L76" i="4"/>
  <c r="R76" i="4" s="1"/>
  <c r="S76" i="4" s="1"/>
  <c r="G76" i="4"/>
  <c r="M75" i="4"/>
  <c r="U75" i="4" s="1"/>
  <c r="V75" i="4" s="1"/>
  <c r="L75" i="4"/>
  <c r="R75" i="4" s="1"/>
  <c r="S75" i="4" s="1"/>
  <c r="G75" i="4"/>
  <c r="U74" i="4"/>
  <c r="V74" i="4" s="1"/>
  <c r="R74" i="4"/>
  <c r="S74" i="4" s="1"/>
  <c r="O74" i="4"/>
  <c r="P74" i="4" s="1"/>
  <c r="M74" i="4"/>
  <c r="L74" i="4"/>
  <c r="G74" i="4"/>
  <c r="U73" i="4"/>
  <c r="V73" i="4" s="1"/>
  <c r="R73" i="4"/>
  <c r="S73" i="4" s="1"/>
  <c r="M73" i="4"/>
  <c r="L73" i="4"/>
  <c r="O73" i="4" s="1"/>
  <c r="P73" i="4" s="1"/>
  <c r="G73" i="4"/>
  <c r="U72" i="4"/>
  <c r="V72" i="4" s="1"/>
  <c r="M72" i="4"/>
  <c r="L72" i="4"/>
  <c r="R72" i="4" s="1"/>
  <c r="S72" i="4" s="1"/>
  <c r="G72" i="4"/>
  <c r="M71" i="4"/>
  <c r="U71" i="4" s="1"/>
  <c r="V71" i="4" s="1"/>
  <c r="L71" i="4"/>
  <c r="R71" i="4" s="1"/>
  <c r="S71" i="4" s="1"/>
  <c r="G71" i="4"/>
  <c r="U70" i="4"/>
  <c r="V70" i="4" s="1"/>
  <c r="R70" i="4"/>
  <c r="S70" i="4" s="1"/>
  <c r="O70" i="4"/>
  <c r="P70" i="4" s="1"/>
  <c r="M70" i="4"/>
  <c r="L70" i="4"/>
  <c r="G70" i="4"/>
  <c r="U69" i="4"/>
  <c r="V69" i="4" s="1"/>
  <c r="R69" i="4"/>
  <c r="S69" i="4" s="1"/>
  <c r="M69" i="4"/>
  <c r="L69" i="4"/>
  <c r="O69" i="4" s="1"/>
  <c r="P69" i="4" s="1"/>
  <c r="G69" i="4"/>
  <c r="U68" i="4"/>
  <c r="V68" i="4" s="1"/>
  <c r="M68" i="4"/>
  <c r="L68" i="4"/>
  <c r="R68" i="4" s="1"/>
  <c r="S68" i="4" s="1"/>
  <c r="G68" i="4"/>
  <c r="M67" i="4"/>
  <c r="U67" i="4" s="1"/>
  <c r="V67" i="4" s="1"/>
  <c r="L67" i="4"/>
  <c r="R67" i="4" s="1"/>
  <c r="S67" i="4" s="1"/>
  <c r="G67" i="4"/>
  <c r="U66" i="4"/>
  <c r="V66" i="4" s="1"/>
  <c r="R66" i="4"/>
  <c r="S66" i="4" s="1"/>
  <c r="O66" i="4"/>
  <c r="P66" i="4" s="1"/>
  <c r="M66" i="4"/>
  <c r="L66" i="4"/>
  <c r="G66" i="4"/>
  <c r="D66" i="4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54" i="4"/>
  <c r="E54" i="4" s="1"/>
  <c r="D50" i="4"/>
  <c r="D48" i="4"/>
  <c r="E8" i="4"/>
  <c r="E12" i="4"/>
  <c r="U40" i="4"/>
  <c r="M40" i="4"/>
  <c r="L40" i="4"/>
  <c r="R40" i="4" s="1"/>
  <c r="M39" i="4"/>
  <c r="U39" i="4" s="1"/>
  <c r="L39" i="4"/>
  <c r="O39" i="4" s="1"/>
  <c r="G39" i="4"/>
  <c r="U38" i="4"/>
  <c r="M38" i="4"/>
  <c r="L38" i="4"/>
  <c r="R38" i="4" s="1"/>
  <c r="G38" i="4"/>
  <c r="U37" i="4"/>
  <c r="M37" i="4"/>
  <c r="L37" i="4"/>
  <c r="R37" i="4" s="1"/>
  <c r="G37" i="4"/>
  <c r="R36" i="4"/>
  <c r="O36" i="4"/>
  <c r="M36" i="4"/>
  <c r="U36" i="4" s="1"/>
  <c r="L36" i="4"/>
  <c r="G36" i="4"/>
  <c r="U35" i="4"/>
  <c r="R35" i="4"/>
  <c r="M35" i="4"/>
  <c r="L35" i="4"/>
  <c r="O35" i="4" s="1"/>
  <c r="G35" i="4"/>
  <c r="O34" i="4"/>
  <c r="M34" i="4"/>
  <c r="U34" i="4" s="1"/>
  <c r="L34" i="4"/>
  <c r="R34" i="4" s="1"/>
  <c r="G34" i="4"/>
  <c r="R33" i="4"/>
  <c r="O33" i="4"/>
  <c r="M33" i="4"/>
  <c r="U33" i="4" s="1"/>
  <c r="L33" i="4"/>
  <c r="G33" i="4"/>
  <c r="U32" i="4"/>
  <c r="M32" i="4"/>
  <c r="L32" i="4"/>
  <c r="R32" i="4" s="1"/>
  <c r="S32" i="4" s="1"/>
  <c r="G32" i="4"/>
  <c r="D12" i="4" s="1"/>
  <c r="M31" i="4"/>
  <c r="U31" i="4" s="1"/>
  <c r="L31" i="4"/>
  <c r="O31" i="4" s="1"/>
  <c r="G31" i="4"/>
  <c r="U30" i="4"/>
  <c r="R30" i="4"/>
  <c r="M30" i="4"/>
  <c r="L30" i="4"/>
  <c r="O30" i="4" s="1"/>
  <c r="P30" i="4" s="1"/>
  <c r="G30" i="4"/>
  <c r="U29" i="4"/>
  <c r="M29" i="4"/>
  <c r="L29" i="4"/>
  <c r="R29" i="4" s="1"/>
  <c r="G29" i="4"/>
  <c r="R28" i="4"/>
  <c r="O28" i="4"/>
  <c r="M28" i="4"/>
  <c r="U28" i="4" s="1"/>
  <c r="V28" i="4" s="1"/>
  <c r="W28" i="4" s="1"/>
  <c r="L28" i="4"/>
  <c r="G28" i="4"/>
  <c r="U27" i="4"/>
  <c r="R27" i="4"/>
  <c r="M27" i="4"/>
  <c r="L27" i="4"/>
  <c r="O27" i="4" s="1"/>
  <c r="G27" i="4"/>
  <c r="O26" i="4"/>
  <c r="P26" i="4" s="1"/>
  <c r="M26" i="4"/>
  <c r="U26" i="4" s="1"/>
  <c r="V26" i="4" s="1"/>
  <c r="W26" i="4" s="1"/>
  <c r="L26" i="4"/>
  <c r="R26" i="4" s="1"/>
  <c r="G26" i="4"/>
  <c r="R25" i="4"/>
  <c r="O25" i="4"/>
  <c r="M25" i="4"/>
  <c r="U25" i="4" s="1"/>
  <c r="L25" i="4"/>
  <c r="G25" i="4"/>
  <c r="U24" i="4"/>
  <c r="M24" i="4"/>
  <c r="L24" i="4"/>
  <c r="R24" i="4" s="1"/>
  <c r="G24" i="4"/>
  <c r="D24" i="4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8" i="4"/>
  <c r="D6" i="4"/>
  <c r="O78" i="4" l="1"/>
  <c r="P78" i="4" s="1"/>
  <c r="R78" i="4"/>
  <c r="S78" i="4" s="1"/>
  <c r="O71" i="4"/>
  <c r="P71" i="4" s="1"/>
  <c r="O75" i="4"/>
  <c r="P75" i="4" s="1"/>
  <c r="O80" i="4"/>
  <c r="P80" i="4" s="1"/>
  <c r="C58" i="4" s="1"/>
  <c r="D58" i="4" s="1"/>
  <c r="O67" i="4"/>
  <c r="P67" i="4" s="1"/>
  <c r="O68" i="4"/>
  <c r="P68" i="4" s="1"/>
  <c r="O72" i="4"/>
  <c r="P72" i="4" s="1"/>
  <c r="O76" i="4"/>
  <c r="P76" i="4" s="1"/>
  <c r="V39" i="4"/>
  <c r="W39" i="4" s="1"/>
  <c r="S34" i="4"/>
  <c r="V35" i="4"/>
  <c r="W35" i="4" s="1"/>
  <c r="V25" i="4"/>
  <c r="W25" i="4" s="1"/>
  <c r="V34" i="4"/>
  <c r="W34" i="4" s="1"/>
  <c r="S25" i="4"/>
  <c r="S27" i="4"/>
  <c r="S29" i="4"/>
  <c r="V37" i="4"/>
  <c r="W37" i="4" s="1"/>
  <c r="P27" i="4"/>
  <c r="S24" i="4"/>
  <c r="V27" i="4"/>
  <c r="W27" i="4" s="1"/>
  <c r="P31" i="4"/>
  <c r="V33" i="4"/>
  <c r="W33" i="4" s="1"/>
  <c r="P35" i="4"/>
  <c r="S36" i="4"/>
  <c r="V38" i="4"/>
  <c r="S26" i="4"/>
  <c r="V29" i="4"/>
  <c r="W29" i="4" s="1"/>
  <c r="V31" i="4"/>
  <c r="W31" i="4" s="1"/>
  <c r="P33" i="4"/>
  <c r="V32" i="4"/>
  <c r="W32" i="4" s="1"/>
  <c r="S30" i="4"/>
  <c r="P36" i="4"/>
  <c r="P28" i="4"/>
  <c r="V24" i="4"/>
  <c r="W24" i="4" s="1"/>
  <c r="S33" i="4"/>
  <c r="S35" i="4"/>
  <c r="S37" i="4"/>
  <c r="P39" i="4"/>
  <c r="S40" i="4"/>
  <c r="S28" i="4"/>
  <c r="P25" i="4"/>
  <c r="V30" i="4"/>
  <c r="W30" i="4" s="1"/>
  <c r="P34" i="4"/>
  <c r="V36" i="4"/>
  <c r="W36" i="4" s="1"/>
  <c r="S38" i="4"/>
  <c r="V40" i="4"/>
  <c r="W40" i="4" s="1"/>
  <c r="O29" i="4"/>
  <c r="P29" i="4" s="1"/>
  <c r="R31" i="4"/>
  <c r="S31" i="4" s="1"/>
  <c r="O37" i="4"/>
  <c r="P37" i="4" s="1"/>
  <c r="R39" i="4"/>
  <c r="S39" i="4" s="1"/>
  <c r="O40" i="4"/>
  <c r="P40" i="4" s="1"/>
  <c r="O32" i="4"/>
  <c r="P32" i="4" s="1"/>
  <c r="O24" i="4"/>
  <c r="P24" i="4" s="1"/>
  <c r="O38" i="4"/>
  <c r="P38" i="4" s="1"/>
  <c r="C16" i="4" s="1"/>
  <c r="D16" i="4" s="1"/>
  <c r="C15" i="4" l="1"/>
  <c r="D15" i="4" s="1"/>
  <c r="W38" i="4"/>
  <c r="R80" i="3" l="1"/>
  <c r="S80" i="3" s="1"/>
  <c r="M80" i="3"/>
  <c r="L80" i="3"/>
  <c r="O80" i="3" s="1"/>
  <c r="P80" i="3" s="1"/>
  <c r="G80" i="3"/>
  <c r="S79" i="3"/>
  <c r="T79" i="3" s="1"/>
  <c r="R79" i="3"/>
  <c r="O79" i="3"/>
  <c r="P79" i="3" s="1"/>
  <c r="M79" i="3"/>
  <c r="L79" i="3"/>
  <c r="G79" i="3"/>
  <c r="M78" i="3"/>
  <c r="R78" i="3" s="1"/>
  <c r="S78" i="3" s="1"/>
  <c r="T78" i="3" s="1"/>
  <c r="L78" i="3"/>
  <c r="O78" i="3" s="1"/>
  <c r="P78" i="3" s="1"/>
  <c r="G78" i="3"/>
  <c r="M77" i="3"/>
  <c r="R77" i="3" s="1"/>
  <c r="S77" i="3" s="1"/>
  <c r="T77" i="3" s="1"/>
  <c r="L77" i="3"/>
  <c r="O77" i="3" s="1"/>
  <c r="P77" i="3" s="1"/>
  <c r="G77" i="3"/>
  <c r="M76" i="3"/>
  <c r="R76" i="3" s="1"/>
  <c r="S76" i="3" s="1"/>
  <c r="T76" i="3" s="1"/>
  <c r="L76" i="3"/>
  <c r="O76" i="3" s="1"/>
  <c r="P76" i="3" s="1"/>
  <c r="G76" i="3"/>
  <c r="M75" i="3"/>
  <c r="R75" i="3" s="1"/>
  <c r="S75" i="3" s="1"/>
  <c r="L75" i="3"/>
  <c r="O75" i="3" s="1"/>
  <c r="P75" i="3" s="1"/>
  <c r="G75" i="3"/>
  <c r="O74" i="3"/>
  <c r="P74" i="3" s="1"/>
  <c r="M74" i="3"/>
  <c r="R74" i="3" s="1"/>
  <c r="S74" i="3" s="1"/>
  <c r="T74" i="3" s="1"/>
  <c r="L74" i="3"/>
  <c r="G74" i="3"/>
  <c r="S73" i="3"/>
  <c r="T73" i="3" s="1"/>
  <c r="R73" i="3"/>
  <c r="P73" i="3"/>
  <c r="O73" i="3"/>
  <c r="M73" i="3"/>
  <c r="L73" i="3"/>
  <c r="G73" i="3"/>
  <c r="R72" i="3"/>
  <c r="S72" i="3" s="1"/>
  <c r="T72" i="3" s="1"/>
  <c r="M72" i="3"/>
  <c r="L72" i="3"/>
  <c r="O72" i="3" s="1"/>
  <c r="P72" i="3" s="1"/>
  <c r="K72" i="3"/>
  <c r="G72" i="3"/>
  <c r="M71" i="3"/>
  <c r="R71" i="3" s="1"/>
  <c r="S71" i="3" s="1"/>
  <c r="T71" i="3" s="1"/>
  <c r="L71" i="3"/>
  <c r="O71" i="3" s="1"/>
  <c r="P71" i="3" s="1"/>
  <c r="G71" i="3"/>
  <c r="M70" i="3"/>
  <c r="R70" i="3" s="1"/>
  <c r="S70" i="3" s="1"/>
  <c r="T70" i="3" s="1"/>
  <c r="L70" i="3"/>
  <c r="O70" i="3" s="1"/>
  <c r="P70" i="3" s="1"/>
  <c r="G70" i="3"/>
  <c r="M69" i="3"/>
  <c r="R69" i="3" s="1"/>
  <c r="S69" i="3" s="1"/>
  <c r="T69" i="3" s="1"/>
  <c r="L69" i="3"/>
  <c r="O69" i="3" s="1"/>
  <c r="P69" i="3" s="1"/>
  <c r="G69" i="3"/>
  <c r="D53" i="3" s="1"/>
  <c r="M68" i="3"/>
  <c r="R68" i="3" s="1"/>
  <c r="S68" i="3" s="1"/>
  <c r="T68" i="3" s="1"/>
  <c r="L68" i="3"/>
  <c r="O68" i="3" s="1"/>
  <c r="P68" i="3" s="1"/>
  <c r="G68" i="3"/>
  <c r="O67" i="3"/>
  <c r="P67" i="3" s="1"/>
  <c r="M67" i="3"/>
  <c r="R67" i="3" s="1"/>
  <c r="S67" i="3" s="1"/>
  <c r="T67" i="3" s="1"/>
  <c r="L67" i="3"/>
  <c r="G67" i="3"/>
  <c r="O66" i="3"/>
  <c r="P66" i="3" s="1"/>
  <c r="L66" i="3"/>
  <c r="K66" i="3"/>
  <c r="M66" i="3" s="1"/>
  <c r="R66" i="3" s="1"/>
  <c r="S66" i="3" s="1"/>
  <c r="T66" i="3" s="1"/>
  <c r="G66" i="3"/>
  <c r="R65" i="3"/>
  <c r="S65" i="3" s="1"/>
  <c r="T65" i="3" s="1"/>
  <c r="O65" i="3"/>
  <c r="P65" i="3" s="1"/>
  <c r="M65" i="3"/>
  <c r="L65" i="3"/>
  <c r="D65" i="3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O58" i="3"/>
  <c r="N50" i="3"/>
  <c r="O50" i="3" s="1"/>
  <c r="P50" i="3" s="1"/>
  <c r="P51" i="3" s="1"/>
  <c r="D49" i="3"/>
  <c r="O39" i="3"/>
  <c r="P39" i="3" s="1"/>
  <c r="M39" i="3"/>
  <c r="R39" i="3" s="1"/>
  <c r="S39" i="3" s="1"/>
  <c r="L39" i="3"/>
  <c r="G39" i="3"/>
  <c r="R38" i="3"/>
  <c r="S38" i="3" s="1"/>
  <c r="T38" i="3" s="1"/>
  <c r="M38" i="3"/>
  <c r="L38" i="3"/>
  <c r="O38" i="3" s="1"/>
  <c r="P38" i="3" s="1"/>
  <c r="G38" i="3"/>
  <c r="M37" i="3"/>
  <c r="R37" i="3" s="1"/>
  <c r="S37" i="3" s="1"/>
  <c r="T37" i="3" s="1"/>
  <c r="L37" i="3"/>
  <c r="O37" i="3" s="1"/>
  <c r="P37" i="3" s="1"/>
  <c r="G37" i="3"/>
  <c r="O36" i="3"/>
  <c r="P36" i="3" s="1"/>
  <c r="M36" i="3"/>
  <c r="R36" i="3" s="1"/>
  <c r="S36" i="3" s="1"/>
  <c r="T36" i="3" s="1"/>
  <c r="L36" i="3"/>
  <c r="G36" i="3"/>
  <c r="O35" i="3"/>
  <c r="P35" i="3" s="1"/>
  <c r="M35" i="3"/>
  <c r="R35" i="3" s="1"/>
  <c r="S35" i="3" s="1"/>
  <c r="T35" i="3" s="1"/>
  <c r="L35" i="3"/>
  <c r="G35" i="3"/>
  <c r="R34" i="3"/>
  <c r="S34" i="3" s="1"/>
  <c r="M34" i="3"/>
  <c r="L34" i="3"/>
  <c r="O34" i="3" s="1"/>
  <c r="P34" i="3" s="1"/>
  <c r="G34" i="3"/>
  <c r="R33" i="3"/>
  <c r="S33" i="3" s="1"/>
  <c r="T33" i="3" s="1"/>
  <c r="M33" i="3"/>
  <c r="L33" i="3"/>
  <c r="O33" i="3" s="1"/>
  <c r="P33" i="3" s="1"/>
  <c r="K33" i="3"/>
  <c r="G33" i="3"/>
  <c r="O32" i="3"/>
  <c r="P32" i="3" s="1"/>
  <c r="M32" i="3"/>
  <c r="R32" i="3" s="1"/>
  <c r="S32" i="3" s="1"/>
  <c r="T32" i="3" s="1"/>
  <c r="L32" i="3"/>
  <c r="G32" i="3"/>
  <c r="R31" i="3"/>
  <c r="S31" i="3" s="1"/>
  <c r="T31" i="3" s="1"/>
  <c r="M31" i="3"/>
  <c r="L31" i="3"/>
  <c r="O31" i="3" s="1"/>
  <c r="P31" i="3" s="1"/>
  <c r="G31" i="3"/>
  <c r="M30" i="3"/>
  <c r="R30" i="3" s="1"/>
  <c r="S30" i="3" s="1"/>
  <c r="T30" i="3" s="1"/>
  <c r="L30" i="3"/>
  <c r="O30" i="3" s="1"/>
  <c r="P30" i="3" s="1"/>
  <c r="G30" i="3"/>
  <c r="O29" i="3"/>
  <c r="P29" i="3" s="1"/>
  <c r="M29" i="3"/>
  <c r="R29" i="3" s="1"/>
  <c r="S29" i="3" s="1"/>
  <c r="T29" i="3" s="1"/>
  <c r="L29" i="3"/>
  <c r="G29" i="3"/>
  <c r="O28" i="3"/>
  <c r="P28" i="3" s="1"/>
  <c r="M28" i="3"/>
  <c r="R28" i="3" s="1"/>
  <c r="S28" i="3" s="1"/>
  <c r="T28" i="3" s="1"/>
  <c r="L28" i="3"/>
  <c r="G28" i="3"/>
  <c r="R27" i="3"/>
  <c r="S27" i="3" s="1"/>
  <c r="T27" i="3" s="1"/>
  <c r="O27" i="3"/>
  <c r="M27" i="3"/>
  <c r="L27" i="3"/>
  <c r="G27" i="3"/>
  <c r="R26" i="3"/>
  <c r="S26" i="3" s="1"/>
  <c r="T26" i="3" s="1"/>
  <c r="M26" i="3"/>
  <c r="L26" i="3"/>
  <c r="O26" i="3" s="1"/>
  <c r="P26" i="3" s="1"/>
  <c r="G26" i="3"/>
  <c r="O25" i="3"/>
  <c r="P25" i="3" s="1"/>
  <c r="M25" i="3"/>
  <c r="R25" i="3" s="1"/>
  <c r="S25" i="3" s="1"/>
  <c r="T25" i="3" s="1"/>
  <c r="L25" i="3"/>
  <c r="K25" i="3"/>
  <c r="G25" i="3"/>
  <c r="D25" i="3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R24" i="3"/>
  <c r="S24" i="3" s="1"/>
  <c r="T24" i="3" s="1"/>
  <c r="M24" i="3"/>
  <c r="L24" i="3"/>
  <c r="O24" i="3" s="1"/>
  <c r="P24" i="3" s="1"/>
  <c r="G24" i="3"/>
  <c r="D24" i="3"/>
  <c r="O17" i="3"/>
  <c r="D12" i="3"/>
  <c r="P27" i="3" s="1"/>
  <c r="N9" i="3"/>
  <c r="O9" i="3" s="1"/>
  <c r="P9" i="3" s="1"/>
  <c r="P10" i="3" s="1"/>
  <c r="D8" i="3"/>
  <c r="C57" i="3" l="1"/>
  <c r="D57" i="3" s="1"/>
  <c r="T75" i="3"/>
  <c r="C56" i="3"/>
  <c r="D56" i="3" s="1"/>
  <c r="C16" i="3"/>
  <c r="D16" i="3" s="1"/>
  <c r="T34" i="3"/>
  <c r="C15" i="3"/>
  <c r="D15" i="3" s="1"/>
  <c r="R79" i="2" l="1"/>
  <c r="S79" i="2" s="1"/>
  <c r="M79" i="2"/>
  <c r="L79" i="2"/>
  <c r="O79" i="2" s="1"/>
  <c r="P79" i="2" s="1"/>
  <c r="G79" i="2"/>
  <c r="R78" i="2"/>
  <c r="S78" i="2" s="1"/>
  <c r="M78" i="2"/>
  <c r="L78" i="2"/>
  <c r="O78" i="2" s="1"/>
  <c r="P78" i="2" s="1"/>
  <c r="G78" i="2"/>
  <c r="R77" i="2"/>
  <c r="S77" i="2" s="1"/>
  <c r="M77" i="2"/>
  <c r="L77" i="2"/>
  <c r="O77" i="2" s="1"/>
  <c r="P77" i="2" s="1"/>
  <c r="G77" i="2"/>
  <c r="R76" i="2"/>
  <c r="S76" i="2" s="1"/>
  <c r="M76" i="2"/>
  <c r="L76" i="2"/>
  <c r="O76" i="2" s="1"/>
  <c r="P76" i="2" s="1"/>
  <c r="C57" i="2" s="1"/>
  <c r="D57" i="2" s="1"/>
  <c r="G76" i="2"/>
  <c r="R75" i="2"/>
  <c r="S75" i="2" s="1"/>
  <c r="M75" i="2"/>
  <c r="L75" i="2"/>
  <c r="O75" i="2" s="1"/>
  <c r="P75" i="2" s="1"/>
  <c r="G75" i="2"/>
  <c r="R74" i="2"/>
  <c r="S74" i="2" s="1"/>
  <c r="M74" i="2"/>
  <c r="L74" i="2"/>
  <c r="O74" i="2" s="1"/>
  <c r="P74" i="2" s="1"/>
  <c r="G74" i="2"/>
  <c r="R73" i="2"/>
  <c r="S73" i="2" s="1"/>
  <c r="M73" i="2"/>
  <c r="L73" i="2"/>
  <c r="O73" i="2" s="1"/>
  <c r="P73" i="2" s="1"/>
  <c r="G73" i="2"/>
  <c r="R72" i="2"/>
  <c r="S72" i="2" s="1"/>
  <c r="M72" i="2"/>
  <c r="L72" i="2"/>
  <c r="O72" i="2" s="1"/>
  <c r="P72" i="2" s="1"/>
  <c r="G72" i="2"/>
  <c r="R71" i="2"/>
  <c r="S71" i="2" s="1"/>
  <c r="M71" i="2"/>
  <c r="L71" i="2"/>
  <c r="O71" i="2" s="1"/>
  <c r="P71" i="2" s="1"/>
  <c r="G71" i="2"/>
  <c r="R70" i="2"/>
  <c r="S70" i="2" s="1"/>
  <c r="M70" i="2"/>
  <c r="L70" i="2"/>
  <c r="O70" i="2" s="1"/>
  <c r="P70" i="2" s="1"/>
  <c r="G70" i="2"/>
  <c r="R69" i="2"/>
  <c r="S69" i="2" s="1"/>
  <c r="M69" i="2"/>
  <c r="L69" i="2"/>
  <c r="O69" i="2" s="1"/>
  <c r="P69" i="2" s="1"/>
  <c r="G69" i="2"/>
  <c r="R68" i="2"/>
  <c r="S68" i="2" s="1"/>
  <c r="M68" i="2"/>
  <c r="L68" i="2"/>
  <c r="O68" i="2" s="1"/>
  <c r="P68" i="2" s="1"/>
  <c r="G68" i="2"/>
  <c r="R67" i="2"/>
  <c r="S67" i="2" s="1"/>
  <c r="M67" i="2"/>
  <c r="L67" i="2"/>
  <c r="O67" i="2" s="1"/>
  <c r="P67" i="2" s="1"/>
  <c r="G67" i="2"/>
  <c r="R66" i="2"/>
  <c r="S66" i="2" s="1"/>
  <c r="M66" i="2"/>
  <c r="L66" i="2"/>
  <c r="O66" i="2" s="1"/>
  <c r="P66" i="2" s="1"/>
  <c r="G66" i="2"/>
  <c r="R65" i="2"/>
  <c r="S65" i="2" s="1"/>
  <c r="M65" i="2"/>
  <c r="L65" i="2"/>
  <c r="O65" i="2" s="1"/>
  <c r="P65" i="2" s="1"/>
  <c r="G65" i="2"/>
  <c r="D65" i="2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53" i="2"/>
  <c r="D49" i="2"/>
  <c r="D47" i="2"/>
  <c r="U38" i="2"/>
  <c r="V38" i="2" s="1"/>
  <c r="W38" i="2" s="1"/>
  <c r="M38" i="2"/>
  <c r="L38" i="2"/>
  <c r="R38" i="2" s="1"/>
  <c r="S38" i="2" s="1"/>
  <c r="G38" i="2"/>
  <c r="R37" i="2"/>
  <c r="S37" i="2" s="1"/>
  <c r="O37" i="2"/>
  <c r="P37" i="2" s="1"/>
  <c r="M37" i="2"/>
  <c r="U37" i="2" s="1"/>
  <c r="V37" i="2" s="1"/>
  <c r="W37" i="2" s="1"/>
  <c r="L37" i="2"/>
  <c r="G37" i="2"/>
  <c r="U36" i="2"/>
  <c r="R36" i="2"/>
  <c r="S36" i="2" s="1"/>
  <c r="M36" i="2"/>
  <c r="L36" i="2"/>
  <c r="O36" i="2" s="1"/>
  <c r="P36" i="2" s="1"/>
  <c r="G36" i="2"/>
  <c r="M35" i="2"/>
  <c r="U35" i="2" s="1"/>
  <c r="V35" i="2" s="1"/>
  <c r="W35" i="2" s="1"/>
  <c r="L35" i="2"/>
  <c r="R35" i="2" s="1"/>
  <c r="S35" i="2" s="1"/>
  <c r="G35" i="2"/>
  <c r="R34" i="2"/>
  <c r="O34" i="2"/>
  <c r="P34" i="2" s="1"/>
  <c r="M34" i="2"/>
  <c r="U34" i="2" s="1"/>
  <c r="V34" i="2" s="1"/>
  <c r="W34" i="2" s="1"/>
  <c r="L34" i="2"/>
  <c r="G34" i="2"/>
  <c r="U33" i="2"/>
  <c r="V33" i="2" s="1"/>
  <c r="W33" i="2" s="1"/>
  <c r="M33" i="2"/>
  <c r="L33" i="2"/>
  <c r="R33" i="2" s="1"/>
  <c r="S33" i="2" s="1"/>
  <c r="G33" i="2"/>
  <c r="M32" i="2"/>
  <c r="U32" i="2" s="1"/>
  <c r="V32" i="2" s="1"/>
  <c r="W32" i="2" s="1"/>
  <c r="L32" i="2"/>
  <c r="O32" i="2" s="1"/>
  <c r="P32" i="2" s="1"/>
  <c r="G32" i="2"/>
  <c r="U31" i="2"/>
  <c r="V31" i="2" s="1"/>
  <c r="W31" i="2" s="1"/>
  <c r="R31" i="2"/>
  <c r="S31" i="2" s="1"/>
  <c r="M31" i="2"/>
  <c r="L31" i="2"/>
  <c r="O31" i="2" s="1"/>
  <c r="P31" i="2" s="1"/>
  <c r="G31" i="2"/>
  <c r="U30" i="2"/>
  <c r="V30" i="2" s="1"/>
  <c r="W30" i="2" s="1"/>
  <c r="M30" i="2"/>
  <c r="L30" i="2"/>
  <c r="R30" i="2" s="1"/>
  <c r="S30" i="2" s="1"/>
  <c r="G30" i="2"/>
  <c r="R29" i="2"/>
  <c r="S29" i="2" s="1"/>
  <c r="O29" i="2"/>
  <c r="P29" i="2" s="1"/>
  <c r="M29" i="2"/>
  <c r="U29" i="2" s="1"/>
  <c r="V29" i="2" s="1"/>
  <c r="W29" i="2" s="1"/>
  <c r="L29" i="2"/>
  <c r="G29" i="2"/>
  <c r="U28" i="2"/>
  <c r="V28" i="2" s="1"/>
  <c r="W28" i="2" s="1"/>
  <c r="R28" i="2"/>
  <c r="S28" i="2" s="1"/>
  <c r="M28" i="2"/>
  <c r="L28" i="2"/>
  <c r="O28" i="2" s="1"/>
  <c r="P28" i="2" s="1"/>
  <c r="G28" i="2"/>
  <c r="M27" i="2"/>
  <c r="U27" i="2" s="1"/>
  <c r="V27" i="2" s="1"/>
  <c r="W27" i="2" s="1"/>
  <c r="L27" i="2"/>
  <c r="R27" i="2" s="1"/>
  <c r="S27" i="2" s="1"/>
  <c r="G27" i="2"/>
  <c r="R26" i="2"/>
  <c r="S26" i="2" s="1"/>
  <c r="O26" i="2"/>
  <c r="P26" i="2" s="1"/>
  <c r="M26" i="2"/>
  <c r="U26" i="2" s="1"/>
  <c r="V26" i="2" s="1"/>
  <c r="W26" i="2" s="1"/>
  <c r="L26" i="2"/>
  <c r="G26" i="2"/>
  <c r="U25" i="2"/>
  <c r="V25" i="2" s="1"/>
  <c r="W25" i="2" s="1"/>
  <c r="M25" i="2"/>
  <c r="L25" i="2"/>
  <c r="R25" i="2" s="1"/>
  <c r="S25" i="2" s="1"/>
  <c r="G25" i="2"/>
  <c r="D25" i="2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M24" i="2"/>
  <c r="U24" i="2" s="1"/>
  <c r="V24" i="2" s="1"/>
  <c r="W24" i="2" s="1"/>
  <c r="L24" i="2"/>
  <c r="O24" i="2" s="1"/>
  <c r="P24" i="2" s="1"/>
  <c r="G24" i="2"/>
  <c r="D24" i="2"/>
  <c r="D12" i="2"/>
  <c r="S34" i="2" s="1"/>
  <c r="D8" i="2"/>
  <c r="E7" i="2" s="1"/>
  <c r="D6" i="2"/>
  <c r="C56" i="2" l="1"/>
  <c r="D56" i="2" s="1"/>
  <c r="C15" i="2"/>
  <c r="D15" i="2" s="1"/>
  <c r="E12" i="2"/>
  <c r="O35" i="2"/>
  <c r="P35" i="2" s="1"/>
  <c r="C16" i="2" s="1"/>
  <c r="D16" i="2" s="1"/>
  <c r="V36" i="2"/>
  <c r="W36" i="2" s="1"/>
  <c r="R24" i="2"/>
  <c r="S24" i="2" s="1"/>
  <c r="O30" i="2"/>
  <c r="P30" i="2" s="1"/>
  <c r="R32" i="2"/>
  <c r="S32" i="2" s="1"/>
  <c r="O38" i="2"/>
  <c r="P38" i="2" s="1"/>
  <c r="O27" i="2"/>
  <c r="P27" i="2" s="1"/>
  <c r="O25" i="2"/>
  <c r="P25" i="2" s="1"/>
  <c r="O33" i="2"/>
  <c r="P33" i="2" s="1"/>
  <c r="J78" i="1" l="1"/>
  <c r="O78" i="1" s="1"/>
  <c r="P78" i="1" s="1"/>
  <c r="Q78" i="1" s="1"/>
  <c r="G78" i="1"/>
  <c r="J77" i="1"/>
  <c r="O77" i="1" s="1"/>
  <c r="P77" i="1" s="1"/>
  <c r="Q77" i="1" s="1"/>
  <c r="G77" i="1"/>
  <c r="J76" i="1"/>
  <c r="O76" i="1" s="1"/>
  <c r="P76" i="1" s="1"/>
  <c r="Q76" i="1" s="1"/>
  <c r="G76" i="1"/>
  <c r="J75" i="1"/>
  <c r="O75" i="1" s="1"/>
  <c r="P75" i="1" s="1"/>
  <c r="Q75" i="1" s="1"/>
  <c r="G75" i="1"/>
  <c r="J74" i="1"/>
  <c r="O74" i="1" s="1"/>
  <c r="P74" i="1" s="1"/>
  <c r="G74" i="1"/>
  <c r="J73" i="1"/>
  <c r="O73" i="1" s="1"/>
  <c r="P73" i="1" s="1"/>
  <c r="Q73" i="1" s="1"/>
  <c r="G73" i="1"/>
  <c r="J72" i="1"/>
  <c r="O72" i="1" s="1"/>
  <c r="P72" i="1" s="1"/>
  <c r="Q72" i="1" s="1"/>
  <c r="G72" i="1"/>
  <c r="J71" i="1"/>
  <c r="O71" i="1" s="1"/>
  <c r="P71" i="1" s="1"/>
  <c r="Q71" i="1" s="1"/>
  <c r="G71" i="1"/>
  <c r="J70" i="1"/>
  <c r="O70" i="1" s="1"/>
  <c r="P70" i="1" s="1"/>
  <c r="Q70" i="1" s="1"/>
  <c r="G70" i="1"/>
  <c r="J69" i="1"/>
  <c r="O69" i="1" s="1"/>
  <c r="P69" i="1" s="1"/>
  <c r="Q69" i="1" s="1"/>
  <c r="G69" i="1"/>
  <c r="J68" i="1"/>
  <c r="O68" i="1" s="1"/>
  <c r="P68" i="1" s="1"/>
  <c r="Q68" i="1" s="1"/>
  <c r="G68" i="1"/>
  <c r="J67" i="1"/>
  <c r="O67" i="1" s="1"/>
  <c r="P67" i="1" s="1"/>
  <c r="Q67" i="1" s="1"/>
  <c r="G67" i="1"/>
  <c r="J66" i="1"/>
  <c r="O66" i="1" s="1"/>
  <c r="P66" i="1" s="1"/>
  <c r="Q66" i="1" s="1"/>
  <c r="G66" i="1"/>
  <c r="J65" i="1"/>
  <c r="O65" i="1" s="1"/>
  <c r="P65" i="1" s="1"/>
  <c r="Q65" i="1" s="1"/>
  <c r="G65" i="1"/>
  <c r="J64" i="1"/>
  <c r="O64" i="1" s="1"/>
  <c r="P64" i="1" s="1"/>
  <c r="Q64" i="1" s="1"/>
  <c r="G64" i="1"/>
  <c r="D64" i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O57" i="1"/>
  <c r="D52" i="1"/>
  <c r="N49" i="1"/>
  <c r="O49" i="1" s="1"/>
  <c r="P49" i="1" s="1"/>
  <c r="P50" i="1" s="1"/>
  <c r="D46" i="1"/>
  <c r="L38" i="1"/>
  <c r="J38" i="1"/>
  <c r="O38" i="1" s="1"/>
  <c r="G38" i="1"/>
  <c r="O37" i="1"/>
  <c r="P37" i="1" s="1"/>
  <c r="J37" i="1"/>
  <c r="L37" i="1" s="1"/>
  <c r="G37" i="1"/>
  <c r="O36" i="1"/>
  <c r="J36" i="1"/>
  <c r="L36" i="1" s="1"/>
  <c r="G36" i="1"/>
  <c r="O35" i="1"/>
  <c r="L35" i="1"/>
  <c r="J35" i="1"/>
  <c r="G35" i="1"/>
  <c r="J34" i="1"/>
  <c r="O34" i="1" s="1"/>
  <c r="G34" i="1"/>
  <c r="J33" i="1"/>
  <c r="O33" i="1" s="1"/>
  <c r="G33" i="1"/>
  <c r="O32" i="1"/>
  <c r="J32" i="1"/>
  <c r="L32" i="1" s="1"/>
  <c r="G32" i="1"/>
  <c r="J31" i="1"/>
  <c r="O31" i="1" s="1"/>
  <c r="G31" i="1"/>
  <c r="L30" i="1"/>
  <c r="J30" i="1"/>
  <c r="O30" i="1" s="1"/>
  <c r="G30" i="1"/>
  <c r="O29" i="1"/>
  <c r="J29" i="1"/>
  <c r="L29" i="1" s="1"/>
  <c r="G29" i="1"/>
  <c r="O28" i="1"/>
  <c r="J28" i="1"/>
  <c r="L28" i="1" s="1"/>
  <c r="G28" i="1"/>
  <c r="D12" i="1" s="1"/>
  <c r="O27" i="1"/>
  <c r="L27" i="1"/>
  <c r="J27" i="1"/>
  <c r="G27" i="1"/>
  <c r="J26" i="1"/>
  <c r="L26" i="1" s="1"/>
  <c r="M26" i="1" s="1"/>
  <c r="G26" i="1"/>
  <c r="J25" i="1"/>
  <c r="O25" i="1" s="1"/>
  <c r="G25" i="1"/>
  <c r="O24" i="1"/>
  <c r="J24" i="1"/>
  <c r="L24" i="1" s="1"/>
  <c r="G24" i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6" i="1"/>
  <c r="Q74" i="1" l="1"/>
  <c r="C55" i="1"/>
  <c r="D55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M29" i="1"/>
  <c r="M32" i="1"/>
  <c r="M35" i="1"/>
  <c r="P29" i="1"/>
  <c r="P32" i="1"/>
  <c r="P35" i="1"/>
  <c r="P38" i="1"/>
  <c r="M24" i="1"/>
  <c r="M27" i="1"/>
  <c r="M38" i="1"/>
  <c r="P24" i="1"/>
  <c r="P27" i="1"/>
  <c r="P30" i="1"/>
  <c r="P33" i="1"/>
  <c r="M36" i="1"/>
  <c r="M30" i="1"/>
  <c r="P36" i="1"/>
  <c r="P25" i="1"/>
  <c r="M28" i="1"/>
  <c r="P34" i="1"/>
  <c r="P28" i="1"/>
  <c r="P31" i="1"/>
  <c r="M37" i="1"/>
  <c r="L34" i="1"/>
  <c r="M34" i="1" s="1"/>
  <c r="C16" i="1" s="1"/>
  <c r="D16" i="1" s="1"/>
  <c r="L33" i="1"/>
  <c r="M33" i="1" s="1"/>
  <c r="O26" i="1"/>
  <c r="P26" i="1" s="1"/>
  <c r="L25" i="1"/>
  <c r="M25" i="1" s="1"/>
  <c r="L31" i="1"/>
  <c r="M31" i="1" s="1"/>
  <c r="C56" i="1" l="1"/>
  <c r="D56" i="1" s="1"/>
  <c r="C15" i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I78" authorId="0" shapeId="0" xr:uid="{DF062E72-608C-46F9-AE55-8E61A677ADA8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Accidentaly did the SFA sample in the OES tube, together with the OES sample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T82" authorId="0" shapeId="0" xr:uid="{4CC2675F-AD39-41F0-BBB9-383E37310F2E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0.1178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30" authorId="0" shapeId="0" xr:uid="{5A01AB1F-E74E-48B4-8236-EE1A215B82E2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31" authorId="0" shapeId="0" xr:uid="{8DA42253-85F2-4C4D-904F-46CD5FCFB387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  <comment ref="O31" authorId="0" shapeId="0" xr:uid="{E2B110F5-3995-499E-BAFF-3B361546DBBE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4.5355E-5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71" authorId="0" shapeId="0" xr:uid="{A06CB480-9E67-4878-A522-55DC459DFB27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31" authorId="0" shapeId="0" xr:uid="{5A75D5CB-9042-4F70-92D3-66A227429F69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  <comment ref="L71" authorId="0" shapeId="0" xr:uid="{79403D89-4203-4492-B285-FCBB9E8D1F01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31" authorId="0" shapeId="0" xr:uid="{F5C2C78E-99A9-4893-B52A-8BF4EB39578A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  <comment ref="L70" authorId="0" shapeId="0" xr:uid="{868F945F-41FE-4136-BC01-8BE971A06339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Josephina Mulders</author>
  </authors>
  <commentList>
    <comment ref="L30" authorId="0" shapeId="0" xr:uid="{57CD9307-E4CB-4FBB-AE35-91C878BE574E}">
      <text>
        <r>
          <rPr>
            <b/>
            <sz val="9"/>
            <color indexed="81"/>
            <rFont val="Tahoma"/>
            <family val="2"/>
          </rPr>
          <t>Josephina Mulders:</t>
        </r>
        <r>
          <rPr>
            <sz val="9"/>
            <color indexed="81"/>
            <rFont val="Tahoma"/>
            <family val="2"/>
          </rPr>
          <t xml:space="preserve">
3.424E-5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fiekemulders@gmail.com</author>
  </authors>
  <commentList>
    <comment ref="P4" authorId="0" shapeId="0" xr:uid="{2F796E1D-AAFF-426C-BA43-9F4172197EBC}">
      <text>
        <r>
          <rPr>
            <b/>
            <sz val="10"/>
            <color rgb="FF000000"/>
            <rFont val="Tahoma"/>
            <family val="2"/>
          </rPr>
          <t>fiekemulders@gmail.com: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normalized to weight of sepiolite and stoichiometry
</t>
        </r>
      </text>
    </comment>
  </commentList>
</comments>
</file>

<file path=xl/sharedStrings.xml><?xml version="1.0" encoding="utf-8"?>
<sst xmlns="http://schemas.openxmlformats.org/spreadsheetml/2006/main" count="1155" uniqueCount="122">
  <si>
    <t>General parameters</t>
  </si>
  <si>
    <t>Weight Reactor (empty)</t>
  </si>
  <si>
    <t>Weight Reactor (full)</t>
  </si>
  <si>
    <t xml:space="preserve">Weight fluid </t>
  </si>
  <si>
    <t>Surface are sepiolite (cm2/gr)</t>
  </si>
  <si>
    <t>Weight Sepiliolite</t>
  </si>
  <si>
    <t>pH initial solution</t>
  </si>
  <si>
    <t>Time start experiment (no flow)</t>
  </si>
  <si>
    <t>Time start experiment (flowing)</t>
  </si>
  <si>
    <t>Calculated flow rate</t>
  </si>
  <si>
    <t>Calculated release rates</t>
  </si>
  <si>
    <t>Si (mol/s/cm^2)</t>
  </si>
  <si>
    <t>Mg (mol/s/cm^2)</t>
  </si>
  <si>
    <t xml:space="preserve">Sampeling </t>
  </si>
  <si>
    <t>Time stamp</t>
  </si>
  <si>
    <t>Weight tube (gr)</t>
  </si>
  <si>
    <t>Time sampled</t>
  </si>
  <si>
    <t>Time past (s)</t>
  </si>
  <si>
    <t>pH</t>
  </si>
  <si>
    <t>Weight total sample (gr)</t>
  </si>
  <si>
    <t>Weight total sample - tube (gr)</t>
  </si>
  <si>
    <t>Weight Sample OES</t>
  </si>
  <si>
    <t>Weight HNO3</t>
  </si>
  <si>
    <t>Dilution factor (OES)</t>
  </si>
  <si>
    <t>Mg (ppm) diluted</t>
  </si>
  <si>
    <t>Mg (mmol/gr)</t>
  </si>
  <si>
    <t>Mg rate release (mol/s/cm^2)</t>
  </si>
  <si>
    <t>Si (ppb) diluted (OES)</t>
  </si>
  <si>
    <t>Si (mmol/gr) (OES)</t>
  </si>
  <si>
    <t>Si release rate (mol/s/cm^2) (OES)</t>
  </si>
  <si>
    <t>AVERAGE Si Release rate</t>
  </si>
  <si>
    <t>pH 1.7 - Reactor A</t>
  </si>
  <si>
    <t>pH 1.7 - Reactor B</t>
  </si>
  <si>
    <t>Surface area sepiolite (cm2/gr)</t>
  </si>
  <si>
    <t>Weight sepiolite</t>
  </si>
  <si>
    <t>Weight vial</t>
  </si>
  <si>
    <t>Weight clay (before slurry)</t>
  </si>
  <si>
    <t>Weight vial and redudant clay</t>
  </si>
  <si>
    <t>Weight Sample SFA</t>
  </si>
  <si>
    <t>Weight NaOH</t>
  </si>
  <si>
    <t>Dilution factor SFA</t>
  </si>
  <si>
    <t>Si (ppn) diluted (OES)</t>
  </si>
  <si>
    <t>Si (ppb) diluted (SFA)</t>
  </si>
  <si>
    <t>Si (mmol/gr) (SFA)</t>
  </si>
  <si>
    <t>Si release rate (mol/s/cm^2) (SFA)</t>
  </si>
  <si>
    <t>pH 2.3 - Reactor A</t>
  </si>
  <si>
    <t>pH 2.3 - Reactor B</t>
  </si>
  <si>
    <t xml:space="preserve">Sampling </t>
  </si>
  <si>
    <t>Weight sample SFA</t>
  </si>
  <si>
    <t>Weight 0.1 M NaCl</t>
  </si>
  <si>
    <t>Dilution factor (SFA)</t>
  </si>
  <si>
    <t>Si (ppm)</t>
  </si>
  <si>
    <t>pH 2.7 - Reactor B</t>
  </si>
  <si>
    <t>pH 2.7 - Reactor A</t>
  </si>
  <si>
    <t>pH 3.3 - Reactor A</t>
  </si>
  <si>
    <t>SiO2 (ppm) diluted (SFA)</t>
  </si>
  <si>
    <t>pH 3.3 - Reactor B</t>
  </si>
  <si>
    <t>Si (mol/s/cm^2) (SFA)</t>
  </si>
  <si>
    <t>Si (ppm) diluted (SFA)</t>
  </si>
  <si>
    <t>pH 4 - Reactor B</t>
  </si>
  <si>
    <t>pH 4 - Reactor A</t>
  </si>
  <si>
    <t>pH 4.7 - Reactor A</t>
  </si>
  <si>
    <t>pH 4.7 - Reactor B</t>
  </si>
  <si>
    <t>Mg (ppb) diluted</t>
  </si>
  <si>
    <t>Si (ppm) diluted (OES)</t>
  </si>
  <si>
    <t>Dialysis bag started leaking</t>
  </si>
  <si>
    <t>pH 7 - Reactor A</t>
  </si>
  <si>
    <t>B9=B10</t>
  </si>
  <si>
    <t>pH 7 - Reactor B</t>
  </si>
  <si>
    <t>pH 8 - Reactor A</t>
  </si>
  <si>
    <t>pH 8 - Reactor B</t>
  </si>
  <si>
    <t>pH 8.5 - Reactor B</t>
  </si>
  <si>
    <t>pH 8.5 - Reactor A</t>
  </si>
  <si>
    <t>pH 9.25 - Reactor A</t>
  </si>
  <si>
    <t>pH 9.25 - Reactor B</t>
  </si>
  <si>
    <t>pH 10 - Reactor A</t>
  </si>
  <si>
    <t>pH 10 - Reactor B</t>
  </si>
  <si>
    <t>pH 2.6 buffered - Reactor B</t>
  </si>
  <si>
    <t>pH 2.6 buffered - Reactor A</t>
  </si>
  <si>
    <t>Weight Sample</t>
  </si>
  <si>
    <t>Weight HNO3 95%</t>
  </si>
  <si>
    <t>Weight OES - sample</t>
  </si>
  <si>
    <t>Total weight after dilution</t>
  </si>
  <si>
    <t>pH 3.6 buffered - Reactor A</t>
  </si>
  <si>
    <t>pH 3.6 buffered - Reactor B</t>
  </si>
  <si>
    <t>Changes in solid structure @ pH 2.6</t>
  </si>
  <si>
    <t>Time step</t>
  </si>
  <si>
    <t>Weight solution</t>
  </si>
  <si>
    <t>Time started</t>
  </si>
  <si>
    <t>Date sampled</t>
  </si>
  <si>
    <t>Time passed</t>
  </si>
  <si>
    <t>Sample weight</t>
  </si>
  <si>
    <t>HNO3 weight</t>
  </si>
  <si>
    <t>Weight sample (for dilution)</t>
  </si>
  <si>
    <t>Total weight (after dilution)</t>
  </si>
  <si>
    <t>Dilution factor</t>
  </si>
  <si>
    <t>Mg concentration</t>
  </si>
  <si>
    <t>Si concentration</t>
  </si>
  <si>
    <t>Si/Mg ratio</t>
  </si>
  <si>
    <t>%Mg removed</t>
  </si>
  <si>
    <t>% Si removed</t>
  </si>
  <si>
    <t>Mg rate</t>
  </si>
  <si>
    <t>log r (Mg)</t>
  </si>
  <si>
    <t>Si rate</t>
  </si>
  <si>
    <t>log r (Si)</t>
  </si>
  <si>
    <t>g</t>
  </si>
  <si>
    <t>hours</t>
  </si>
  <si>
    <t>ppm</t>
  </si>
  <si>
    <t>ppm (undiluted)</t>
  </si>
  <si>
    <t>mol/L/g</t>
  </si>
  <si>
    <t>mol/cm2/s</t>
  </si>
  <si>
    <t>NaN</t>
  </si>
  <si>
    <t>7B</t>
  </si>
  <si>
    <t>Changes in solid structure @ pH 3.6</t>
  </si>
  <si>
    <t>mol/L</t>
  </si>
  <si>
    <t>Changes in solid structure @ pH 4.6</t>
  </si>
  <si>
    <t>Intial</t>
  </si>
  <si>
    <t>Wavelength</t>
  </si>
  <si>
    <t>Intensity</t>
  </si>
  <si>
    <t>T3</t>
  </si>
  <si>
    <t>T5</t>
  </si>
  <si>
    <t>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</si>
</sst>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E+00"/>
    <numFmt numFmtId="165" formatCode="0.0000E+00"/>
    <numFmt numFmtId="166" formatCode="0.000"/>
    <numFmt numFmtId="167" formatCode="#,##0.000"/>
    <numFmt numFmtId="168" formatCode="0.000000"/>
    <numFmt numFmtId="169" formatCode="0.00000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20" fontId="0" fillId="0" borderId="0" xfId="0" applyNumberFormat="1"/>
    <xf numFmtId="0" fontId="5" fillId="0" borderId="0" xfId="0" applyFont="1"/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5" fontId="3" fillId="0" borderId="0" xfId="0" applyNumberFormat="1" applyFont="1"/>
    <xf numFmtId="0" fontId="0" fillId="2" borderId="0" xfId="0" applyFill="1"/>
    <xf numFmtId="0" fontId="3" fillId="4" borderId="0" xfId="0" applyFont="1" applyFill="1"/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5" fillId="0" borderId="0" xfId="0" applyFont="1" applyAlignment="1">
      <alignment horizontal="left"/>
    </xf>
    <xf numFmtId="166" fontId="6" fillId="0" borderId="0" xfId="0" applyNumberFormat="1" applyFont="1"/>
    <xf numFmtId="0" fontId="9" fillId="0" borderId="0" xfId="0" applyFont="1" applyAlignment="1">
      <alignment horizontal="left"/>
    </xf>
    <xf numFmtId="2" fontId="3" fillId="0" borderId="0" xfId="0" applyNumberFormat="1" applyFont="1"/>
    <xf numFmtId="1" fontId="0" fillId="0" borderId="0" xfId="0" applyNumberFormat="1"/>
    <xf numFmtId="0" fontId="10" fillId="2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4" fontId="0" fillId="0" borderId="0" xfId="0" applyNumberFormat="1"/>
    <xf numFmtId="20" fontId="0" fillId="0" borderId="0" xfId="0" applyNumberFormat="1" applyAlignment="1">
      <alignment horizontal="right"/>
    </xf>
    <xf numFmtId="168" fontId="0" fillId="0" borderId="0" xfId="0" applyNumberFormat="1"/>
    <xf numFmtId="0" fontId="1" fillId="0" borderId="0" xfId="0" applyFont="1"/>
    <xf numFmtId="16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764607846072477"/>
          <c:y val="5.4991286949787006E-2"/>
          <c:w val="0.68390088121114134"/>
          <c:h val="0.75416774235187811"/>
        </c:manualLayout>
      </c:layout>
      <c:scatterChart>
        <c:scatterStyle val="lineMarker"/>
        <c:varyColors val="0"/>
        <c:ser>
          <c:idx val="0"/>
          <c:order val="0"/>
          <c:tx>
            <c:v>Mg</c:v>
          </c:tx>
          <c:spPr>
            <a:ln w="31750" cap="rnd">
              <a:noFill/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'[2]Reactor A'!$D$24:$D$38</c:f>
              <c:numCache>
                <c:formatCode>General</c:formatCode>
                <c:ptCount val="15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23400</c:v>
                </c:pt>
                <c:pt idx="10">
                  <c:v>25200</c:v>
                </c:pt>
                <c:pt idx="11">
                  <c:v>28800</c:v>
                </c:pt>
                <c:pt idx="12">
                  <c:v>32400</c:v>
                </c:pt>
                <c:pt idx="13">
                  <c:v>36000</c:v>
                </c:pt>
                <c:pt idx="14">
                  <c:v>39300</c:v>
                </c:pt>
              </c:numCache>
            </c:numRef>
          </c:xVal>
          <c:yVal>
            <c:numRef>
              <c:f>'[2]Reactor A'!$O$24:$O$38</c:f>
              <c:numCache>
                <c:formatCode>General</c:formatCode>
                <c:ptCount val="15"/>
                <c:pt idx="0">
                  <c:v>4.3554410838883215E-5</c:v>
                </c:pt>
                <c:pt idx="1">
                  <c:v>5.9981691448713472E-5</c:v>
                </c:pt>
                <c:pt idx="2">
                  <c:v>6.3086022846108833E-5</c:v>
                </c:pt>
                <c:pt idx="3">
                  <c:v>6.0330215383767963E-5</c:v>
                </c:pt>
                <c:pt idx="4">
                  <c:v>5.4896614183658214E-5</c:v>
                </c:pt>
                <c:pt idx="5">
                  <c:v>5.0607904473512388E-5</c:v>
                </c:pt>
                <c:pt idx="6">
                  <c:v>4.2699762844340009E-5</c:v>
                </c:pt>
                <c:pt idx="7">
                  <c:v>3.7419395030916068E-5</c:v>
                </c:pt>
                <c:pt idx="8">
                  <c:v>3.1993192845515324E-5</c:v>
                </c:pt>
                <c:pt idx="9">
                  <c:v>2.9576823448628633E-5</c:v>
                </c:pt>
                <c:pt idx="10">
                  <c:v>2.8492038646676782E-5</c:v>
                </c:pt>
                <c:pt idx="11">
                  <c:v>2.7222721876405085E-5</c:v>
                </c:pt>
                <c:pt idx="12">
                  <c:v>2.6375861464037669E-5</c:v>
                </c:pt>
                <c:pt idx="13">
                  <c:v>2.5084263955162485E-5</c:v>
                </c:pt>
                <c:pt idx="14">
                  <c:v>2.4006678179258756E-5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B-445D-A440-F860C2EF4E11}"/>
            </c:ext>
          </c:extLst>
        </c:ser>
        <c:ser>
          <c:idx val="1"/>
          <c:order val="1"/>
          <c:tx>
            <c:v>Si</c:v>
          </c:tx>
          <c:spPr>
            <a:ln w="31750" cap="rnd">
              <a:noFill/>
              <a:round/>
            </a:ln>
            <a:effectLst/>
          </c:spPr>
          <c:marker>
            <c:symbol val="triangle"/>
            <c:size val="8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'[2]Reactor A'!$D$24:$D$38</c:f>
              <c:numCache>
                <c:formatCode>General</c:formatCode>
                <c:ptCount val="15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23400</c:v>
                </c:pt>
                <c:pt idx="10">
                  <c:v>25200</c:v>
                </c:pt>
                <c:pt idx="11">
                  <c:v>28800</c:v>
                </c:pt>
                <c:pt idx="12">
                  <c:v>32400</c:v>
                </c:pt>
                <c:pt idx="13">
                  <c:v>36000</c:v>
                </c:pt>
                <c:pt idx="14">
                  <c:v>39300</c:v>
                </c:pt>
              </c:numCache>
            </c:numRef>
          </c:xVal>
          <c:yVal>
            <c:numRef>
              <c:f>'[2]Reactor A'!$R$24:$R$38</c:f>
              <c:numCache>
                <c:formatCode>General</c:formatCode>
                <c:ptCount val="15"/>
                <c:pt idx="0">
                  <c:v>6.6541154464369274E-6</c:v>
                </c:pt>
                <c:pt idx="1">
                  <c:v>9.4630017029555551E-6</c:v>
                </c:pt>
                <c:pt idx="2">
                  <c:v>1.03274006056687E-5</c:v>
                </c:pt>
                <c:pt idx="3">
                  <c:v>1.0309821498380025E-5</c:v>
                </c:pt>
                <c:pt idx="4">
                  <c:v>9.7935936469175761E-6</c:v>
                </c:pt>
                <c:pt idx="5">
                  <c:v>9.6322540954929835E-6</c:v>
                </c:pt>
                <c:pt idx="6">
                  <c:v>8.5817577037479853E-6</c:v>
                </c:pt>
                <c:pt idx="7">
                  <c:v>8.3396135721682752E-6</c:v>
                </c:pt>
                <c:pt idx="8">
                  <c:v>7.8358007205480012E-6</c:v>
                </c:pt>
                <c:pt idx="9">
                  <c:v>8.0614470196460913E-6</c:v>
                </c:pt>
                <c:pt idx="10">
                  <c:v>8.2159111309511569E-6</c:v>
                </c:pt>
                <c:pt idx="11">
                  <c:v>8.12635770951552E-6</c:v>
                </c:pt>
                <c:pt idx="12">
                  <c:v>8.2546958573013096E-6</c:v>
                </c:pt>
                <c:pt idx="13">
                  <c:v>7.9629726874834597E-6</c:v>
                </c:pt>
                <c:pt idx="14">
                  <c:v>7.7805972592632697E-6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B-445D-A440-F860C2EF4E11}"/>
            </c:ext>
          </c:extLst>
        </c:ser>
        <c:ser>
          <c:idx val="2"/>
          <c:order val="2"/>
          <c:tx>
            <c:v>Si(SFA)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'[2]Reactor A'!$D$24:$D$38</c:f>
              <c:numCache>
                <c:formatCode>General</c:formatCode>
                <c:ptCount val="15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23400</c:v>
                </c:pt>
                <c:pt idx="10">
                  <c:v>25200</c:v>
                </c:pt>
                <c:pt idx="11">
                  <c:v>28800</c:v>
                </c:pt>
                <c:pt idx="12">
                  <c:v>32400</c:v>
                </c:pt>
                <c:pt idx="13">
                  <c:v>36000</c:v>
                </c:pt>
                <c:pt idx="14">
                  <c:v>39300</c:v>
                </c:pt>
              </c:numCache>
            </c:numRef>
          </c:xVal>
          <c:yVal>
            <c:numRef>
              <c:f>'[2]Reactor A'!$U$24:$U$38</c:f>
              <c:numCache>
                <c:formatCode>General</c:formatCode>
                <c:ptCount val="15"/>
                <c:pt idx="0">
                  <c:v>6.1920501060314652E-6</c:v>
                </c:pt>
                <c:pt idx="1">
                  <c:v>8.7096415336804633E-6</c:v>
                </c:pt>
                <c:pt idx="2">
                  <c:v>9.4080886952989238E-6</c:v>
                </c:pt>
                <c:pt idx="3">
                  <c:v>9.3701984648560657E-6</c:v>
                </c:pt>
                <c:pt idx="4">
                  <c:v>9.0581513951782004E-6</c:v>
                </c:pt>
                <c:pt idx="5">
                  <c:v>8.7924343004116125E-6</c:v>
                </c:pt>
                <c:pt idx="6">
                  <c:v>8.109613258335308E-6</c:v>
                </c:pt>
                <c:pt idx="7">
                  <c:v>7.7741061129264973E-6</c:v>
                </c:pt>
                <c:pt idx="8">
                  <c:v>7.2591440537974054E-6</c:v>
                </c:pt>
                <c:pt idx="9">
                  <c:v>7.5304602077131326E-6</c:v>
                </c:pt>
                <c:pt idx="10">
                  <c:v>7.606437121559245E-6</c:v>
                </c:pt>
                <c:pt idx="11">
                  <c:v>7.6574228741476958E-6</c:v>
                </c:pt>
                <c:pt idx="12">
                  <c:v>9.1949765498173855E-6</c:v>
                </c:pt>
                <c:pt idx="13">
                  <c:v>9.0281946484250846E-6</c:v>
                </c:pt>
                <c:pt idx="14">
                  <c:v>7.2336176214732559E-6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B-445D-A440-F860C2EF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840272"/>
        <c:axId val="-2057836512"/>
      </c:scatterChart>
      <c:valAx>
        <c:axId val="-2057840272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7836512"/>
        <c:crosses val="autoZero"/>
        <c:crossBetween val="midCat"/>
      </c:valAx>
      <c:valAx>
        <c:axId val="-2057836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(mmol/g)</a:t>
                </a:r>
              </a:p>
            </c:rich>
          </c:tx>
          <c:layout>
            <c:manualLayout>
              <c:xMode val="edge"/>
              <c:yMode val="edge"/>
              <c:x val="5.3012467191601041E-2"/>
              <c:y val="0.13258056284631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7840272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6681977252843"/>
          <c:y val="8.670420808054731E-2"/>
          <c:w val="0.14641732283464567"/>
          <c:h val="0.2847714348206474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0"/>
          <c:order val="0"/>
          <c:tx>
            <c:v>Mg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'[5]Reactor B (2)'!$D$25:$D$41</c:f>
              <c:numCache>
                <c:formatCode>General</c:formatCode>
                <c:ptCount val="17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25200</c:v>
                </c:pt>
                <c:pt idx="10">
                  <c:v>28800</c:v>
                </c:pt>
                <c:pt idx="11">
                  <c:v>32400</c:v>
                </c:pt>
                <c:pt idx="12">
                  <c:v>36000</c:v>
                </c:pt>
                <c:pt idx="13">
                  <c:v>39600</c:v>
                </c:pt>
                <c:pt idx="14">
                  <c:v>43200</c:v>
                </c:pt>
                <c:pt idx="15">
                  <c:v>46800</c:v>
                </c:pt>
                <c:pt idx="16">
                  <c:v>50400</c:v>
                </c:pt>
              </c:numCache>
            </c:numRef>
          </c:xVal>
          <c:yVal>
            <c:numRef>
              <c:f>'[5]Reactor B (2)'!$O$25:$O$41</c:f>
              <c:numCache>
                <c:formatCode>General</c:formatCode>
                <c:ptCount val="17"/>
                <c:pt idx="0">
                  <c:v>8.2585861944885674E-6</c:v>
                </c:pt>
                <c:pt idx="1">
                  <c:v>1.2679298103715319E-5</c:v>
                </c:pt>
                <c:pt idx="2">
                  <c:v>1.4539207944168342E-5</c:v>
                </c:pt>
                <c:pt idx="3">
                  <c:v>1.5311462180955176E-5</c:v>
                </c:pt>
                <c:pt idx="4">
                  <c:v>1.5813466994203567E-5</c:v>
                </c:pt>
                <c:pt idx="5">
                  <c:v>1.4680027698414969E-5</c:v>
                </c:pt>
                <c:pt idx="6">
                  <c:v>1.522317850994489E-5</c:v>
                </c:pt>
                <c:pt idx="7">
                  <c:v>1.8002413376939007E-5</c:v>
                </c:pt>
                <c:pt idx="8">
                  <c:v>1.8145357296478469E-5</c:v>
                </c:pt>
                <c:pt idx="9">
                  <c:v>1.7900241736827456E-5</c:v>
                </c:pt>
                <c:pt idx="10">
                  <c:v>1.7656446752387571E-5</c:v>
                </c:pt>
                <c:pt idx="11">
                  <c:v>1.6765635268618051E-5</c:v>
                </c:pt>
                <c:pt idx="12">
                  <c:v>1.6038737436939964E-5</c:v>
                </c:pt>
                <c:pt idx="13">
                  <c:v>1.522228708872107E-5</c:v>
                </c:pt>
                <c:pt idx="14">
                  <c:v>1.5005805568111633E-5</c:v>
                </c:pt>
                <c:pt idx="15">
                  <c:v>1.4519279112023617E-5</c:v>
                </c:pt>
                <c:pt idx="16">
                  <c:v>1.4015437233506845E-5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9-4A6B-86D7-BF24438DC6E3}"/>
            </c:ext>
          </c:extLst>
        </c:ser>
        <c:ser>
          <c:idx val="1"/>
          <c:order val="1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'[5]Reactor B (2)'!$D$25:$D$41</c:f>
              <c:numCache>
                <c:formatCode>General</c:formatCode>
                <c:ptCount val="17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25200</c:v>
                </c:pt>
                <c:pt idx="10">
                  <c:v>28800</c:v>
                </c:pt>
                <c:pt idx="11">
                  <c:v>32400</c:v>
                </c:pt>
                <c:pt idx="12">
                  <c:v>36000</c:v>
                </c:pt>
                <c:pt idx="13">
                  <c:v>39600</c:v>
                </c:pt>
                <c:pt idx="14">
                  <c:v>43200</c:v>
                </c:pt>
                <c:pt idx="15">
                  <c:v>46800</c:v>
                </c:pt>
                <c:pt idx="16">
                  <c:v>50400</c:v>
                </c:pt>
              </c:numCache>
            </c:numRef>
          </c:xVal>
          <c:yVal>
            <c:numRef>
              <c:f>'[5]Reactor B (2)'!$R$25:$R$41</c:f>
              <c:numCache>
                <c:formatCode>General</c:formatCode>
                <c:ptCount val="17"/>
                <c:pt idx="0">
                  <c:v>8.732687608324468E-6</c:v>
                </c:pt>
                <c:pt idx="1">
                  <c:v>1.4825979954233174E-5</c:v>
                </c:pt>
                <c:pt idx="2">
                  <c:v>1.7737619892964732E-5</c:v>
                </c:pt>
                <c:pt idx="3">
                  <c:v>1.9048589205534868E-5</c:v>
                </c:pt>
                <c:pt idx="4">
                  <c:v>1.8958174800268509E-5</c:v>
                </c:pt>
                <c:pt idx="5">
                  <c:v>1.7436555221784049E-5</c:v>
                </c:pt>
                <c:pt idx="6">
                  <c:v>1.7199405124764698E-5</c:v>
                </c:pt>
                <c:pt idx="7">
                  <c:v>1.7706114649887934E-5</c:v>
                </c:pt>
                <c:pt idx="8">
                  <c:v>1.6750363677568109E-5</c:v>
                </c:pt>
                <c:pt idx="9">
                  <c:v>1.5911630312918559E-5</c:v>
                </c:pt>
                <c:pt idx="10">
                  <c:v>1.4780525391981542E-5</c:v>
                </c:pt>
                <c:pt idx="11">
                  <c:v>1.3546852359529781E-5</c:v>
                </c:pt>
                <c:pt idx="12">
                  <c:v>1.2736317286218552E-5</c:v>
                </c:pt>
                <c:pt idx="13">
                  <c:v>1.1905590141851314E-5</c:v>
                </c:pt>
                <c:pt idx="14">
                  <c:v>1.1429977004369314E-5</c:v>
                </c:pt>
                <c:pt idx="15">
                  <c:v>1.1014558202069982E-5</c:v>
                </c:pt>
                <c:pt idx="16">
                  <c:v>1.078035920442139E-5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9-4A6B-86D7-BF24438DC6E3}"/>
            </c:ext>
          </c:extLst>
        </c:ser>
        <c:ser>
          <c:idx val="2"/>
          <c:order val="2"/>
          <c:tx>
            <c:v>Si (SFA)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'[5]Reactor B (2)'!$D$25:$D$41</c:f>
              <c:numCache>
                <c:formatCode>General</c:formatCode>
                <c:ptCount val="17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10800</c:v>
                </c:pt>
                <c:pt idx="6">
                  <c:v>14400</c:v>
                </c:pt>
                <c:pt idx="7">
                  <c:v>18000</c:v>
                </c:pt>
                <c:pt idx="8">
                  <c:v>21600</c:v>
                </c:pt>
                <c:pt idx="9">
                  <c:v>25200</c:v>
                </c:pt>
                <c:pt idx="10">
                  <c:v>28800</c:v>
                </c:pt>
                <c:pt idx="11">
                  <c:v>32400</c:v>
                </c:pt>
                <c:pt idx="12">
                  <c:v>36000</c:v>
                </c:pt>
                <c:pt idx="13">
                  <c:v>39600</c:v>
                </c:pt>
                <c:pt idx="14">
                  <c:v>43200</c:v>
                </c:pt>
                <c:pt idx="15">
                  <c:v>46800</c:v>
                </c:pt>
                <c:pt idx="16">
                  <c:v>50400</c:v>
                </c:pt>
              </c:numCache>
            </c:numRef>
          </c:xVal>
          <c:yVal>
            <c:numRef>
              <c:f>'[5]Reactor B (2)'!$U$25:$U$41</c:f>
              <c:numCache>
                <c:formatCode>General</c:formatCode>
                <c:ptCount val="17"/>
                <c:pt idx="0">
                  <c:v>7.6294268284857138E-6</c:v>
                </c:pt>
                <c:pt idx="1">
                  <c:v>1.368202812916112E-5</c:v>
                </c:pt>
                <c:pt idx="2">
                  <c:v>1.6523824490380335E-5</c:v>
                </c:pt>
                <c:pt idx="3">
                  <c:v>1.7525080312140052E-5</c:v>
                </c:pt>
                <c:pt idx="4">
                  <c:v>1.7725237067088122E-5</c:v>
                </c:pt>
                <c:pt idx="5">
                  <c:v>1.612865774729503E-5</c:v>
                </c:pt>
                <c:pt idx="6">
                  <c:v>1.5792009820027323E-5</c:v>
                </c:pt>
                <c:pt idx="7">
                  <c:v>1.6383064182832035E-5</c:v>
                </c:pt>
                <c:pt idx="8">
                  <c:v>1.5538759303684157E-5</c:v>
                </c:pt>
                <c:pt idx="9">
                  <c:v>1.4592870794459815E-5</c:v>
                </c:pt>
                <c:pt idx="10">
                  <c:v>1.3496062705266666E-5</c:v>
                </c:pt>
                <c:pt idx="11">
                  <c:v>1.2386169573255077E-5</c:v>
                </c:pt>
                <c:pt idx="12">
                  <c:v>1.1547125924712614E-5</c:v>
                </c:pt>
                <c:pt idx="13">
                  <c:v>1.0869535701032505E-5</c:v>
                </c:pt>
                <c:pt idx="14">
                  <c:v>1.0317939451408515E-5</c:v>
                </c:pt>
                <c:pt idx="16">
                  <c:v>9.4956970518182347E-6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59-4A6B-86D7-BF24438D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770256684016198"/>
          <c:y val="0.11641510195840904"/>
          <c:w val="0.13065901508074201"/>
          <c:h val="0.1863282858873410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1"/>
          <c:order val="0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'[8]Reactor A'!$D$24:$D$39</c:f>
              <c:numCache>
                <c:formatCode>General</c:formatCode>
                <c:ptCount val="16"/>
                <c:pt idx="0">
                  <c:v>3120</c:v>
                </c:pt>
                <c:pt idx="1">
                  <c:v>7200</c:v>
                </c:pt>
                <c:pt idx="2">
                  <c:v>12600</c:v>
                </c:pt>
                <c:pt idx="3">
                  <c:v>18000</c:v>
                </c:pt>
                <c:pt idx="4">
                  <c:v>23640</c:v>
                </c:pt>
                <c:pt idx="5">
                  <c:v>28800</c:v>
                </c:pt>
                <c:pt idx="6">
                  <c:v>34980</c:v>
                </c:pt>
                <c:pt idx="7">
                  <c:v>42060</c:v>
                </c:pt>
                <c:pt idx="8">
                  <c:v>48540</c:v>
                </c:pt>
                <c:pt idx="9">
                  <c:v>87660</c:v>
                </c:pt>
                <c:pt idx="10">
                  <c:v>94860</c:v>
                </c:pt>
                <c:pt idx="11">
                  <c:v>102060</c:v>
                </c:pt>
                <c:pt idx="12">
                  <c:v>109260</c:v>
                </c:pt>
              </c:numCache>
            </c:numRef>
          </c:xVal>
          <c:yVal>
            <c:numRef>
              <c:f>'[8]Reactor A'!$L$24:$L$42</c:f>
              <c:numCache>
                <c:formatCode>General</c:formatCode>
                <c:ptCount val="19"/>
                <c:pt idx="0">
                  <c:v>1.6489351876915078E-5</c:v>
                </c:pt>
                <c:pt idx="1">
                  <c:v>2.851465337193656E-5</c:v>
                </c:pt>
                <c:pt idx="2">
                  <c:v>3.3947626572645336E-5</c:v>
                </c:pt>
                <c:pt idx="3">
                  <c:v>3.4520074589171477E-5</c:v>
                </c:pt>
                <c:pt idx="4">
                  <c:v>3.3060485715554757E-5</c:v>
                </c:pt>
                <c:pt idx="5">
                  <c:v>3.1377604207787292E-5</c:v>
                </c:pt>
                <c:pt idx="6">
                  <c:v>2.8059378958781459E-5</c:v>
                </c:pt>
                <c:pt idx="8">
                  <c:v>2.3148268430450315E-5</c:v>
                </c:pt>
                <c:pt idx="9">
                  <c:v>1.5422292955851508E-5</c:v>
                </c:pt>
                <c:pt idx="10">
                  <c:v>1.4723784479190591E-5</c:v>
                </c:pt>
                <c:pt idx="11">
                  <c:v>1.54409081441098E-5</c:v>
                </c:pt>
                <c:pt idx="12">
                  <c:v>1.4516325695622291E-5</c:v>
                </c:pt>
                <c:pt idx="17">
                  <c:v>1.8050154289240897E-5</c:v>
                </c:pt>
                <c:pt idx="18">
                  <c:v>2.1922080488020201E-5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E-43EF-995A-4D051FBEC98D}"/>
            </c:ext>
          </c:extLst>
        </c:ser>
        <c:ser>
          <c:idx val="0"/>
          <c:order val="1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'[8]Reactor A'!$D$24:$D$36</c:f>
              <c:numCache>
                <c:formatCode>General</c:formatCode>
                <c:ptCount val="13"/>
                <c:pt idx="0">
                  <c:v>3120</c:v>
                </c:pt>
                <c:pt idx="1">
                  <c:v>7200</c:v>
                </c:pt>
                <c:pt idx="2">
                  <c:v>12600</c:v>
                </c:pt>
                <c:pt idx="3">
                  <c:v>18000</c:v>
                </c:pt>
                <c:pt idx="4">
                  <c:v>23640</c:v>
                </c:pt>
                <c:pt idx="5">
                  <c:v>28800</c:v>
                </c:pt>
                <c:pt idx="6">
                  <c:v>34980</c:v>
                </c:pt>
                <c:pt idx="7">
                  <c:v>42060</c:v>
                </c:pt>
                <c:pt idx="8">
                  <c:v>48540</c:v>
                </c:pt>
                <c:pt idx="9">
                  <c:v>87660</c:v>
                </c:pt>
                <c:pt idx="10">
                  <c:v>94860</c:v>
                </c:pt>
                <c:pt idx="11">
                  <c:v>102060</c:v>
                </c:pt>
                <c:pt idx="12">
                  <c:v>109260</c:v>
                </c:pt>
              </c:numCache>
            </c:numRef>
          </c:xVal>
          <c:yVal>
            <c:numRef>
              <c:f>'[8]Reactor A'!$O$24:$O$36</c:f>
              <c:numCache>
                <c:formatCode>General</c:formatCode>
                <c:ptCount val="13"/>
                <c:pt idx="0">
                  <c:v>1.6833725744101578E-5</c:v>
                </c:pt>
                <c:pt idx="1">
                  <c:v>3.4805992467088929E-5</c:v>
                </c:pt>
                <c:pt idx="2">
                  <c:v>4.4959220956456624E-5</c:v>
                </c:pt>
                <c:pt idx="3">
                  <c:v>4.7987563295640418E-5</c:v>
                </c:pt>
                <c:pt idx="4">
                  <c:v>4.6611778371794656E-5</c:v>
                </c:pt>
                <c:pt idx="5">
                  <c:v>4.4743472995346729E-5</c:v>
                </c:pt>
                <c:pt idx="6">
                  <c:v>4.1106515212157248E-5</c:v>
                </c:pt>
                <c:pt idx="8">
                  <c:v>3.2977144202074699E-5</c:v>
                </c:pt>
                <c:pt idx="9">
                  <c:v>2.1380280674050532E-5</c:v>
                </c:pt>
                <c:pt idx="10">
                  <c:v>1.9839330137246555E-5</c:v>
                </c:pt>
                <c:pt idx="11">
                  <c:v>2.0569729013801396E-5</c:v>
                </c:pt>
                <c:pt idx="12">
                  <c:v>1.9513180157403093E-5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8E-43EF-995A-4D051FBE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770256684016198"/>
          <c:y val="0.11641510195840904"/>
          <c:w val="6.8498523124925589E-2"/>
          <c:h val="0.1293683061359404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1"/>
          <c:order val="0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'[8]Reactor B'!$D$24:$D$39</c:f>
              <c:numCache>
                <c:formatCode>General</c:formatCode>
                <c:ptCount val="16"/>
                <c:pt idx="0">
                  <c:v>3600</c:v>
                </c:pt>
                <c:pt idx="1">
                  <c:v>9780</c:v>
                </c:pt>
                <c:pt idx="2">
                  <c:v>16982</c:v>
                </c:pt>
                <c:pt idx="3">
                  <c:v>23462</c:v>
                </c:pt>
                <c:pt idx="4">
                  <c:v>62582</c:v>
                </c:pt>
                <c:pt idx="5">
                  <c:v>69782</c:v>
                </c:pt>
                <c:pt idx="6">
                  <c:v>76982</c:v>
                </c:pt>
                <c:pt idx="7">
                  <c:v>84182</c:v>
                </c:pt>
                <c:pt idx="8">
                  <c:v>91382</c:v>
                </c:pt>
                <c:pt idx="9">
                  <c:v>98582</c:v>
                </c:pt>
              </c:numCache>
            </c:numRef>
          </c:xVal>
          <c:yVal>
            <c:numRef>
              <c:f>'[8]Reactor B'!$L$24:$L$42</c:f>
              <c:numCache>
                <c:formatCode>General</c:formatCode>
                <c:ptCount val="19"/>
                <c:pt idx="0">
                  <c:v>1.8744311762538961E-5</c:v>
                </c:pt>
                <c:pt idx="1">
                  <c:v>3.2566992450736535E-5</c:v>
                </c:pt>
                <c:pt idx="3">
                  <c:v>3.2658766237390606E-5</c:v>
                </c:pt>
                <c:pt idx="4">
                  <c:v>1.6097736947274081E-5</c:v>
                </c:pt>
                <c:pt idx="5">
                  <c:v>1.4769859725281717E-5</c:v>
                </c:pt>
                <c:pt idx="6">
                  <c:v>1.3631728991673036E-5</c:v>
                </c:pt>
                <c:pt idx="7">
                  <c:v>1.274716310787972E-5</c:v>
                </c:pt>
                <c:pt idx="8">
                  <c:v>1.1323925753169135E-5</c:v>
                </c:pt>
                <c:pt idx="9">
                  <c:v>1.1985826194206704E-5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1-417B-A991-3F346FDBB244}"/>
            </c:ext>
          </c:extLst>
        </c:ser>
        <c:ser>
          <c:idx val="0"/>
          <c:order val="1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'[8]Reactor B'!$D$24:$D$36</c:f>
              <c:numCache>
                <c:formatCode>General</c:formatCode>
                <c:ptCount val="13"/>
                <c:pt idx="0">
                  <c:v>3600</c:v>
                </c:pt>
                <c:pt idx="1">
                  <c:v>9780</c:v>
                </c:pt>
                <c:pt idx="2">
                  <c:v>16982</c:v>
                </c:pt>
                <c:pt idx="3">
                  <c:v>23462</c:v>
                </c:pt>
                <c:pt idx="4">
                  <c:v>62582</c:v>
                </c:pt>
                <c:pt idx="5">
                  <c:v>69782</c:v>
                </c:pt>
                <c:pt idx="6">
                  <c:v>76982</c:v>
                </c:pt>
                <c:pt idx="7">
                  <c:v>84182</c:v>
                </c:pt>
                <c:pt idx="8">
                  <c:v>91382</c:v>
                </c:pt>
                <c:pt idx="9">
                  <c:v>98582</c:v>
                </c:pt>
              </c:numCache>
            </c:numRef>
          </c:xVal>
          <c:yVal>
            <c:numRef>
              <c:f>'[8]Reactor B'!$O$24:$O$36</c:f>
              <c:numCache>
                <c:formatCode>General</c:formatCode>
                <c:ptCount val="13"/>
                <c:pt idx="0">
                  <c:v>2.0773276544012329E-5</c:v>
                </c:pt>
                <c:pt idx="1">
                  <c:v>4.1869984186153529E-5</c:v>
                </c:pt>
                <c:pt idx="3">
                  <c:v>4.5988163851747356E-5</c:v>
                </c:pt>
                <c:pt idx="4">
                  <c:v>2.417992262139598E-5</c:v>
                </c:pt>
                <c:pt idx="5">
                  <c:v>2.1669254808983384E-5</c:v>
                </c:pt>
                <c:pt idx="6">
                  <c:v>2.0217821964012807E-5</c:v>
                </c:pt>
                <c:pt idx="7">
                  <c:v>1.9000777054989247E-5</c:v>
                </c:pt>
                <c:pt idx="8">
                  <c:v>1.7005441477562739E-5</c:v>
                </c:pt>
                <c:pt idx="9">
                  <c:v>1.7781279797381832E-5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1-417B-A991-3F346FDB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464394421190693"/>
          <c:y val="0.11641499055478645"/>
          <c:w val="6.8498523124925589E-2"/>
          <c:h val="0.1293683061359404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1"/>
          <c:order val="0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'[12]Reactor A'!$D$23:$D$40</c:f>
              <c:numCache>
                <c:formatCode>General</c:formatCode>
                <c:ptCount val="18"/>
                <c:pt idx="0">
                  <c:v>5400</c:v>
                </c:pt>
                <c:pt idx="1">
                  <c:v>12600</c:v>
                </c:pt>
                <c:pt idx="2">
                  <c:v>19800</c:v>
                </c:pt>
                <c:pt idx="3">
                  <c:v>27000</c:v>
                </c:pt>
                <c:pt idx="4">
                  <c:v>34200</c:v>
                </c:pt>
                <c:pt idx="5">
                  <c:v>85200</c:v>
                </c:pt>
                <c:pt idx="6">
                  <c:v>96000</c:v>
                </c:pt>
                <c:pt idx="7">
                  <c:v>106800</c:v>
                </c:pt>
                <c:pt idx="8">
                  <c:v>117600</c:v>
                </c:pt>
                <c:pt idx="9">
                  <c:v>128400</c:v>
                </c:pt>
                <c:pt idx="10">
                  <c:v>173400</c:v>
                </c:pt>
                <c:pt idx="11">
                  <c:v>184200</c:v>
                </c:pt>
                <c:pt idx="12">
                  <c:v>195000</c:v>
                </c:pt>
                <c:pt idx="13">
                  <c:v>205800</c:v>
                </c:pt>
                <c:pt idx="14">
                  <c:v>257100</c:v>
                </c:pt>
                <c:pt idx="15">
                  <c:v>264300</c:v>
                </c:pt>
                <c:pt idx="16">
                  <c:v>271500</c:v>
                </c:pt>
                <c:pt idx="17">
                  <c:v>279600</c:v>
                </c:pt>
              </c:numCache>
            </c:numRef>
          </c:xVal>
          <c:yVal>
            <c:numRef>
              <c:f>'[12]Reactor A'!$L$23:$L$40</c:f>
              <c:numCache>
                <c:formatCode>General</c:formatCode>
                <c:ptCount val="18"/>
                <c:pt idx="0">
                  <c:v>2.8113321357657435E-6</c:v>
                </c:pt>
                <c:pt idx="1">
                  <c:v>5.3941143959921208E-6</c:v>
                </c:pt>
                <c:pt idx="2">
                  <c:v>4.7783504062151021E-6</c:v>
                </c:pt>
                <c:pt idx="3">
                  <c:v>5.6499846075822918E-6</c:v>
                </c:pt>
                <c:pt idx="4">
                  <c:v>5.8880165866290185E-6</c:v>
                </c:pt>
                <c:pt idx="5">
                  <c:v>5.9283708262189933E-6</c:v>
                </c:pt>
                <c:pt idx="6">
                  <c:v>6.0941651121077753E-6</c:v>
                </c:pt>
                <c:pt idx="7">
                  <c:v>5.9437785714090195E-6</c:v>
                </c:pt>
                <c:pt idx="8">
                  <c:v>6.0944741725029476E-6</c:v>
                </c:pt>
                <c:pt idx="9">
                  <c:v>6.1714768379782873E-6</c:v>
                </c:pt>
                <c:pt idx="10">
                  <c:v>5.4429468547492294E-6</c:v>
                </c:pt>
                <c:pt idx="11">
                  <c:v>5.9047011959203832E-6</c:v>
                </c:pt>
                <c:pt idx="12">
                  <c:v>5.6041101834992908E-6</c:v>
                </c:pt>
                <c:pt idx="13">
                  <c:v>5.8402663997250284E-6</c:v>
                </c:pt>
                <c:pt idx="14">
                  <c:v>5.8554927767119745E-6</c:v>
                </c:pt>
                <c:pt idx="15">
                  <c:v>5.8224189174915868E-6</c:v>
                </c:pt>
                <c:pt idx="16">
                  <c:v>5.8495960967419501E-6</c:v>
                </c:pt>
                <c:pt idx="17">
                  <c:v>5.8972612866564368E-6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0-45F8-88BF-82147460685A}"/>
            </c:ext>
          </c:extLst>
        </c:ser>
        <c:ser>
          <c:idx val="0"/>
          <c:order val="1"/>
          <c:tx>
            <c:v>Si (SFA)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'[12]Reactor A'!$D$23:$D$40</c:f>
              <c:numCache>
                <c:formatCode>General</c:formatCode>
                <c:ptCount val="18"/>
                <c:pt idx="0">
                  <c:v>5400</c:v>
                </c:pt>
                <c:pt idx="1">
                  <c:v>12600</c:v>
                </c:pt>
                <c:pt idx="2">
                  <c:v>19800</c:v>
                </c:pt>
                <c:pt idx="3">
                  <c:v>27000</c:v>
                </c:pt>
                <c:pt idx="4">
                  <c:v>34200</c:v>
                </c:pt>
                <c:pt idx="5">
                  <c:v>85200</c:v>
                </c:pt>
                <c:pt idx="6">
                  <c:v>96000</c:v>
                </c:pt>
                <c:pt idx="7">
                  <c:v>106800</c:v>
                </c:pt>
                <c:pt idx="8">
                  <c:v>117600</c:v>
                </c:pt>
                <c:pt idx="9">
                  <c:v>128400</c:v>
                </c:pt>
                <c:pt idx="10">
                  <c:v>173400</c:v>
                </c:pt>
                <c:pt idx="11">
                  <c:v>184200</c:v>
                </c:pt>
                <c:pt idx="12">
                  <c:v>195000</c:v>
                </c:pt>
                <c:pt idx="13">
                  <c:v>205800</c:v>
                </c:pt>
                <c:pt idx="14">
                  <c:v>257100</c:v>
                </c:pt>
                <c:pt idx="15">
                  <c:v>264300</c:v>
                </c:pt>
                <c:pt idx="16">
                  <c:v>271500</c:v>
                </c:pt>
                <c:pt idx="17">
                  <c:v>279600</c:v>
                </c:pt>
              </c:numCache>
            </c:numRef>
          </c:xVal>
          <c:yVal>
            <c:numRef>
              <c:f>'[12]Reactor A'!$O$23:$O$40</c:f>
              <c:numCache>
                <c:formatCode>General</c:formatCode>
                <c:ptCount val="18"/>
                <c:pt idx="0">
                  <c:v>1.6825449700199864E-5</c:v>
                </c:pt>
                <c:pt idx="1">
                  <c:v>3.0353097934710196E-5</c:v>
                </c:pt>
                <c:pt idx="2">
                  <c:v>3.6092604930046633E-5</c:v>
                </c:pt>
                <c:pt idx="3">
                  <c:v>3.8152898067954702E-5</c:v>
                </c:pt>
                <c:pt idx="4">
                  <c:v>3.8259493670886072E-5</c:v>
                </c:pt>
                <c:pt idx="5">
                  <c:v>3.1190872751498998E-5</c:v>
                </c:pt>
                <c:pt idx="6">
                  <c:v>2.9730179880079946E-5</c:v>
                </c:pt>
                <c:pt idx="7">
                  <c:v>2.8555962691538974E-5</c:v>
                </c:pt>
                <c:pt idx="8">
                  <c:v>2.7649900066622249E-5</c:v>
                </c:pt>
                <c:pt idx="9">
                  <c:v>2.6447368421052634E-5</c:v>
                </c:pt>
                <c:pt idx="10">
                  <c:v>2.0541305796135913E-5</c:v>
                </c:pt>
                <c:pt idx="11">
                  <c:v>1.9830113257828119E-5</c:v>
                </c:pt>
                <c:pt idx="12">
                  <c:v>1.9400399733510995E-5</c:v>
                </c:pt>
                <c:pt idx="13">
                  <c:v>1.8960692871419057E-5</c:v>
                </c:pt>
                <c:pt idx="14">
                  <c:v>1.7415056628914057E-5</c:v>
                </c:pt>
                <c:pt idx="15">
                  <c:v>1.716022651565623E-5</c:v>
                </c:pt>
                <c:pt idx="16">
                  <c:v>1.6987008660892738E-5</c:v>
                </c:pt>
                <c:pt idx="17">
                  <c:v>1.6622251832111924E-5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90-45F8-88BF-82147460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770256684016198"/>
          <c:y val="0.11641510195840904"/>
          <c:w val="0.11572797724075211"/>
          <c:h val="0.134570428696412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1"/>
          <c:order val="0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'[12]Reactor B'!$D$23:$D$40</c:f>
              <c:numCache>
                <c:formatCode>General</c:formatCode>
                <c:ptCount val="18"/>
                <c:pt idx="0">
                  <c:v>5400</c:v>
                </c:pt>
                <c:pt idx="1">
                  <c:v>12600</c:v>
                </c:pt>
                <c:pt idx="2">
                  <c:v>19800</c:v>
                </c:pt>
                <c:pt idx="3">
                  <c:v>27000</c:v>
                </c:pt>
                <c:pt idx="4">
                  <c:v>34200</c:v>
                </c:pt>
                <c:pt idx="5">
                  <c:v>85200</c:v>
                </c:pt>
                <c:pt idx="6">
                  <c:v>96000</c:v>
                </c:pt>
                <c:pt idx="7">
                  <c:v>106800</c:v>
                </c:pt>
                <c:pt idx="8">
                  <c:v>117600</c:v>
                </c:pt>
                <c:pt idx="9">
                  <c:v>128400</c:v>
                </c:pt>
                <c:pt idx="10">
                  <c:v>173400</c:v>
                </c:pt>
                <c:pt idx="11">
                  <c:v>184200</c:v>
                </c:pt>
                <c:pt idx="12">
                  <c:v>195000</c:v>
                </c:pt>
                <c:pt idx="13">
                  <c:v>205800</c:v>
                </c:pt>
                <c:pt idx="14">
                  <c:v>257100</c:v>
                </c:pt>
                <c:pt idx="15">
                  <c:v>264300</c:v>
                </c:pt>
                <c:pt idx="16">
                  <c:v>271500</c:v>
                </c:pt>
                <c:pt idx="17">
                  <c:v>279600</c:v>
                </c:pt>
              </c:numCache>
            </c:numRef>
          </c:xVal>
          <c:yVal>
            <c:numRef>
              <c:f>'[12]Reactor B'!$L$23:$L$40</c:f>
              <c:numCache>
                <c:formatCode>General</c:formatCode>
                <c:ptCount val="18"/>
                <c:pt idx="0">
                  <c:v>3.4823811098124379E-6</c:v>
                </c:pt>
                <c:pt idx="1">
                  <c:v>5.2231067999762493E-6</c:v>
                </c:pt>
                <c:pt idx="2">
                  <c:v>5.7150492492476688E-6</c:v>
                </c:pt>
                <c:pt idx="3">
                  <c:v>5.9409783539663825E-6</c:v>
                </c:pt>
                <c:pt idx="4">
                  <c:v>6.2702027191591998E-6</c:v>
                </c:pt>
                <c:pt idx="5">
                  <c:v>6.5202467527425879E-6</c:v>
                </c:pt>
                <c:pt idx="6">
                  <c:v>6.6144336629836281E-6</c:v>
                </c:pt>
                <c:pt idx="7">
                  <c:v>6.396911617034618E-6</c:v>
                </c:pt>
                <c:pt idx="8">
                  <c:v>6.5338205739074899E-6</c:v>
                </c:pt>
                <c:pt idx="9">
                  <c:v>6.4570236353373856E-6</c:v>
                </c:pt>
                <c:pt idx="10">
                  <c:v>6.2577935963955183E-6</c:v>
                </c:pt>
                <c:pt idx="11">
                  <c:v>6.2503415688806654E-6</c:v>
                </c:pt>
                <c:pt idx="12">
                  <c:v>6.5473474017802574E-6</c:v>
                </c:pt>
                <c:pt idx="13">
                  <c:v>6.172966204359146E-6</c:v>
                </c:pt>
                <c:pt idx="14">
                  <c:v>5.6192233077860299E-6</c:v>
                </c:pt>
                <c:pt idx="15">
                  <c:v>5.8239130780592657E-6</c:v>
                </c:pt>
                <c:pt idx="16">
                  <c:v>5.4356298147578523E-6</c:v>
                </c:pt>
                <c:pt idx="17">
                  <c:v>5.5356952828491944E-6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B-45F7-ACB4-65565450EA39}"/>
            </c:ext>
          </c:extLst>
        </c:ser>
        <c:ser>
          <c:idx val="0"/>
          <c:order val="1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'[12]Reactor B'!$D$23:$D$40</c:f>
              <c:numCache>
                <c:formatCode>General</c:formatCode>
                <c:ptCount val="18"/>
                <c:pt idx="0">
                  <c:v>5400</c:v>
                </c:pt>
                <c:pt idx="1">
                  <c:v>12600</c:v>
                </c:pt>
                <c:pt idx="2">
                  <c:v>19800</c:v>
                </c:pt>
                <c:pt idx="3">
                  <c:v>27000</c:v>
                </c:pt>
                <c:pt idx="4">
                  <c:v>34200</c:v>
                </c:pt>
                <c:pt idx="5">
                  <c:v>85200</c:v>
                </c:pt>
                <c:pt idx="6">
                  <c:v>96000</c:v>
                </c:pt>
                <c:pt idx="7">
                  <c:v>106800</c:v>
                </c:pt>
                <c:pt idx="8">
                  <c:v>117600</c:v>
                </c:pt>
                <c:pt idx="9">
                  <c:v>128400</c:v>
                </c:pt>
                <c:pt idx="10">
                  <c:v>173400</c:v>
                </c:pt>
                <c:pt idx="11">
                  <c:v>184200</c:v>
                </c:pt>
                <c:pt idx="12">
                  <c:v>195000</c:v>
                </c:pt>
                <c:pt idx="13">
                  <c:v>205800</c:v>
                </c:pt>
                <c:pt idx="14">
                  <c:v>257100</c:v>
                </c:pt>
                <c:pt idx="15">
                  <c:v>264300</c:v>
                </c:pt>
                <c:pt idx="16">
                  <c:v>271500</c:v>
                </c:pt>
                <c:pt idx="17">
                  <c:v>279600</c:v>
                </c:pt>
              </c:numCache>
            </c:numRef>
          </c:xVal>
          <c:yVal>
            <c:numRef>
              <c:f>'[12]Reactor B'!$O$23:$O$40</c:f>
              <c:numCache>
                <c:formatCode>General</c:formatCode>
                <c:ptCount val="18"/>
                <c:pt idx="0">
                  <c:v>1.329780146568954E-5</c:v>
                </c:pt>
                <c:pt idx="1">
                  <c:v>2.7375083277814791E-5</c:v>
                </c:pt>
                <c:pt idx="2">
                  <c:v>3.326449033977349E-5</c:v>
                </c:pt>
                <c:pt idx="3">
                  <c:v>3.5388074616922051E-5</c:v>
                </c:pt>
                <c:pt idx="4">
                  <c:v>3.5601265822784811E-5</c:v>
                </c:pt>
                <c:pt idx="5">
                  <c:v>2.8647568287808127E-5</c:v>
                </c:pt>
                <c:pt idx="6">
                  <c:v>2.71435709526982E-5</c:v>
                </c:pt>
                <c:pt idx="7">
                  <c:v>2.6119253830779483E-5</c:v>
                </c:pt>
                <c:pt idx="8">
                  <c:v>2.5089940039973349E-5</c:v>
                </c:pt>
                <c:pt idx="9">
                  <c:v>2.4022318454363755E-5</c:v>
                </c:pt>
                <c:pt idx="10">
                  <c:v>1.9595269820119919E-5</c:v>
                </c:pt>
                <c:pt idx="11">
                  <c:v>1.8707528314457028E-5</c:v>
                </c:pt>
                <c:pt idx="12">
                  <c:v>1.8222851432378414E-5</c:v>
                </c:pt>
                <c:pt idx="13">
                  <c:v>1.763157894736842E-5</c:v>
                </c:pt>
                <c:pt idx="14">
                  <c:v>1.5526315789473686E-5</c:v>
                </c:pt>
                <c:pt idx="15">
                  <c:v>1.4901732178547636E-5</c:v>
                </c:pt>
                <c:pt idx="16">
                  <c:v>1.4628580946035975E-5</c:v>
                </c:pt>
                <c:pt idx="17">
                  <c:v>1.4057295136575618E-5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B-45F7-ACB4-65565450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349729112093964"/>
          <c:y val="0.11641512031275811"/>
          <c:w val="6.386176555176408E-2"/>
          <c:h val="0.127042013105005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3985052715869"/>
          <c:y val="7.6158940397350994E-2"/>
          <c:w val="0.745738511499622"/>
          <c:h val="0.77371434530948546"/>
        </c:manualLayout>
      </c:layout>
      <c:scatterChart>
        <c:scatterStyle val="lineMarker"/>
        <c:varyColors val="0"/>
        <c:ser>
          <c:idx val="2"/>
          <c:order val="0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'[13]Reactor A'!$D$23:$D$37</c:f>
              <c:numCache>
                <c:formatCode>General</c:formatCode>
                <c:ptCount val="15"/>
                <c:pt idx="0">
                  <c:v>0</c:v>
                </c:pt>
                <c:pt idx="1">
                  <c:v>2700</c:v>
                </c:pt>
                <c:pt idx="2">
                  <c:v>4500</c:v>
                </c:pt>
                <c:pt idx="3">
                  <c:v>6300</c:v>
                </c:pt>
                <c:pt idx="4">
                  <c:v>8100</c:v>
                </c:pt>
                <c:pt idx="5">
                  <c:v>9900</c:v>
                </c:pt>
                <c:pt idx="6">
                  <c:v>11700</c:v>
                </c:pt>
                <c:pt idx="7">
                  <c:v>13500</c:v>
                </c:pt>
                <c:pt idx="8">
                  <c:v>17100</c:v>
                </c:pt>
                <c:pt idx="9">
                  <c:v>20700</c:v>
                </c:pt>
                <c:pt idx="10">
                  <c:v>24300</c:v>
                </c:pt>
                <c:pt idx="11">
                  <c:v>27900</c:v>
                </c:pt>
                <c:pt idx="12">
                  <c:v>31500</c:v>
                </c:pt>
                <c:pt idx="13">
                  <c:v>35100</c:v>
                </c:pt>
                <c:pt idx="14">
                  <c:v>38700</c:v>
                </c:pt>
              </c:numCache>
            </c:numRef>
          </c:xVal>
          <c:yVal>
            <c:numRef>
              <c:f>'[13]Reactor A'!$L$23:$L$37</c:f>
              <c:numCache>
                <c:formatCode>General</c:formatCode>
                <c:ptCount val="15"/>
                <c:pt idx="0">
                  <c:v>3.9560919305187212E-8</c:v>
                </c:pt>
                <c:pt idx="1">
                  <c:v>7.217236999253177E-5</c:v>
                </c:pt>
                <c:pt idx="2">
                  <c:v>8.1063047236998065E-5</c:v>
                </c:pt>
                <c:pt idx="3">
                  <c:v>8.096791471846067E-5</c:v>
                </c:pt>
                <c:pt idx="4">
                  <c:v>7.6889229586781364E-5</c:v>
                </c:pt>
                <c:pt idx="5">
                  <c:v>6.9474511232343235E-5</c:v>
                </c:pt>
                <c:pt idx="6">
                  <c:v>6.6386569411411845E-5</c:v>
                </c:pt>
                <c:pt idx="7">
                  <c:v>6.258975859605699E-5</c:v>
                </c:pt>
                <c:pt idx="8">
                  <c:v>5.6423804561720034E-5</c:v>
                </c:pt>
                <c:pt idx="9">
                  <c:v>5.1791080974967968E-5</c:v>
                </c:pt>
                <c:pt idx="10">
                  <c:v>5.1303861364534149E-5</c:v>
                </c:pt>
                <c:pt idx="11">
                  <c:v>4.9170413143738159E-5</c:v>
                </c:pt>
                <c:pt idx="12">
                  <c:v>4.914177921995694E-5</c:v>
                </c:pt>
                <c:pt idx="13">
                  <c:v>4.8167259056520411E-5</c:v>
                </c:pt>
                <c:pt idx="14">
                  <c:v>4.9023443192882528E-5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1-4E7D-B08B-948358AABAFF}"/>
            </c:ext>
          </c:extLst>
        </c:ser>
        <c:ser>
          <c:idx val="1"/>
          <c:order val="1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'[13]Reactor A'!$D$23:$D$37</c:f>
              <c:numCache>
                <c:formatCode>General</c:formatCode>
                <c:ptCount val="15"/>
                <c:pt idx="0">
                  <c:v>0</c:v>
                </c:pt>
                <c:pt idx="1">
                  <c:v>2700</c:v>
                </c:pt>
                <c:pt idx="2">
                  <c:v>4500</c:v>
                </c:pt>
                <c:pt idx="3">
                  <c:v>6300</c:v>
                </c:pt>
                <c:pt idx="4">
                  <c:v>8100</c:v>
                </c:pt>
                <c:pt idx="5">
                  <c:v>9900</c:v>
                </c:pt>
                <c:pt idx="6">
                  <c:v>11700</c:v>
                </c:pt>
                <c:pt idx="7">
                  <c:v>13500</c:v>
                </c:pt>
                <c:pt idx="8">
                  <c:v>17100</c:v>
                </c:pt>
                <c:pt idx="9">
                  <c:v>20700</c:v>
                </c:pt>
                <c:pt idx="10">
                  <c:v>24300</c:v>
                </c:pt>
                <c:pt idx="11">
                  <c:v>27900</c:v>
                </c:pt>
                <c:pt idx="12">
                  <c:v>31500</c:v>
                </c:pt>
                <c:pt idx="13">
                  <c:v>35100</c:v>
                </c:pt>
                <c:pt idx="14">
                  <c:v>38700</c:v>
                </c:pt>
              </c:numCache>
            </c:numRef>
          </c:xVal>
          <c:yVal>
            <c:numRef>
              <c:f>'[13]Reactor A'!$O$23:$O$37</c:f>
              <c:numCache>
                <c:formatCode>General</c:formatCode>
                <c:ptCount val="15"/>
                <c:pt idx="0">
                  <c:v>0</c:v>
                </c:pt>
                <c:pt idx="1">
                  <c:v>1.413197206604295E-5</c:v>
                </c:pt>
                <c:pt idx="2">
                  <c:v>1.845628715800646E-5</c:v>
                </c:pt>
                <c:pt idx="3">
                  <c:v>2.2280279801033085E-5</c:v>
                </c:pt>
                <c:pt idx="4">
                  <c:v>2.5141647366756195E-5</c:v>
                </c:pt>
                <c:pt idx="5">
                  <c:v>2.6745385254012901E-5</c:v>
                </c:pt>
                <c:pt idx="6">
                  <c:v>2.9013029575627386E-5</c:v>
                </c:pt>
                <c:pt idx="7">
                  <c:v>3.0854166053965974E-5</c:v>
                </c:pt>
                <c:pt idx="8">
                  <c:v>2.9988384044772856E-5</c:v>
                </c:pt>
                <c:pt idx="9">
                  <c:v>2.8406678598861123E-5</c:v>
                </c:pt>
                <c:pt idx="10">
                  <c:v>2.6680541005507508E-5</c:v>
                </c:pt>
                <c:pt idx="11">
                  <c:v>2.4959947626921061E-5</c:v>
                </c:pt>
                <c:pt idx="12">
                  <c:v>2.4627571897127626E-5</c:v>
                </c:pt>
                <c:pt idx="13">
                  <c:v>2.4964209360598086E-5</c:v>
                </c:pt>
                <c:pt idx="14">
                  <c:v>2.5988613326977597E-5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1-4E7D-B08B-948358AA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447968"/>
        <c:axId val="1767430880"/>
      </c:scatterChart>
      <c:valAx>
        <c:axId val="17674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30880"/>
        <c:crosses val="autoZero"/>
        <c:crossBetween val="midCat"/>
      </c:valAx>
      <c:valAx>
        <c:axId val="176743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(mmol/gr)</a:t>
                </a:r>
              </a:p>
            </c:rich>
          </c:tx>
          <c:layout>
            <c:manualLayout>
              <c:xMode val="edge"/>
              <c:yMode val="edge"/>
              <c:x val="1.8079096045197741E-2"/>
              <c:y val="0.2633057829691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744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770256684016198"/>
          <c:y val="0.11641510195840904"/>
          <c:w val="0.11572797724075211"/>
          <c:h val="0.1912316618317447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1492250</xdr:colOff>
      <xdr:row>3</xdr:row>
      <xdr:rowOff>38100</xdr:rowOff>
    </xdr:from>
    <xdr:to>
      <xdr:col>9</xdr:col>
      <xdr:colOff>1797050</xdr:colOff>
      <xdr:row>17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6EADA-0B4E-49FD-A234-B41A0CBF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990600</xdr:colOff>
      <xdr:row>42</xdr:row>
      <xdr:rowOff>152400</xdr:rowOff>
    </xdr:from>
    <xdr:to>
      <xdr:col>10</xdr:col>
      <xdr:colOff>158750</xdr:colOff>
      <xdr:row>61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EEF541-DCF5-4574-B576-5638FDF0D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1</xdr:row>
      <xdr:rowOff>25400</xdr:rowOff>
    </xdr:from>
    <xdr:to>
      <xdr:col>10</xdr:col>
      <xdr:colOff>1314450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15A84-1452-4E94-9AC7-26B5D92A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10</xdr:col>
      <xdr:colOff>1289050</xdr:colOff>
      <xdr:row>62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100588-5728-4E60-A8C4-87B0E1387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1289050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235E9-80E2-4F5B-BC3D-E13AF2ACC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10</xdr:col>
      <xdr:colOff>1289050</xdr:colOff>
      <xdr:row>59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84D06C-1AF2-49E2-9BDF-20AE19CB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863600</xdr:colOff>
      <xdr:row>38</xdr:row>
      <xdr:rowOff>127000</xdr:rowOff>
    </xdr:from>
    <xdr:to>
      <xdr:col>9</xdr:col>
      <xdr:colOff>2216150</xdr:colOff>
      <xdr:row>55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93105D-904B-4B52-BF6C-7DC3324C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27%20-%20repeat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4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5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8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9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2.6-buffere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FT_pH3.6-buff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1800</v>
          </cell>
          <cell r="L24">
            <v>5.1397395486339488E-5</v>
          </cell>
          <cell r="O24">
            <v>4.8151318600655491E-6</v>
          </cell>
        </row>
        <row r="25">
          <cell r="D25">
            <v>3600</v>
          </cell>
          <cell r="L25">
            <v>6.5999653200039308E-5</v>
          </cell>
          <cell r="O25">
            <v>7.4539845265719049E-6</v>
          </cell>
        </row>
        <row r="26">
          <cell r="D26">
            <v>5580</v>
          </cell>
          <cell r="L26">
            <v>6.8313203892790111E-5</v>
          </cell>
          <cell r="O26">
            <v>9.1468307530097768E-6</v>
          </cell>
        </row>
        <row r="27">
          <cell r="D27">
            <v>7260</v>
          </cell>
          <cell r="L27">
            <v>6.8471664635271368E-5</v>
          </cell>
          <cell r="O27">
            <v>9.1611778085011593E-6</v>
          </cell>
        </row>
        <row r="28">
          <cell r="D28">
            <v>9000</v>
          </cell>
          <cell r="L28">
            <v>6.0817550172190219E-5</v>
          </cell>
          <cell r="O28">
            <v>9.2229218804190052E-6</v>
          </cell>
        </row>
        <row r="29">
          <cell r="D29">
            <v>10860</v>
          </cell>
          <cell r="L29">
            <v>5.4012581469169408E-5</v>
          </cell>
          <cell r="O29">
            <v>9.156394198645958E-6</v>
          </cell>
        </row>
        <row r="30">
          <cell r="D30">
            <v>14400</v>
          </cell>
          <cell r="L30">
            <v>4.6640859783693779E-5</v>
          </cell>
          <cell r="O30">
            <v>9.054343957801931E-6</v>
          </cell>
        </row>
        <row r="31">
          <cell r="D31">
            <v>17940</v>
          </cell>
          <cell r="L31">
            <v>4.0173281292028681E-5</v>
          </cell>
          <cell r="O31">
            <v>8.9237596321523864E-6</v>
          </cell>
        </row>
        <row r="32">
          <cell r="D32">
            <v>22500</v>
          </cell>
          <cell r="L32">
            <v>3.7090182965573545E-5</v>
          </cell>
          <cell r="O32">
            <v>8.6498981795135606E-6</v>
          </cell>
        </row>
        <row r="33">
          <cell r="D33">
            <v>24000</v>
          </cell>
          <cell r="L33">
            <v>3.4333194835609484E-5</v>
          </cell>
          <cell r="O33">
            <v>8.7364701782507939E-6</v>
          </cell>
        </row>
        <row r="34">
          <cell r="D34">
            <v>27600</v>
          </cell>
          <cell r="L34">
            <v>3.1223409960382918E-5</v>
          </cell>
          <cell r="O34">
            <v>8.4924999221957941E-6</v>
          </cell>
        </row>
        <row r="35">
          <cell r="D35">
            <v>31200</v>
          </cell>
          <cell r="L35">
            <v>3.029363890144229E-5</v>
          </cell>
          <cell r="O35">
            <v>8.260296807390701E-6</v>
          </cell>
        </row>
        <row r="36">
          <cell r="D36">
            <v>34800</v>
          </cell>
          <cell r="L36">
            <v>2.9850993523994463E-5</v>
          </cell>
          <cell r="O36">
            <v>8.2355632590084773E-6</v>
          </cell>
        </row>
        <row r="37">
          <cell r="D37">
            <v>38400</v>
          </cell>
          <cell r="L37">
            <v>2.9664165117497555E-5</v>
          </cell>
          <cell r="O37">
            <v>8.0186884009800208E-6</v>
          </cell>
        </row>
        <row r="38">
          <cell r="D38">
            <v>42000</v>
          </cell>
          <cell r="L38">
            <v>2.7708198829220855E-5</v>
          </cell>
          <cell r="O38">
            <v>7.9927082415911615E-6</v>
          </cell>
        </row>
      </sheetData>
      <sheetData sheetId="1">
        <row r="24">
          <cell r="D24">
            <v>1800</v>
          </cell>
          <cell r="L24">
            <v>5.320156416929429E-5</v>
          </cell>
          <cell r="O24">
            <v>4.2684285324396705E-6</v>
          </cell>
        </row>
        <row r="25">
          <cell r="D25">
            <v>3600</v>
          </cell>
          <cell r="L25">
            <v>7.2058936928554143E-5</v>
          </cell>
          <cell r="O25">
            <v>7.7613860517607519E-6</v>
          </cell>
        </row>
        <row r="26">
          <cell r="D26">
            <v>5580</v>
          </cell>
          <cell r="L26">
            <v>6.9242438572374759E-5</v>
          </cell>
          <cell r="O26">
            <v>8.4965037826813747E-6</v>
          </cell>
        </row>
        <row r="27">
          <cell r="D27">
            <v>7260</v>
          </cell>
          <cell r="L27">
            <v>6.5430093775089069E-5</v>
          </cell>
          <cell r="O27">
            <v>8.8020144385763414E-6</v>
          </cell>
        </row>
        <row r="28">
          <cell r="D28">
            <v>9000</v>
          </cell>
          <cell r="L28">
            <v>5.9789028933641419E-5</v>
          </cell>
          <cell r="O28">
            <v>8.6652084696723694E-6</v>
          </cell>
        </row>
        <row r="29">
          <cell r="D29">
            <v>10860</v>
          </cell>
          <cell r="L29">
            <v>5.0793234600984668E-5</v>
          </cell>
          <cell r="O29">
            <v>8.4697277617637211E-6</v>
          </cell>
        </row>
        <row r="30">
          <cell r="D30">
            <v>14400</v>
          </cell>
          <cell r="L30">
            <v>4.4345416859490919E-5</v>
          </cell>
          <cell r="O30">
            <v>8.6133344017893542E-6</v>
          </cell>
        </row>
        <row r="31">
          <cell r="D31">
            <v>17940</v>
          </cell>
          <cell r="L31">
            <v>3.928597069689173E-5</v>
          </cell>
          <cell r="O31">
            <v>8.3343662792280327E-6</v>
          </cell>
        </row>
        <row r="32">
          <cell r="D32">
            <v>22500</v>
          </cell>
          <cell r="L32">
            <v>3.4077629103162094E-5</v>
          </cell>
          <cell r="O32">
            <v>7.9113008668179479E-6</v>
          </cell>
        </row>
        <row r="33">
          <cell r="D33">
            <v>24000</v>
          </cell>
          <cell r="L33">
            <v>3.4141701595843458E-5</v>
          </cell>
          <cell r="O33">
            <v>8.7409709666150863E-6</v>
          </cell>
        </row>
        <row r="34">
          <cell r="D34">
            <v>27600</v>
          </cell>
          <cell r="L34">
            <v>3.1443237543661103E-5</v>
          </cell>
          <cell r="O34">
            <v>8.3186649183575263E-6</v>
          </cell>
        </row>
        <row r="35">
          <cell r="D35">
            <v>31200</v>
          </cell>
          <cell r="L35">
            <v>2.8410185125344393E-5</v>
          </cell>
          <cell r="O35">
            <v>8.0243713621697919E-6</v>
          </cell>
        </row>
        <row r="36">
          <cell r="D36">
            <v>34800</v>
          </cell>
          <cell r="L36">
            <v>2.9200270049489116E-5</v>
          </cell>
          <cell r="O36">
            <v>7.9917901099582068E-6</v>
          </cell>
        </row>
        <row r="37">
          <cell r="D37">
            <v>38400</v>
          </cell>
          <cell r="L37">
            <v>2.8424637905809475E-5</v>
          </cell>
          <cell r="O37">
            <v>7.9788449306830676E-6</v>
          </cell>
        </row>
        <row r="38">
          <cell r="D38">
            <v>42000</v>
          </cell>
          <cell r="L38">
            <v>2.8058946885408116E-5</v>
          </cell>
          <cell r="O38">
            <v>7.7467007038088135E-6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1800</v>
          </cell>
          <cell r="O24">
            <v>4.3554410838883215E-5</v>
          </cell>
          <cell r="R24">
            <v>6.6541154464369274E-6</v>
          </cell>
          <cell r="S24">
            <v>4.4782848086022718E-17</v>
          </cell>
          <cell r="U24">
            <v>6.1920501060314652E-6</v>
          </cell>
        </row>
        <row r="25">
          <cell r="D25">
            <v>3600</v>
          </cell>
          <cell r="O25">
            <v>5.9981691448713472E-5</v>
          </cell>
          <cell r="R25">
            <v>9.4630017029555551E-6</v>
          </cell>
          <cell r="S25">
            <v>6.3686927453017679E-17</v>
          </cell>
          <cell r="U25">
            <v>8.7096415336804633E-6</v>
          </cell>
        </row>
        <row r="26">
          <cell r="D26">
            <v>5400</v>
          </cell>
          <cell r="O26">
            <v>6.3086022846108833E-5</v>
          </cell>
          <cell r="R26">
            <v>1.03274006056687E-5</v>
          </cell>
          <cell r="S26">
            <v>6.9504416653127005E-17</v>
          </cell>
          <cell r="U26">
            <v>9.4080886952989238E-6</v>
          </cell>
        </row>
        <row r="27">
          <cell r="D27">
            <v>7200</v>
          </cell>
          <cell r="O27">
            <v>6.0330215383767963E-5</v>
          </cell>
          <cell r="R27">
            <v>1.0309821498380025E-5</v>
          </cell>
          <cell r="S27">
            <v>6.9386107540889067E-17</v>
          </cell>
          <cell r="U27">
            <v>9.3701984648560657E-6</v>
          </cell>
        </row>
        <row r="28">
          <cell r="D28">
            <v>9000</v>
          </cell>
          <cell r="O28">
            <v>5.4896614183658214E-5</v>
          </cell>
          <cell r="R28">
            <v>9.7935936469175761E-6</v>
          </cell>
          <cell r="S28">
            <v>6.5911843585610726E-17</v>
          </cell>
          <cell r="U28">
            <v>9.0581513951782004E-6</v>
          </cell>
        </row>
        <row r="29">
          <cell r="D29">
            <v>10800</v>
          </cell>
          <cell r="O29">
            <v>5.0607904473512388E-5</v>
          </cell>
          <cell r="R29">
            <v>9.6322540954929835E-6</v>
          </cell>
          <cell r="S29">
            <v>6.4826012616810284E-17</v>
          </cell>
          <cell r="U29">
            <v>8.7924343004116125E-6</v>
          </cell>
        </row>
        <row r="30">
          <cell r="D30">
            <v>14400</v>
          </cell>
          <cell r="O30">
            <v>4.2699762844340009E-5</v>
          </cell>
          <cell r="R30">
            <v>8.5817577037479853E-6</v>
          </cell>
          <cell r="S30">
            <v>5.7756069105141586E-17</v>
          </cell>
          <cell r="U30">
            <v>8.109613258335308E-6</v>
          </cell>
        </row>
        <row r="31">
          <cell r="D31">
            <v>18000</v>
          </cell>
          <cell r="O31">
            <v>3.7419395030916068E-5</v>
          </cell>
          <cell r="R31">
            <v>8.3396135721682752E-6</v>
          </cell>
          <cell r="S31">
            <v>5.6126415404849583E-17</v>
          </cell>
          <cell r="U31">
            <v>7.7741061129264973E-6</v>
          </cell>
        </row>
        <row r="32">
          <cell r="D32">
            <v>21600</v>
          </cell>
          <cell r="O32">
            <v>3.1993192845515324E-5</v>
          </cell>
          <cell r="R32">
            <v>7.8358007205480012E-6</v>
          </cell>
          <cell r="S32">
            <v>5.2735705613365877E-17</v>
          </cell>
          <cell r="U32">
            <v>7.2591440537974054E-6</v>
          </cell>
        </row>
        <row r="33">
          <cell r="D33">
            <v>23400</v>
          </cell>
          <cell r="O33">
            <v>2.9576823448628633E-5</v>
          </cell>
          <cell r="R33">
            <v>8.0614470196460913E-6</v>
          </cell>
          <cell r="S33">
            <v>5.4254327286678438E-17</v>
          </cell>
          <cell r="U33">
            <v>7.5304602077131326E-6</v>
          </cell>
        </row>
        <row r="34">
          <cell r="D34">
            <v>25200</v>
          </cell>
          <cell r="O34">
            <v>2.8492038646676782E-5</v>
          </cell>
          <cell r="R34">
            <v>8.2159111309511569E-6</v>
          </cell>
          <cell r="S34">
            <v>5.529388587068547E-17</v>
          </cell>
          <cell r="U34">
            <v>7.606437121559245E-6</v>
          </cell>
        </row>
        <row r="35">
          <cell r="D35">
            <v>28800</v>
          </cell>
          <cell r="O35">
            <v>2.7222721876405085E-5</v>
          </cell>
          <cell r="R35">
            <v>8.12635770951552E-6</v>
          </cell>
          <cell r="S35">
            <v>5.4691182581267308E-17</v>
          </cell>
          <cell r="U35">
            <v>7.6574228741476958E-6</v>
          </cell>
        </row>
        <row r="36">
          <cell r="D36">
            <v>32400</v>
          </cell>
          <cell r="O36">
            <v>2.6375861464037669E-5</v>
          </cell>
          <cell r="R36">
            <v>8.2546958573013096E-6</v>
          </cell>
          <cell r="S36">
            <v>5.5554910874260807E-17</v>
          </cell>
          <cell r="U36">
            <v>9.1949765498173855E-6</v>
          </cell>
        </row>
        <row r="37">
          <cell r="D37">
            <v>36000</v>
          </cell>
          <cell r="O37">
            <v>2.5084263955162485E-5</v>
          </cell>
          <cell r="R37">
            <v>7.9629726874834597E-6</v>
          </cell>
          <cell r="S37">
            <v>5.3591585395121233E-17</v>
          </cell>
          <cell r="U37">
            <v>9.0281946484250846E-6</v>
          </cell>
        </row>
        <row r="38">
          <cell r="D38">
            <v>39300</v>
          </cell>
          <cell r="O38">
            <v>2.4006678179258756E-5</v>
          </cell>
          <cell r="R38">
            <v>7.7805972592632697E-6</v>
          </cell>
          <cell r="S38">
            <v>5.2364180917042718E-17</v>
          </cell>
          <cell r="U38">
            <v>7.2336176214732559E-6</v>
          </cell>
        </row>
      </sheetData>
      <sheetData sheetId="1">
        <row r="24">
          <cell r="D24">
            <v>1800</v>
          </cell>
          <cell r="O24">
            <v>4.0868290527010607E-5</v>
          </cell>
          <cell r="R24">
            <v>5.9053693507069687E-6</v>
          </cell>
        </row>
        <row r="25">
          <cell r="D25">
            <v>3600</v>
          </cell>
          <cell r="O25">
            <v>6.0609305844215759E-5</v>
          </cell>
          <cell r="R25">
            <v>8.9955130487624715E-6</v>
          </cell>
        </row>
        <row r="26">
          <cell r="D26">
            <v>5400</v>
          </cell>
          <cell r="O26">
            <v>6.4088554177437298E-5</v>
          </cell>
          <cell r="R26">
            <v>9.9041956509488523E-6</v>
          </cell>
        </row>
        <row r="27">
          <cell r="D27">
            <v>7200</v>
          </cell>
          <cell r="O27">
            <v>6.0682764557758628E-5</v>
          </cell>
          <cell r="R27">
            <v>9.8788481157418335E-6</v>
          </cell>
        </row>
        <row r="28">
          <cell r="D28">
            <v>9000</v>
          </cell>
          <cell r="O28">
            <v>5.5410113727180037E-5</v>
          </cell>
          <cell r="R28">
            <v>9.4952577756385589E-6</v>
          </cell>
        </row>
        <row r="29">
          <cell r="D29">
            <v>10800</v>
          </cell>
          <cell r="O29">
            <v>5.0258056304666461E-5</v>
          </cell>
          <cell r="R29">
            <v>9.0488060140589176E-6</v>
          </cell>
        </row>
        <row r="30">
          <cell r="D30">
            <v>14400</v>
          </cell>
          <cell r="O30">
            <v>4.1679393999188573E-5</v>
          </cell>
          <cell r="R30">
            <v>8.4456935667785444E-6</v>
          </cell>
        </row>
        <row r="31">
          <cell r="D31">
            <v>18000</v>
          </cell>
          <cell r="O31">
            <v>5.0145234141419396E-5</v>
          </cell>
          <cell r="R31">
            <v>1.1165797290043545E-5</v>
          </cell>
        </row>
        <row r="32">
          <cell r="D32">
            <v>21600</v>
          </cell>
          <cell r="O32">
            <v>3.910005561497652E-5</v>
          </cell>
          <cell r="R32">
            <v>9.4724100716245622E-6</v>
          </cell>
        </row>
        <row r="33">
          <cell r="D33">
            <v>23400</v>
          </cell>
          <cell r="O33">
            <v>3.089056223852595E-5</v>
          </cell>
          <cell r="R33">
            <v>8.2364721221989428E-6</v>
          </cell>
        </row>
        <row r="34">
          <cell r="D34">
            <v>25200</v>
          </cell>
          <cell r="O34">
            <v>2.95354153141291E-5</v>
          </cell>
          <cell r="R34">
            <v>8.2167479388340467E-6</v>
          </cell>
        </row>
        <row r="35">
          <cell r="D35">
            <v>28800</v>
          </cell>
          <cell r="O35">
            <v>2.7294811066004133E-5</v>
          </cell>
          <cell r="R35">
            <v>7.8517054293335487E-6</v>
          </cell>
        </row>
        <row r="36">
          <cell r="D36">
            <v>32400</v>
          </cell>
          <cell r="O36">
            <v>2.6191226827859217E-5</v>
          </cell>
          <cell r="R36">
            <v>7.8754068347776263E-6</v>
          </cell>
        </row>
        <row r="37">
          <cell r="D37">
            <v>36000</v>
          </cell>
          <cell r="O37">
            <v>2.4842655976070165E-5</v>
          </cell>
          <cell r="R37">
            <v>7.5316931178492917E-6</v>
          </cell>
        </row>
        <row r="38">
          <cell r="D38">
            <v>39300</v>
          </cell>
          <cell r="O38">
            <v>2.3633437585767096E-5</v>
          </cell>
          <cell r="R38">
            <v>7.2519565463102071E-6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1800</v>
          </cell>
          <cell r="O24">
            <v>4.8372305782829657E-5</v>
          </cell>
          <cell r="R24">
            <v>6.992535144366584E-6</v>
          </cell>
        </row>
        <row r="25">
          <cell r="D25">
            <v>3600</v>
          </cell>
          <cell r="O25">
            <v>5.9119881942639864E-5</v>
          </cell>
          <cell r="R25">
            <v>8.0311307492246455E-6</v>
          </cell>
        </row>
        <row r="26">
          <cell r="D26">
            <v>5400</v>
          </cell>
          <cell r="O26">
            <v>5.6621444763126907E-5</v>
          </cell>
          <cell r="R26">
            <v>7.6965311132775342E-6</v>
          </cell>
        </row>
        <row r="27">
          <cell r="D27">
            <v>7200</v>
          </cell>
          <cell r="O27">
            <v>5.118504869373045E-5</v>
          </cell>
          <cell r="R27">
            <v>7.1074003430860958E-6</v>
          </cell>
        </row>
        <row r="28">
          <cell r="D28">
            <v>9000</v>
          </cell>
          <cell r="O28">
            <v>4.5192934035151188E-5</v>
          </cell>
          <cell r="R28">
            <v>6.6579595299936709E-6</v>
          </cell>
        </row>
        <row r="29">
          <cell r="D29">
            <v>10800</v>
          </cell>
          <cell r="O29">
            <v>4.1085547784286122E-5</v>
          </cell>
          <cell r="R29">
            <v>6.2020392563002412E-6</v>
          </cell>
        </row>
        <row r="30">
          <cell r="D30">
            <v>14400</v>
          </cell>
          <cell r="O30">
            <v>3.5138104451316033E-5</v>
          </cell>
          <cell r="R30">
            <v>5.9790144167909793E-6</v>
          </cell>
        </row>
        <row r="31">
          <cell r="D31">
            <v>18000</v>
          </cell>
          <cell r="O31">
            <v>3.1374893232182401E-5</v>
          </cell>
          <cell r="R31">
            <v>5.8146475752530101E-6</v>
          </cell>
        </row>
        <row r="32">
          <cell r="D32">
            <v>21600</v>
          </cell>
          <cell r="O32">
            <v>2.9270451753452987E-5</v>
          </cell>
          <cell r="R32">
            <v>5.7052525866037693E-6</v>
          </cell>
        </row>
        <row r="33">
          <cell r="D33">
            <v>25200</v>
          </cell>
          <cell r="O33">
            <v>2.8220276819638786E-5</v>
          </cell>
          <cell r="R33">
            <v>5.7866400869395727E-6</v>
          </cell>
        </row>
        <row r="34">
          <cell r="D34">
            <v>28800</v>
          </cell>
          <cell r="O34">
            <v>2.6177142837415188E-5</v>
          </cell>
          <cell r="R34">
            <v>5.8157199595536649E-6</v>
          </cell>
        </row>
        <row r="35">
          <cell r="D35">
            <v>32400</v>
          </cell>
          <cell r="O35">
            <v>2.5234377273097778E-5</v>
          </cell>
          <cell r="R35">
            <v>5.7140289362326348E-6</v>
          </cell>
        </row>
        <row r="36">
          <cell r="D36">
            <v>36000</v>
          </cell>
          <cell r="O36">
            <v>2.4011965586506251E-5</v>
          </cell>
          <cell r="R36">
            <v>5.6397723123410715E-6</v>
          </cell>
        </row>
        <row r="37">
          <cell r="D37">
            <v>39600</v>
          </cell>
          <cell r="O37">
            <v>2.3019701216680208E-5</v>
          </cell>
          <cell r="R37">
            <v>5.5071342663323975E-6</v>
          </cell>
        </row>
        <row r="38">
          <cell r="D38">
            <v>43200</v>
          </cell>
          <cell r="O38">
            <v>2.20947832875537E-5</v>
          </cell>
          <cell r="R38">
            <v>5.3132981761093204E-6</v>
          </cell>
        </row>
        <row r="39">
          <cell r="D39">
            <v>46800</v>
          </cell>
          <cell r="O39">
            <v>2.1329345166377317E-5</v>
          </cell>
          <cell r="R39">
            <v>5.1964642155819079E-6</v>
          </cell>
        </row>
      </sheetData>
      <sheetData sheetId="1">
        <row r="24">
          <cell r="D24">
            <v>1800</v>
          </cell>
          <cell r="O24">
            <v>4.6421616250324914E-5</v>
          </cell>
          <cell r="R24">
            <v>6.0829469580128166E-6</v>
          </cell>
          <cell r="S24">
            <v>4.8980172392224131E-17</v>
          </cell>
        </row>
        <row r="25">
          <cell r="D25">
            <v>3600</v>
          </cell>
          <cell r="O25">
            <v>5.683260332610819E-5</v>
          </cell>
          <cell r="R25">
            <v>7.2450650616900766E-6</v>
          </cell>
          <cell r="S25">
            <v>5.8337601521744552E-17</v>
          </cell>
        </row>
        <row r="26">
          <cell r="D26">
            <v>5400</v>
          </cell>
          <cell r="O26">
            <v>5.4933776029268966E-5</v>
          </cell>
          <cell r="R26">
            <v>6.9971437422135768E-6</v>
          </cell>
          <cell r="S26">
            <v>5.6341327503331349E-17</v>
          </cell>
        </row>
        <row r="27">
          <cell r="D27">
            <v>7200</v>
          </cell>
          <cell r="O27">
            <v>4.9486627412742068E-5</v>
          </cell>
          <cell r="R27">
            <v>6.5628051274292523E-6</v>
          </cell>
          <cell r="S27">
            <v>5.2844012735410723E-17</v>
          </cell>
        </row>
        <row r="28">
          <cell r="D28">
            <v>9000</v>
          </cell>
          <cell r="O28">
            <v>4.3788009210067376E-5</v>
          </cell>
          <cell r="R28">
            <v>6.2437175726153608E-6</v>
          </cell>
          <cell r="S28">
            <v>5.027470487346886E-17</v>
          </cell>
        </row>
        <row r="29">
          <cell r="D29">
            <v>10800</v>
          </cell>
          <cell r="O29">
            <v>3.9659228932069727E-5</v>
          </cell>
          <cell r="R29">
            <v>5.8965823346648922E-6</v>
          </cell>
          <cell r="S29">
            <v>4.7479555759792518E-17</v>
          </cell>
        </row>
        <row r="30">
          <cell r="D30">
            <v>14400</v>
          </cell>
          <cell r="O30">
            <v>3.2885466144399103E-5</v>
          </cell>
          <cell r="R30">
            <v>5.4464596146936358E-6</v>
          </cell>
          <cell r="S30">
            <v>4.3855146641312996E-17</v>
          </cell>
        </row>
        <row r="31">
          <cell r="D31">
            <v>18000</v>
          </cell>
          <cell r="O31">
            <v>2.9285128994421889E-5</v>
          </cell>
          <cell r="R31">
            <v>5.2523559578920723E-6</v>
          </cell>
          <cell r="S31">
            <v>4.2292214950847039E-17</v>
          </cell>
        </row>
        <row r="32">
          <cell r="D32">
            <v>21600</v>
          </cell>
          <cell r="O32">
            <v>2.6513661676488257E-5</v>
          </cell>
          <cell r="R32">
            <v>5.1236840813736499E-6</v>
          </cell>
          <cell r="S32">
            <v>4.1256143004567547E-17</v>
          </cell>
        </row>
        <row r="33">
          <cell r="D33">
            <v>25200</v>
          </cell>
          <cell r="O33">
            <v>2.5419341268075585E-5</v>
          </cell>
          <cell r="R33">
            <v>5.2780430082638976E-6</v>
          </cell>
          <cell r="S33">
            <v>4.2499048277546106E-17</v>
          </cell>
        </row>
        <row r="34">
          <cell r="D34">
            <v>28800</v>
          </cell>
          <cell r="O34">
            <v>2.3933895738670099E-5</v>
          </cell>
          <cell r="R34">
            <v>5.146930750816083E-6</v>
          </cell>
          <cell r="S34">
            <v>4.1443326270292979E-17</v>
          </cell>
        </row>
        <row r="35">
          <cell r="D35">
            <v>32400</v>
          </cell>
          <cell r="O35">
            <v>2.2924876498533244E-5</v>
          </cell>
          <cell r="R35">
            <v>5.1376530072940639E-6</v>
          </cell>
          <cell r="S35">
            <v>4.1368621447078836E-17</v>
          </cell>
        </row>
        <row r="36">
          <cell r="D36">
            <v>36000</v>
          </cell>
          <cell r="O36">
            <v>2.188148128716576E-5</v>
          </cell>
          <cell r="R36">
            <v>5.0882743843183492E-6</v>
          </cell>
          <cell r="S36">
            <v>4.0971022473664271E-17</v>
          </cell>
        </row>
        <row r="37">
          <cell r="D37">
            <v>39600</v>
          </cell>
          <cell r="O37">
            <v>2.0713388545655231E-5</v>
          </cell>
          <cell r="R37">
            <v>4.9486740887480586E-6</v>
          </cell>
          <cell r="S37">
            <v>3.9846954387877115E-17</v>
          </cell>
        </row>
        <row r="38">
          <cell r="D38">
            <v>43200</v>
          </cell>
          <cell r="O38">
            <v>2.0200716594401283E-5</v>
          </cell>
          <cell r="R38">
            <v>4.8055518142536509E-6</v>
          </cell>
          <cell r="S38">
            <v>3.8694527163656603E-17</v>
          </cell>
        </row>
        <row r="39">
          <cell r="D39">
            <v>46800</v>
          </cell>
          <cell r="O39">
            <v>1.9872291410538595E-5</v>
          </cell>
          <cell r="R39">
            <v>4.7943953175919253E-6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1800</v>
          </cell>
          <cell r="O24">
            <v>1.5861680167082276E-5</v>
          </cell>
          <cell r="R24">
            <v>9.1241298351023634E-6</v>
          </cell>
        </row>
        <row r="25">
          <cell r="D25">
            <v>3600</v>
          </cell>
          <cell r="O25">
            <v>2.9002108374888522E-5</v>
          </cell>
          <cell r="R25">
            <v>1.5381865593700775E-5</v>
          </cell>
        </row>
        <row r="26">
          <cell r="D26">
            <v>5400</v>
          </cell>
          <cell r="O26">
            <v>3.8968653247334728E-5</v>
          </cell>
          <cell r="R26">
            <v>1.8163428723425425E-5</v>
          </cell>
        </row>
        <row r="27">
          <cell r="D27">
            <v>7200</v>
          </cell>
          <cell r="O27">
            <v>4.4383014545037977E-5</v>
          </cell>
          <cell r="R27">
            <v>1.8135945917110998E-5</v>
          </cell>
        </row>
        <row r="28">
          <cell r="D28">
            <v>9000</v>
          </cell>
          <cell r="O28">
            <v>4.6769093572168432E-5</v>
          </cell>
          <cell r="R28">
            <v>1.6907180060123823E-5</v>
          </cell>
        </row>
        <row r="29">
          <cell r="D29">
            <v>10800</v>
          </cell>
          <cell r="O29">
            <v>4.660284592523209E-5</v>
          </cell>
          <cell r="R29">
            <v>1.5417760963198621E-5</v>
          </cell>
        </row>
        <row r="30">
          <cell r="D30">
            <v>14400</v>
          </cell>
          <cell r="O30">
            <v>4.1371468376853762E-5</v>
          </cell>
          <cell r="R30">
            <v>1.2483515325947803E-5</v>
          </cell>
        </row>
        <row r="31">
          <cell r="D31">
            <v>18000</v>
          </cell>
          <cell r="O31">
            <v>3.6166374504643692E-5</v>
          </cell>
          <cell r="R31">
            <v>1.0759378199738504E-5</v>
          </cell>
        </row>
        <row r="32">
          <cell r="D32">
            <v>21600</v>
          </cell>
          <cell r="O32">
            <v>3.1102756013555105E-5</v>
          </cell>
          <cell r="R32">
            <v>9.270391177959141E-6</v>
          </cell>
        </row>
        <row r="33">
          <cell r="D33">
            <v>25200</v>
          </cell>
          <cell r="O33">
            <v>2.882843720830502E-5</v>
          </cell>
          <cell r="R33">
            <v>8.6932009075660146E-6</v>
          </cell>
        </row>
        <row r="34">
          <cell r="D34">
            <v>28800</v>
          </cell>
          <cell r="O34">
            <v>2.6917136712141343E-5</v>
          </cell>
          <cell r="R34">
            <v>8.3078314927923864E-6</v>
          </cell>
        </row>
        <row r="35">
          <cell r="D35">
            <v>32400</v>
          </cell>
          <cell r="O35">
            <v>2.5126010798637392E-5</v>
          </cell>
          <cell r="R35">
            <v>7.9938463763857838E-6</v>
          </cell>
        </row>
        <row r="36">
          <cell r="D36">
            <v>36000</v>
          </cell>
          <cell r="O36">
            <v>2.4322541221064563E-5</v>
          </cell>
          <cell r="R36">
            <v>8.1409187767066692E-6</v>
          </cell>
        </row>
        <row r="37">
          <cell r="D37">
            <v>39600</v>
          </cell>
          <cell r="O37">
            <v>2.338756674473998E-5</v>
          </cell>
          <cell r="R37">
            <v>8.0626924417575548E-6</v>
          </cell>
        </row>
        <row r="38">
          <cell r="D38">
            <v>43200</v>
          </cell>
          <cell r="O38">
            <v>2.2466700248208612E-5</v>
          </cell>
          <cell r="R38">
            <v>7.8502817845480075E-6</v>
          </cell>
        </row>
        <row r="39">
          <cell r="D39">
            <v>46800</v>
          </cell>
          <cell r="O39">
            <v>2.1980423274998293E-5</v>
          </cell>
          <cell r="R39">
            <v>7.8445387175839527E-6</v>
          </cell>
        </row>
        <row r="40">
          <cell r="D40">
            <v>50400</v>
          </cell>
          <cell r="O40">
            <v>2.1719577231048712E-5</v>
          </cell>
          <cell r="R40">
            <v>7.8046698457238326E-6</v>
          </cell>
        </row>
      </sheetData>
      <sheetData sheetId="1">
        <row r="24">
          <cell r="D24">
            <v>1800</v>
          </cell>
          <cell r="O24">
            <v>1.7886250593592695E-5</v>
          </cell>
          <cell r="R24">
            <v>9.3215756668559499E-6</v>
          </cell>
          <cell r="U24">
            <v>8.7636332735218588E-6</v>
          </cell>
          <cell r="V24">
            <v>4.6088374766935443E-17</v>
          </cell>
        </row>
        <row r="25">
          <cell r="D25">
            <v>3600</v>
          </cell>
          <cell r="O25">
            <v>3.5626971624464839E-5</v>
          </cell>
          <cell r="R25">
            <v>1.4869643932159025E-5</v>
          </cell>
          <cell r="U25">
            <v>1.4107740453489908E-5</v>
          </cell>
          <cell r="V25">
            <v>7.41932950457431E-17</v>
          </cell>
        </row>
        <row r="26">
          <cell r="D26">
            <v>5400</v>
          </cell>
          <cell r="O26">
            <v>4.7675240065902575E-5</v>
          </cell>
          <cell r="R26">
            <v>1.6064359689657535E-5</v>
          </cell>
          <cell r="U26">
            <v>1.5073362800250299E-5</v>
          </cell>
          <cell r="V26">
            <v>7.9271550058453788E-17</v>
          </cell>
        </row>
        <row r="27">
          <cell r="D27">
            <v>7200</v>
          </cell>
          <cell r="O27">
            <v>5.1226306452922406E-5</v>
          </cell>
          <cell r="R27">
            <v>1.5341592784686146E-5</v>
          </cell>
          <cell r="U27">
            <v>1.4195807810610364E-5</v>
          </cell>
          <cell r="V27">
            <v>7.4656445571674446E-17</v>
          </cell>
        </row>
        <row r="28">
          <cell r="D28">
            <v>9000</v>
          </cell>
          <cell r="O28">
            <v>4.9743459473027945E-5</v>
          </cell>
          <cell r="R28">
            <v>1.3794876895109362E-5</v>
          </cell>
          <cell r="U28">
            <v>1.2860349153277027E-5</v>
          </cell>
          <cell r="V28">
            <v>6.7633203365626209E-17</v>
          </cell>
        </row>
        <row r="29">
          <cell r="D29">
            <v>10800</v>
          </cell>
          <cell r="O29">
            <v>4.6431112788274776E-5</v>
          </cell>
          <cell r="R29">
            <v>1.2555716489295996E-5</v>
          </cell>
          <cell r="U29">
            <v>1.1734214592507931E-5</v>
          </cell>
          <cell r="V29">
            <v>6.1710806791646059E-17</v>
          </cell>
        </row>
        <row r="30">
          <cell r="D30">
            <v>14400</v>
          </cell>
          <cell r="O30">
            <v>3.8510386520664029E-5</v>
          </cell>
          <cell r="R30">
            <v>1.0406813898119172E-5</v>
          </cell>
          <cell r="U30">
            <v>9.6840210114582364E-6</v>
          </cell>
          <cell r="V30">
            <v>5.092873876585671E-17</v>
          </cell>
        </row>
        <row r="31">
          <cell r="D31">
            <v>18000</v>
          </cell>
          <cell r="O31">
            <v>3.2742716603598258E-5</v>
          </cell>
          <cell r="R31">
            <v>9.1108938697887198E-6</v>
          </cell>
          <cell r="U31">
            <v>8.3387656972558769E-6</v>
          </cell>
          <cell r="V31">
            <v>4.385397546357472E-17</v>
          </cell>
        </row>
        <row r="32">
          <cell r="D32">
            <v>21600</v>
          </cell>
          <cell r="O32">
            <v>2.861314597790449E-5</v>
          </cell>
          <cell r="R32">
            <v>8.1576459805846501E-6</v>
          </cell>
          <cell r="U32">
            <v>7.4313999042749488E-6</v>
          </cell>
          <cell r="V32">
            <v>3.9082094508223345E-17</v>
          </cell>
        </row>
        <row r="33">
          <cell r="D33">
            <v>25200</v>
          </cell>
          <cell r="O33">
            <v>2.6595269302550172E-5</v>
          </cell>
          <cell r="R33">
            <v>7.7817898209780059E-6</v>
          </cell>
          <cell r="U33">
            <v>7.1079240948513246E-6</v>
          </cell>
          <cell r="V33">
            <v>3.7380919451321119E-17</v>
          </cell>
        </row>
        <row r="34">
          <cell r="D34">
            <v>28800</v>
          </cell>
          <cell r="O34">
            <v>2.4717991025738809E-5</v>
          </cell>
          <cell r="R34">
            <v>7.6106962305062452E-6</v>
          </cell>
          <cell r="U34">
            <v>6.7250724369080309E-6</v>
          </cell>
          <cell r="V34">
            <v>3.5367483911435496E-17</v>
          </cell>
        </row>
        <row r="35">
          <cell r="D35">
            <v>32400</v>
          </cell>
          <cell r="O35">
            <v>2.3364129056112976E-5</v>
          </cell>
          <cell r="R35">
            <v>7.3599402330740851E-6</v>
          </cell>
        </row>
        <row r="36">
          <cell r="D36">
            <v>36000</v>
          </cell>
          <cell r="O36">
            <v>2.2849302356376326E-5</v>
          </cell>
          <cell r="R36">
            <v>7.5570466944248387E-6</v>
          </cell>
          <cell r="U36">
            <v>6.7326078656406912E-6</v>
          </cell>
          <cell r="V36">
            <v>3.5407113098625441E-17</v>
          </cell>
        </row>
        <row r="37">
          <cell r="D37">
            <v>39600</v>
          </cell>
          <cell r="O37">
            <v>2.1474436365294411E-5</v>
          </cell>
          <cell r="R37">
            <v>7.3219335205632572E-6</v>
          </cell>
          <cell r="U37">
            <v>6.686948951397602E-6</v>
          </cell>
          <cell r="V37">
            <v>3.5166990641944726E-17</v>
          </cell>
        </row>
        <row r="38">
          <cell r="D38">
            <v>43200</v>
          </cell>
          <cell r="O38">
            <v>2.1232653250961468E-5</v>
          </cell>
          <cell r="R38">
            <v>7.4162928509096149E-6</v>
          </cell>
          <cell r="U38">
            <v>6.7020418692249064E-6</v>
          </cell>
          <cell r="V38">
            <v>3.5246365032844114E-17</v>
          </cell>
        </row>
        <row r="39">
          <cell r="D39">
            <v>46800</v>
          </cell>
          <cell r="O39">
            <v>2.0704365518468646E-5</v>
          </cell>
          <cell r="R39">
            <v>7.481766162549438E-6</v>
          </cell>
          <cell r="U39">
            <v>6.7234561526351835E-6</v>
          </cell>
          <cell r="V39">
            <v>3.5358983793622265E-17</v>
          </cell>
        </row>
        <row r="40">
          <cell r="D40">
            <v>50400</v>
          </cell>
          <cell r="O40">
            <v>2.111201305629843E-5</v>
          </cell>
          <cell r="R40">
            <v>7.7284993640451092E-6</v>
          </cell>
          <cell r="U40">
            <v>6.9601058692436978E-6</v>
          </cell>
          <cell r="V40">
            <v>3.660353619410845E-17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  <sheetName val="Reactor A (2)"/>
      <sheetName val="Reactor B (2)"/>
    </sheetNames>
    <sheetDataSet>
      <sheetData sheetId="0" refreshError="1"/>
      <sheetData sheetId="1" refreshError="1"/>
      <sheetData sheetId="2">
        <row r="25">
          <cell r="D25">
            <v>1800</v>
          </cell>
          <cell r="O25">
            <v>7.1835615838802394E-6</v>
          </cell>
          <cell r="R25">
            <v>6.8231798462811752E-6</v>
          </cell>
          <cell r="U25">
            <v>6.2872365325017278E-6</v>
          </cell>
        </row>
        <row r="26">
          <cell r="D26">
            <v>3600</v>
          </cell>
          <cell r="O26">
            <v>1.1285482087154079E-5</v>
          </cell>
          <cell r="R26">
            <v>1.2500598573088955E-5</v>
          </cell>
          <cell r="U26">
            <v>1.1817429572377143E-5</v>
          </cell>
        </row>
        <row r="27">
          <cell r="D27">
            <v>5400</v>
          </cell>
          <cell r="O27">
            <v>1.314134007871252E-5</v>
          </cell>
          <cell r="R27">
            <v>1.5639837549813443E-5</v>
          </cell>
          <cell r="U27">
            <v>1.4625040309145011E-5</v>
          </cell>
        </row>
        <row r="28">
          <cell r="D28">
            <v>7200</v>
          </cell>
          <cell r="O28">
            <v>1.3916535526636845E-5</v>
          </cell>
          <cell r="R28">
            <v>1.6775946457201485E-5</v>
          </cell>
          <cell r="U28">
            <v>1.5535082766204049E-5</v>
          </cell>
        </row>
        <row r="29">
          <cell r="D29">
            <v>9000</v>
          </cell>
          <cell r="O29">
            <v>1.4235128064807585E-5</v>
          </cell>
          <cell r="R29">
            <v>1.7042852259131879E-5</v>
          </cell>
          <cell r="U29">
            <v>1.6051916805800181E-5</v>
          </cell>
        </row>
        <row r="30">
          <cell r="D30">
            <v>10800</v>
          </cell>
          <cell r="O30">
            <v>1.6643227568227686E-5</v>
          </cell>
          <cell r="R30">
            <v>1.8639877632729418E-5</v>
          </cell>
          <cell r="U30">
            <v>1.7445834721296911E-5</v>
          </cell>
        </row>
        <row r="31">
          <cell r="D31">
            <v>14400</v>
          </cell>
          <cell r="O31">
            <v>1.7936635679788876E-5</v>
          </cell>
          <cell r="R31">
            <v>1.8573861535806187E-5</v>
          </cell>
          <cell r="U31">
            <v>1.7061530448948995E-5</v>
          </cell>
        </row>
        <row r="32">
          <cell r="D32">
            <v>18000</v>
          </cell>
          <cell r="O32">
            <v>1.671232340352905E-5</v>
          </cell>
          <cell r="R32">
            <v>1.6433390959505296E-5</v>
          </cell>
          <cell r="U32">
            <v>1.5556781156312457E-5</v>
          </cell>
        </row>
        <row r="33">
          <cell r="D33">
            <v>21600</v>
          </cell>
          <cell r="O33">
            <v>1.6343248578840996E-5</v>
          </cell>
          <cell r="R33">
            <v>1.5583530869849968E-5</v>
          </cell>
          <cell r="U33">
            <v>1.4609861413777366E-5</v>
          </cell>
        </row>
        <row r="34">
          <cell r="D34">
            <v>25200</v>
          </cell>
          <cell r="O34">
            <v>1.5573258601706043E-5</v>
          </cell>
          <cell r="R34">
            <v>1.4892753921118454E-5</v>
          </cell>
          <cell r="U34">
            <v>1.3902895236251567E-5</v>
          </cell>
        </row>
        <row r="35">
          <cell r="D35">
            <v>28800</v>
          </cell>
          <cell r="O35">
            <v>1.5542470426934445E-5</v>
          </cell>
          <cell r="R35">
            <v>1.4114512979933338E-5</v>
          </cell>
          <cell r="U35">
            <v>1.3304460357259949E-5</v>
          </cell>
        </row>
        <row r="36">
          <cell r="D36">
            <v>32400</v>
          </cell>
          <cell r="O36">
            <v>1.5988004052658667E-5</v>
          </cell>
          <cell r="R36">
            <v>1.3456235318454514E-5</v>
          </cell>
          <cell r="U36">
            <v>1.2612752518814308E-5</v>
          </cell>
        </row>
        <row r="37">
          <cell r="D37">
            <v>36000</v>
          </cell>
          <cell r="O37">
            <v>1.5962136386520137E-5</v>
          </cell>
          <cell r="R37">
            <v>1.2803994541434812E-5</v>
          </cell>
          <cell r="U37">
            <v>1.1871429717719895E-5</v>
          </cell>
        </row>
        <row r="38">
          <cell r="D38">
            <v>39600</v>
          </cell>
          <cell r="O38">
            <v>1.5623348937598799E-5</v>
          </cell>
          <cell r="R38">
            <v>1.1723631950528915E-5</v>
          </cell>
          <cell r="U38">
            <v>1.1025452246273186E-5</v>
          </cell>
        </row>
        <row r="39">
          <cell r="D39">
            <v>43200</v>
          </cell>
          <cell r="O39">
            <v>1.5517388263954693E-5</v>
          </cell>
          <cell r="R39">
            <v>1.0972216995536876E-5</v>
          </cell>
          <cell r="U39">
            <v>1.0318824355191778E-5</v>
          </cell>
        </row>
        <row r="40">
          <cell r="D40">
            <v>46800</v>
          </cell>
          <cell r="O40">
            <v>1.5278604708490918E-5</v>
          </cell>
          <cell r="R40">
            <v>1.0365391904145946E-5</v>
          </cell>
          <cell r="U40">
            <v>9.7255258373022755E-6</v>
          </cell>
        </row>
        <row r="41">
          <cell r="D41">
            <v>50400</v>
          </cell>
          <cell r="O41">
            <v>1.4820587240101314E-5</v>
          </cell>
          <cell r="R41">
            <v>1.0645786449635232E-5</v>
          </cell>
          <cell r="U41">
            <v>9.27582340999303E-6</v>
          </cell>
        </row>
      </sheetData>
      <sheetData sheetId="3">
        <row r="25">
          <cell r="D25">
            <v>1800</v>
          </cell>
          <cell r="O25">
            <v>8.2585861944885674E-6</v>
          </cell>
          <cell r="R25">
            <v>8.732687608324468E-6</v>
          </cell>
          <cell r="U25">
            <v>7.6294268284857138E-6</v>
          </cell>
          <cell r="V25">
            <v>5.0388700805732123E-17</v>
          </cell>
        </row>
        <row r="26">
          <cell r="D26">
            <v>3600</v>
          </cell>
          <cell r="O26">
            <v>1.2679298103715319E-5</v>
          </cell>
          <cell r="R26">
            <v>1.4825979954233174E-5</v>
          </cell>
          <cell r="U26">
            <v>1.368202812916112E-5</v>
          </cell>
          <cell r="V26">
            <v>9.0363226139327993E-17</v>
          </cell>
        </row>
        <row r="27">
          <cell r="D27">
            <v>5400</v>
          </cell>
          <cell r="O27">
            <v>1.4539207944168342E-5</v>
          </cell>
          <cell r="R27">
            <v>1.7737619892964732E-5</v>
          </cell>
          <cell r="U27">
            <v>1.6523824490380335E-5</v>
          </cell>
          <cell r="V27">
            <v>1.0913192656930702E-16</v>
          </cell>
        </row>
        <row r="28">
          <cell r="D28">
            <v>7200</v>
          </cell>
          <cell r="O28">
            <v>1.5311462180955176E-5</v>
          </cell>
          <cell r="R28">
            <v>1.9048589205534868E-5</v>
          </cell>
          <cell r="U28">
            <v>1.7525080312140052E-5</v>
          </cell>
          <cell r="V28">
            <v>1.1574474050236382E-16</v>
          </cell>
        </row>
        <row r="29">
          <cell r="D29">
            <v>9000</v>
          </cell>
          <cell r="O29">
            <v>1.5813466994203567E-5</v>
          </cell>
          <cell r="R29">
            <v>1.8958174800268509E-5</v>
          </cell>
          <cell r="U29">
            <v>1.7725237067088122E-5</v>
          </cell>
          <cell r="V29">
            <v>1.1706667976019484E-16</v>
          </cell>
        </row>
        <row r="30">
          <cell r="D30">
            <v>10800</v>
          </cell>
          <cell r="O30">
            <v>1.4680027698414969E-5</v>
          </cell>
          <cell r="R30">
            <v>1.7436555221784049E-5</v>
          </cell>
          <cell r="U30">
            <v>1.612865774729503E-5</v>
          </cell>
          <cell r="V30">
            <v>1.0652203997712469E-16</v>
          </cell>
        </row>
        <row r="31">
          <cell r="D31">
            <v>14400</v>
          </cell>
          <cell r="O31">
            <v>1.522317850994489E-5</v>
          </cell>
          <cell r="R31">
            <v>1.7199405124764698E-5</v>
          </cell>
          <cell r="U31">
            <v>1.5792009820027323E-5</v>
          </cell>
          <cell r="V31">
            <v>1.0429864206463311E-16</v>
          </cell>
        </row>
        <row r="32">
          <cell r="D32">
            <v>18000</v>
          </cell>
          <cell r="O32">
            <v>1.8002413376939007E-5</v>
          </cell>
          <cell r="R32">
            <v>1.7706114649887934E-5</v>
          </cell>
          <cell r="U32">
            <v>1.6383064182832035E-5</v>
          </cell>
          <cell r="V32">
            <v>1.0820227232635756E-16</v>
          </cell>
        </row>
        <row r="33">
          <cell r="D33">
            <v>21600</v>
          </cell>
          <cell r="O33">
            <v>1.8145357296478469E-5</v>
          </cell>
          <cell r="R33">
            <v>1.6750363677568109E-5</v>
          </cell>
          <cell r="U33">
            <v>1.5538759303684157E-5</v>
          </cell>
          <cell r="V33">
            <v>1.0262604400664166E-16</v>
          </cell>
        </row>
        <row r="34">
          <cell r="D34">
            <v>25200</v>
          </cell>
          <cell r="O34">
            <v>1.7900241736827456E-5</v>
          </cell>
          <cell r="R34">
            <v>1.5911630312918559E-5</v>
          </cell>
          <cell r="U34">
            <v>1.4592870794459815E-5</v>
          </cell>
          <cell r="V34">
            <v>9.6378904587343335E-17</v>
          </cell>
        </row>
        <row r="35">
          <cell r="D35">
            <v>28800</v>
          </cell>
          <cell r="O35">
            <v>1.7656446752387571E-5</v>
          </cell>
          <cell r="R35">
            <v>1.4780525391981542E-5</v>
          </cell>
          <cell r="U35">
            <v>1.3496062705266666E-5</v>
          </cell>
          <cell r="V35">
            <v>8.9135013808902028E-17</v>
          </cell>
        </row>
        <row r="36">
          <cell r="D36">
            <v>32400</v>
          </cell>
          <cell r="O36">
            <v>1.6765635268618051E-5</v>
          </cell>
          <cell r="R36">
            <v>1.3546852359529781E-5</v>
          </cell>
          <cell r="U36">
            <v>1.2386169573255077E-5</v>
          </cell>
          <cell r="V36">
            <v>8.1804702605646271E-17</v>
          </cell>
        </row>
        <row r="37">
          <cell r="D37">
            <v>36000</v>
          </cell>
          <cell r="O37">
            <v>1.6038737436939964E-5</v>
          </cell>
          <cell r="R37">
            <v>1.2736317286218552E-5</v>
          </cell>
          <cell r="U37">
            <v>1.1547125924712614E-5</v>
          </cell>
          <cell r="V37">
            <v>7.6263222187811605E-17</v>
          </cell>
        </row>
        <row r="38">
          <cell r="D38">
            <v>39600</v>
          </cell>
          <cell r="O38">
            <v>1.522228708872107E-5</v>
          </cell>
          <cell r="R38">
            <v>1.1905590141851314E-5</v>
          </cell>
          <cell r="U38">
            <v>1.0869535701032505E-5</v>
          </cell>
          <cell r="V38">
            <v>7.1788064116640641E-17</v>
          </cell>
        </row>
        <row r="39">
          <cell r="D39">
            <v>43200</v>
          </cell>
          <cell r="O39">
            <v>1.5005805568111633E-5</v>
          </cell>
          <cell r="R39">
            <v>1.1429977004369314E-5</v>
          </cell>
          <cell r="U39">
            <v>1.0317939451408515E-5</v>
          </cell>
          <cell r="V39">
            <v>6.8145035746004338E-17</v>
          </cell>
        </row>
        <row r="40">
          <cell r="D40">
            <v>46800</v>
          </cell>
          <cell r="O40">
            <v>1.4519279112023617E-5</v>
          </cell>
          <cell r="R40">
            <v>1.1014558202069982E-5</v>
          </cell>
        </row>
        <row r="41">
          <cell r="D41">
            <v>50400</v>
          </cell>
          <cell r="O41">
            <v>1.4015437233506845E-5</v>
          </cell>
          <cell r="R41">
            <v>1.078035920442139E-5</v>
          </cell>
          <cell r="U41">
            <v>9.4956970518182347E-6</v>
          </cell>
          <cell r="V41">
            <v>6.2714519510099209E-17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3">
          <cell r="D23">
            <v>1800</v>
          </cell>
          <cell r="L23">
            <v>5.8032115106190272E-6</v>
          </cell>
          <cell r="O23">
            <v>5.5191855429713527E-6</v>
          </cell>
        </row>
        <row r="24">
          <cell r="D24">
            <v>3600</v>
          </cell>
          <cell r="L24">
            <v>7.2451234275047061E-6</v>
          </cell>
          <cell r="O24">
            <v>8.2251598934043978E-6</v>
          </cell>
        </row>
        <row r="25">
          <cell r="D25">
            <v>5400</v>
          </cell>
          <cell r="L25">
            <v>7.7163948059580477E-6</v>
          </cell>
          <cell r="O25">
            <v>9.0420736175882751E-6</v>
          </cell>
        </row>
        <row r="26">
          <cell r="D26">
            <v>7200</v>
          </cell>
          <cell r="L26">
            <v>7.677244838077502E-6</v>
          </cell>
          <cell r="O26">
            <v>9.2048134576948706E-6</v>
          </cell>
        </row>
        <row r="27">
          <cell r="D27">
            <v>10800</v>
          </cell>
          <cell r="L27">
            <v>7.5334258401905166E-6</v>
          </cell>
          <cell r="O27">
            <v>9.1702748167888073E-6</v>
          </cell>
        </row>
        <row r="28">
          <cell r="D28">
            <v>14400</v>
          </cell>
          <cell r="L28">
            <v>7.0351150023550269E-6</v>
          </cell>
          <cell r="O28">
            <v>8.906555629580278E-6</v>
          </cell>
        </row>
        <row r="29">
          <cell r="D29">
            <v>18000</v>
          </cell>
          <cell r="L29">
            <v>6.8217190974175834E-6</v>
          </cell>
          <cell r="O29">
            <v>8.8453830779480361E-6</v>
          </cell>
        </row>
        <row r="30">
          <cell r="D30">
            <v>23400</v>
          </cell>
          <cell r="L30">
            <v>6.4503972998002527E-6</v>
          </cell>
          <cell r="O30">
            <v>8.5415639573617586E-6</v>
          </cell>
        </row>
        <row r="31">
          <cell r="D31">
            <v>28800</v>
          </cell>
          <cell r="L31">
            <v>6.4659924021987891E-6</v>
          </cell>
          <cell r="O31">
            <v>8.7040106595602926E-6</v>
          </cell>
        </row>
        <row r="32">
          <cell r="D32">
            <v>34200</v>
          </cell>
          <cell r="L32">
            <v>6.4001072750928392E-6</v>
          </cell>
          <cell r="O32">
            <v>8.7095719520319792E-6</v>
          </cell>
        </row>
        <row r="33">
          <cell r="D33">
            <v>39600</v>
          </cell>
          <cell r="L33">
            <v>6.6084837117463675E-6</v>
          </cell>
          <cell r="O33">
            <v>8.9305562958027993E-6</v>
          </cell>
        </row>
        <row r="34">
          <cell r="D34">
            <v>45000</v>
          </cell>
          <cell r="L34">
            <v>6.8060568860447882E-6</v>
          </cell>
          <cell r="O34">
            <v>8.9636325782811474E-6</v>
          </cell>
        </row>
        <row r="35">
          <cell r="D35">
            <v>50400</v>
          </cell>
          <cell r="L35">
            <v>7.2070169409494907E-6</v>
          </cell>
          <cell r="O35">
            <v>8.9369970019986668E-6</v>
          </cell>
        </row>
        <row r="36">
          <cell r="D36">
            <v>88500</v>
          </cell>
          <cell r="L36">
            <v>7.2230634380080155E-6</v>
          </cell>
          <cell r="O36">
            <v>8.4476082611592249E-6</v>
          </cell>
        </row>
        <row r="37">
          <cell r="D37">
            <v>93900</v>
          </cell>
          <cell r="L37">
            <v>7.8643373285816458E-6</v>
          </cell>
          <cell r="O37">
            <v>8.8550416389073938E-6</v>
          </cell>
        </row>
      </sheetData>
      <sheetData sheetId="1">
        <row r="23">
          <cell r="D23">
            <v>1800</v>
          </cell>
          <cell r="L23">
            <v>4.9939633975554766E-6</v>
          </cell>
          <cell r="O23">
            <v>4.4607978014656899E-6</v>
          </cell>
        </row>
        <row r="24">
          <cell r="D24">
            <v>3600</v>
          </cell>
          <cell r="L24">
            <v>6.1631625421895901E-6</v>
          </cell>
          <cell r="O24">
            <v>6.6326015989340443E-6</v>
          </cell>
        </row>
        <row r="25">
          <cell r="D25">
            <v>5400</v>
          </cell>
          <cell r="L25">
            <v>6.8571079682709744E-6</v>
          </cell>
          <cell r="O25">
            <v>7.7050399733510994E-6</v>
          </cell>
        </row>
        <row r="26">
          <cell r="D26">
            <v>7200</v>
          </cell>
          <cell r="L26">
            <v>7.0530872164616047E-6</v>
          </cell>
          <cell r="O26">
            <v>8.0401765489673546E-6</v>
          </cell>
        </row>
        <row r="27">
          <cell r="D27">
            <v>10800</v>
          </cell>
          <cell r="L27">
            <v>6.9423116829217686E-6</v>
          </cell>
          <cell r="O27">
            <v>7.9005596269153894E-6</v>
          </cell>
        </row>
        <row r="28">
          <cell r="D28">
            <v>14400</v>
          </cell>
          <cell r="L28">
            <v>6.8092567504638346E-6</v>
          </cell>
          <cell r="O28">
            <v>7.7003564290473019E-6</v>
          </cell>
        </row>
        <row r="29">
          <cell r="D29">
            <v>18000</v>
          </cell>
          <cell r="L29">
            <v>6.5471356707569573E-6</v>
          </cell>
          <cell r="O29">
            <v>7.5481545636242493E-6</v>
          </cell>
        </row>
        <row r="30">
          <cell r="D30">
            <v>23400</v>
          </cell>
          <cell r="L30">
            <v>6.2509588771340198E-6</v>
          </cell>
          <cell r="O30">
            <v>7.4779063957361763E-6</v>
          </cell>
        </row>
        <row r="31">
          <cell r="D31">
            <v>28800</v>
          </cell>
          <cell r="L31">
            <v>6.3223485546392966E-6</v>
          </cell>
          <cell r="O31">
            <v>7.7360642904730173E-6</v>
          </cell>
        </row>
        <row r="32">
          <cell r="D32">
            <v>34200</v>
          </cell>
          <cell r="L32">
            <v>6.09862162249106E-6</v>
          </cell>
          <cell r="O32">
            <v>7.8540223184543641E-6</v>
          </cell>
        </row>
        <row r="33">
          <cell r="D33">
            <v>39600</v>
          </cell>
          <cell r="L33">
            <v>6.0148236350507829E-6</v>
          </cell>
          <cell r="O33">
            <v>7.8873884077281816E-6</v>
          </cell>
        </row>
        <row r="34">
          <cell r="D34">
            <v>45000</v>
          </cell>
          <cell r="L34">
            <v>6.1411361620169771E-6</v>
          </cell>
          <cell r="O34">
            <v>7.9110976015989349E-6</v>
          </cell>
        </row>
        <row r="35">
          <cell r="D35">
            <v>50400</v>
          </cell>
          <cell r="L35">
            <v>5.9635492776434254E-6</v>
          </cell>
          <cell r="O35">
            <v>7.80572618254497E-6</v>
          </cell>
        </row>
        <row r="36">
          <cell r="D36">
            <v>88500</v>
          </cell>
          <cell r="L36">
            <v>5.5138115582628151E-6</v>
          </cell>
          <cell r="O36">
            <v>6.9308594270486352E-6</v>
          </cell>
        </row>
        <row r="37">
          <cell r="D37">
            <v>93900</v>
          </cell>
          <cell r="L37">
            <v>5.4305737600532918E-6</v>
          </cell>
          <cell r="O37">
            <v>6.8603197868087934E-6</v>
          </cell>
        </row>
        <row r="38">
          <cell r="D38">
            <v>99300</v>
          </cell>
          <cell r="L38">
            <v>5.5076327089023781E-6</v>
          </cell>
          <cell r="O38">
            <v>7.2774100599600265E-6</v>
          </cell>
        </row>
        <row r="39">
          <cell r="D39">
            <v>104700</v>
          </cell>
          <cell r="L39">
            <v>5.5403508373043125E-6</v>
          </cell>
          <cell r="O39">
            <v>7.3974150566289136E-6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  <sheetName val="Reactor A_run 2"/>
      <sheetName val="Reactor B_run 2"/>
    </sheetNames>
    <sheetDataSet>
      <sheetData sheetId="0">
        <row r="25">
          <cell r="D25">
            <v>3600</v>
          </cell>
          <cell r="M25">
            <v>7.5338691513400596E-6</v>
          </cell>
          <cell r="P25">
            <v>9.9951131014885883E-6</v>
          </cell>
          <cell r="S25">
            <v>9.4770153231179212E-6</v>
          </cell>
        </row>
        <row r="26">
          <cell r="D26">
            <v>7200</v>
          </cell>
          <cell r="M26">
            <v>7.1670836959789848E-6</v>
          </cell>
          <cell r="P26">
            <v>1.2694330142983719E-5</v>
          </cell>
          <cell r="S26">
            <v>1.2544970019986675E-5</v>
          </cell>
        </row>
        <row r="27">
          <cell r="D27">
            <v>10800</v>
          </cell>
          <cell r="M27">
            <v>9.2200627455011249E-6</v>
          </cell>
          <cell r="P27">
            <v>1.9860974060200899E-5</v>
          </cell>
          <cell r="S27">
            <v>1.9848434377081945E-5</v>
          </cell>
        </row>
        <row r="28">
          <cell r="D28">
            <v>14400</v>
          </cell>
          <cell r="M28">
            <v>6.7976817552397511E-6</v>
          </cell>
          <cell r="P28">
            <v>1.5952648740786571E-5</v>
          </cell>
          <cell r="S28">
            <v>1.5389740173217854E-5</v>
          </cell>
        </row>
        <row r="29">
          <cell r="D29">
            <v>18000</v>
          </cell>
          <cell r="S29">
            <v>1.1683877415056629E-5</v>
          </cell>
        </row>
        <row r="30">
          <cell r="D30">
            <v>21600</v>
          </cell>
          <cell r="M30">
            <v>4.1359481310776669E-6</v>
          </cell>
          <cell r="P30">
            <v>9.215614582997865E-6</v>
          </cell>
          <cell r="S30">
            <v>9.0006662225183221E-6</v>
          </cell>
        </row>
        <row r="31">
          <cell r="D31">
            <v>28800</v>
          </cell>
          <cell r="S31">
            <v>6.1092604930046644E-6</v>
          </cell>
        </row>
        <row r="32">
          <cell r="D32">
            <v>36000</v>
          </cell>
          <cell r="S32">
            <v>4.5719520319786811E-6</v>
          </cell>
        </row>
        <row r="33">
          <cell r="D33">
            <v>43200</v>
          </cell>
          <cell r="M33">
            <v>2.5865792022932353E-6</v>
          </cell>
          <cell r="P33">
            <v>3.9584909360025128E-6</v>
          </cell>
          <cell r="S33">
            <v>3.7608261159227183E-6</v>
          </cell>
        </row>
        <row r="34">
          <cell r="D34">
            <v>46800</v>
          </cell>
          <cell r="M34">
            <v>2.4544907545795206E-6</v>
          </cell>
          <cell r="P34">
            <v>3.7218952269957827E-6</v>
          </cell>
          <cell r="S34">
            <v>3.5009993337774814E-6</v>
          </cell>
        </row>
        <row r="35">
          <cell r="D35">
            <v>88800</v>
          </cell>
          <cell r="M35">
            <v>1.2806995176671589E-6</v>
          </cell>
          <cell r="P35">
            <v>1.6014632233827381E-6</v>
          </cell>
          <cell r="S35">
            <v>1.7338441039307128E-6</v>
          </cell>
        </row>
        <row r="36">
          <cell r="D36">
            <v>96000</v>
          </cell>
          <cell r="M36">
            <v>1.8103163922537535E-6</v>
          </cell>
          <cell r="P36">
            <v>2.4056633875594775E-6</v>
          </cell>
          <cell r="S36">
            <v>2.3784143904063957E-6</v>
          </cell>
        </row>
        <row r="37">
          <cell r="D37">
            <v>103200</v>
          </cell>
          <cell r="M37">
            <v>1.993464604469825E-6</v>
          </cell>
          <cell r="P37">
            <v>2.5376481912398938E-6</v>
          </cell>
          <cell r="S37">
            <v>2.4650233177881412E-6</v>
          </cell>
        </row>
        <row r="38">
          <cell r="D38">
            <v>110400</v>
          </cell>
          <cell r="M38">
            <v>2.1487611884143447E-6</v>
          </cell>
          <cell r="P38">
            <v>2.4736787336480708E-6</v>
          </cell>
          <cell r="S38">
            <v>2.4083944037308465E-6</v>
          </cell>
        </row>
        <row r="39">
          <cell r="D39">
            <v>117600</v>
          </cell>
          <cell r="M39">
            <v>2.0564645308592971E-6</v>
          </cell>
          <cell r="P39">
            <v>2.5219202296675737E-6</v>
          </cell>
          <cell r="S39">
            <v>2.4183877415056629E-6</v>
          </cell>
        </row>
      </sheetData>
      <sheetData sheetId="1">
        <row r="25">
          <cell r="D25">
            <v>3600</v>
          </cell>
          <cell r="M25">
            <v>8.0544814586804385E-6</v>
          </cell>
          <cell r="P25">
            <v>1.0705045007918765E-5</v>
          </cell>
          <cell r="S25">
            <v>1.0321452365089941E-5</v>
          </cell>
        </row>
        <row r="26">
          <cell r="D26">
            <v>7200</v>
          </cell>
          <cell r="M26">
            <v>7.228303945391453E-6</v>
          </cell>
          <cell r="P26">
            <v>1.3507227639424037E-5</v>
          </cell>
          <cell r="S26">
            <v>1.3266155896069288E-5</v>
          </cell>
        </row>
        <row r="27">
          <cell r="D27">
            <v>10800</v>
          </cell>
          <cell r="M27">
            <v>5.7508884661432339E-6</v>
          </cell>
          <cell r="P27">
            <v>1.3002015136389746E-5</v>
          </cell>
          <cell r="S27">
            <v>1.2629913391072618E-5</v>
          </cell>
        </row>
        <row r="28">
          <cell r="D28">
            <v>14400</v>
          </cell>
          <cell r="M28">
            <v>4.5436558549909705E-6</v>
          </cell>
          <cell r="P28">
            <v>1.1154029263815452E-5</v>
          </cell>
          <cell r="S28">
            <v>1.0554630246502333E-5</v>
          </cell>
        </row>
        <row r="29">
          <cell r="D29">
            <v>18000</v>
          </cell>
          <cell r="M29">
            <v>3.9305586717740922E-6</v>
          </cell>
          <cell r="P29">
            <v>9.3131291272002624E-6</v>
          </cell>
          <cell r="S29">
            <v>9.0423051299133921E-6</v>
          </cell>
        </row>
        <row r="30">
          <cell r="D30">
            <v>21600</v>
          </cell>
          <cell r="M30">
            <v>3.5766054372677398E-6</v>
          </cell>
          <cell r="P30">
            <v>7.9932435126451031E-6</v>
          </cell>
          <cell r="S30">
            <v>7.6782145236508998E-6</v>
          </cell>
        </row>
        <row r="31">
          <cell r="D31">
            <v>28800</v>
          </cell>
          <cell r="M31">
            <v>3.1249601157992366E-6</v>
          </cell>
          <cell r="P31">
            <v>8.8985349843505279E-6</v>
          </cell>
          <cell r="S31">
            <v>5.8111259160559623E-6</v>
          </cell>
        </row>
        <row r="32">
          <cell r="D32">
            <v>36000</v>
          </cell>
          <cell r="M32">
            <v>3.1836739814722112E-6</v>
          </cell>
          <cell r="P32">
            <v>4.8257054576609288E-6</v>
          </cell>
          <cell r="S32">
            <v>4.5852764823451032E-6</v>
          </cell>
        </row>
        <row r="33">
          <cell r="D33">
            <v>43200</v>
          </cell>
          <cell r="M33">
            <v>2.8249322156596184E-6</v>
          </cell>
          <cell r="P33">
            <v>4.2295600187491089E-6</v>
          </cell>
          <cell r="S33">
            <v>3.9207195203197872E-6</v>
          </cell>
        </row>
        <row r="34">
          <cell r="D34">
            <v>46800</v>
          </cell>
          <cell r="M34">
            <v>2.6208504316682752E-6</v>
          </cell>
          <cell r="P34">
            <v>3.9576103220041301E-6</v>
          </cell>
          <cell r="S34">
            <v>3.6825449700199863E-6</v>
          </cell>
        </row>
        <row r="35">
          <cell r="D35">
            <v>88800</v>
          </cell>
          <cell r="M35">
            <v>2.2087769145892163E-6</v>
          </cell>
          <cell r="P35">
            <v>2.8840641612219823E-6</v>
          </cell>
          <cell r="S35">
            <v>2.6665556295802797E-6</v>
          </cell>
        </row>
        <row r="36">
          <cell r="D36">
            <v>96000</v>
          </cell>
          <cell r="M36">
            <v>2.7556541208642152E-6</v>
          </cell>
          <cell r="P36">
            <v>3.1480926756458073E-6</v>
          </cell>
          <cell r="S36">
            <v>3.0029980013324449E-6</v>
          </cell>
        </row>
        <row r="37">
          <cell r="D37">
            <v>103200</v>
          </cell>
          <cell r="M37">
            <v>3.4294840925371026E-6</v>
          </cell>
          <cell r="P37">
            <v>3.4580092833026962E-6</v>
          </cell>
          <cell r="S37">
            <v>3.2111925383077949E-6</v>
          </cell>
        </row>
        <row r="38">
          <cell r="D38">
            <v>110400</v>
          </cell>
          <cell r="M38">
            <v>5.6447058703968348E-6</v>
          </cell>
          <cell r="P38">
            <v>4.3594189525879114E-6</v>
          </cell>
          <cell r="S38">
            <v>4.053964023984011E-6</v>
          </cell>
        </row>
        <row r="39">
          <cell r="D39">
            <v>117600</v>
          </cell>
          <cell r="M39">
            <v>8.3047244286660537E-6</v>
          </cell>
          <cell r="P39">
            <v>5.3635440247622068E-6</v>
          </cell>
          <cell r="S39">
            <v>4.4920053297801467E-6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3120</v>
          </cell>
          <cell r="L24">
            <v>1.6489351876915078E-5</v>
          </cell>
          <cell r="O24">
            <v>1.6833725744101578E-5</v>
          </cell>
        </row>
        <row r="25">
          <cell r="D25">
            <v>7200</v>
          </cell>
          <cell r="L25">
            <v>2.851465337193656E-5</v>
          </cell>
          <cell r="O25">
            <v>3.4805992467088929E-5</v>
          </cell>
        </row>
        <row r="26">
          <cell r="D26">
            <v>12600</v>
          </cell>
          <cell r="L26">
            <v>3.3947626572645336E-5</v>
          </cell>
          <cell r="O26">
            <v>4.4959220956456624E-5</v>
          </cell>
        </row>
        <row r="27">
          <cell r="D27">
            <v>18000</v>
          </cell>
          <cell r="L27">
            <v>3.4520074589171477E-5</v>
          </cell>
          <cell r="O27">
            <v>4.7987563295640418E-5</v>
          </cell>
        </row>
        <row r="28">
          <cell r="D28">
            <v>23640</v>
          </cell>
          <cell r="L28">
            <v>3.3060485715554757E-5</v>
          </cell>
          <cell r="O28">
            <v>4.6611778371794656E-5</v>
          </cell>
        </row>
        <row r="29">
          <cell r="D29">
            <v>28800</v>
          </cell>
          <cell r="L29">
            <v>3.1377604207787292E-5</v>
          </cell>
          <cell r="O29">
            <v>4.4743472995346729E-5</v>
          </cell>
        </row>
        <row r="30">
          <cell r="D30">
            <v>34980</v>
          </cell>
          <cell r="L30">
            <v>2.8059378958781459E-5</v>
          </cell>
          <cell r="O30">
            <v>4.1106515212157248E-5</v>
          </cell>
        </row>
        <row r="31">
          <cell r="D31">
            <v>42060</v>
          </cell>
        </row>
        <row r="32">
          <cell r="D32">
            <v>48540</v>
          </cell>
          <cell r="L32">
            <v>2.3148268430450315E-5</v>
          </cell>
          <cell r="O32">
            <v>3.2977144202074699E-5</v>
          </cell>
        </row>
        <row r="33">
          <cell r="D33">
            <v>87660</v>
          </cell>
          <cell r="L33">
            <v>1.5422292955851508E-5</v>
          </cell>
          <cell r="O33">
            <v>2.1380280674050532E-5</v>
          </cell>
        </row>
        <row r="34">
          <cell r="D34">
            <v>94860</v>
          </cell>
          <cell r="L34">
            <v>1.4723784479190591E-5</v>
          </cell>
          <cell r="O34">
            <v>1.9839330137246555E-5</v>
          </cell>
        </row>
        <row r="35">
          <cell r="D35">
            <v>102060</v>
          </cell>
          <cell r="L35">
            <v>1.54409081441098E-5</v>
          </cell>
          <cell r="O35">
            <v>2.0569729013801396E-5</v>
          </cell>
        </row>
        <row r="36">
          <cell r="D36">
            <v>109260</v>
          </cell>
          <cell r="L36">
            <v>1.4516325695622291E-5</v>
          </cell>
          <cell r="O36">
            <v>1.9513180157403093E-5</v>
          </cell>
        </row>
        <row r="41">
          <cell r="L41">
            <v>1.8050154289240897E-5</v>
          </cell>
        </row>
        <row r="42">
          <cell r="L42">
            <v>2.1922080488020201E-5</v>
          </cell>
        </row>
      </sheetData>
      <sheetData sheetId="1">
        <row r="24">
          <cell r="D24">
            <v>3600</v>
          </cell>
          <cell r="L24">
            <v>1.8744311762538961E-5</v>
          </cell>
          <cell r="O24">
            <v>2.0773276544012329E-5</v>
          </cell>
          <cell r="P24">
            <v>2.5848207607347138E-17</v>
          </cell>
        </row>
        <row r="25">
          <cell r="D25">
            <v>9780</v>
          </cell>
          <cell r="L25">
            <v>3.2566992450736535E-5</v>
          </cell>
          <cell r="O25">
            <v>4.1869984186153529E-5</v>
          </cell>
          <cell r="P25">
            <v>5.2098860835316265E-17</v>
          </cell>
        </row>
        <row r="26">
          <cell r="D26">
            <v>16982</v>
          </cell>
        </row>
        <row r="27">
          <cell r="D27">
            <v>23462</v>
          </cell>
          <cell r="L27">
            <v>3.2658766237390606E-5</v>
          </cell>
          <cell r="O27">
            <v>4.5988163851747356E-5</v>
          </cell>
          <cell r="P27">
            <v>5.7223115679519313E-17</v>
          </cell>
        </row>
        <row r="28">
          <cell r="D28">
            <v>62582</v>
          </cell>
          <cell r="L28">
            <v>1.6097736947274081E-5</v>
          </cell>
          <cell r="O28">
            <v>2.417992262139598E-5</v>
          </cell>
          <cell r="P28">
            <v>3.008710053626973E-17</v>
          </cell>
        </row>
        <row r="29">
          <cell r="D29">
            <v>69782</v>
          </cell>
          <cell r="L29">
            <v>1.4769859725281717E-5</v>
          </cell>
          <cell r="O29">
            <v>2.1669254808983384E-5</v>
          </cell>
          <cell r="P29">
            <v>2.6963074207980637E-17</v>
          </cell>
        </row>
        <row r="30">
          <cell r="D30">
            <v>76982</v>
          </cell>
          <cell r="L30">
            <v>1.3631728991673036E-5</v>
          </cell>
          <cell r="O30">
            <v>2.0217821964012807E-5</v>
          </cell>
          <cell r="P30">
            <v>2.515705494927415E-17</v>
          </cell>
        </row>
        <row r="31">
          <cell r="D31">
            <v>84182</v>
          </cell>
          <cell r="L31">
            <v>1.274716310787972E-5</v>
          </cell>
          <cell r="O31">
            <v>1.9000777054989247E-5</v>
          </cell>
        </row>
        <row r="32">
          <cell r="D32">
            <v>91382</v>
          </cell>
          <cell r="L32">
            <v>1.1323925753169135E-5</v>
          </cell>
          <cell r="O32">
            <v>1.7005441477562739E-5</v>
          </cell>
          <cell r="P32">
            <v>2.1159886878477638E-17</v>
          </cell>
        </row>
        <row r="33">
          <cell r="D33">
            <v>98582</v>
          </cell>
          <cell r="L33">
            <v>1.1985826194206704E-5</v>
          </cell>
          <cell r="O33">
            <v>1.7781279797381832E-5</v>
          </cell>
          <cell r="P33">
            <v>2.2125263231983107E-17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5400</v>
          </cell>
          <cell r="L24">
            <v>2.3858513066408204E-5</v>
          </cell>
          <cell r="O24">
            <v>2.651041717755839E-5</v>
          </cell>
          <cell r="R24">
            <v>2.5049966688874084E-5</v>
          </cell>
        </row>
        <row r="25">
          <cell r="D25">
            <v>11100</v>
          </cell>
          <cell r="L25">
            <v>3.4732226321176561E-5</v>
          </cell>
          <cell r="O25">
            <v>4.8245816226791935E-5</v>
          </cell>
          <cell r="R25">
            <v>4.614423717521653E-5</v>
          </cell>
        </row>
        <row r="26">
          <cell r="D26">
            <v>16200</v>
          </cell>
          <cell r="L26">
            <v>3.7393953078374515E-5</v>
          </cell>
          <cell r="O26">
            <v>5.5410659424572021E-5</v>
          </cell>
          <cell r="R26">
            <v>5.245502998001333E-5</v>
          </cell>
        </row>
        <row r="27">
          <cell r="D27">
            <v>23640</v>
          </cell>
          <cell r="L27">
            <v>3.7028389966965111E-5</v>
          </cell>
          <cell r="O27">
            <v>5.717776613937278E-5</v>
          </cell>
          <cell r="R27">
            <v>5.3532644903397735E-5</v>
          </cell>
        </row>
        <row r="28">
          <cell r="D28">
            <v>30480</v>
          </cell>
          <cell r="L28">
            <v>3.7454697977245985E-5</v>
          </cell>
          <cell r="O28">
            <v>5.5561567849505392E-5</v>
          </cell>
          <cell r="R28">
            <v>5.2606595602931386E-5</v>
          </cell>
        </row>
        <row r="29">
          <cell r="D29">
            <v>38040</v>
          </cell>
          <cell r="L29">
            <v>3.606453797385499E-5</v>
          </cell>
          <cell r="O29">
            <v>5.3537367150601743E-5</v>
          </cell>
          <cell r="R29">
            <v>5.0146568954030648E-5</v>
          </cell>
        </row>
        <row r="30">
          <cell r="D30">
            <v>45300</v>
          </cell>
          <cell r="L30">
            <v>3.3431010143205604E-5</v>
          </cell>
          <cell r="O30">
            <v>5.1205016641966825E-5</v>
          </cell>
          <cell r="R30">
            <v>4.8209526982011989E-5</v>
          </cell>
        </row>
        <row r="31">
          <cell r="D31">
            <v>88200</v>
          </cell>
          <cell r="L31">
            <v>1.3226066923634948E-5</v>
          </cell>
          <cell r="O31">
            <v>2.0057859927720711E-5</v>
          </cell>
          <cell r="R31">
            <v>1.8974017321785477E-5</v>
          </cell>
        </row>
        <row r="32">
          <cell r="D32">
            <v>93600</v>
          </cell>
          <cell r="L32">
            <v>1.3006825849247676E-5</v>
          </cell>
          <cell r="O32">
            <v>1.9546408828070161E-5</v>
          </cell>
          <cell r="R32">
            <v>1.8700866089273816E-5</v>
          </cell>
        </row>
        <row r="33">
          <cell r="D33">
            <v>99000</v>
          </cell>
          <cell r="L33">
            <v>1.1019272262683402E-5</v>
          </cell>
          <cell r="O33">
            <v>1.6862745561232162E-5</v>
          </cell>
          <cell r="R33">
            <v>1.588774150566289E-5</v>
          </cell>
        </row>
        <row r="34">
          <cell r="D34">
            <v>104400</v>
          </cell>
          <cell r="L34">
            <v>1.0064088837872716E-5</v>
          </cell>
          <cell r="O34">
            <v>1.5668706889975574E-5</v>
          </cell>
          <cell r="R34">
            <v>1.4911725516322452E-5</v>
          </cell>
        </row>
        <row r="35">
          <cell r="D35">
            <v>109800</v>
          </cell>
          <cell r="L35">
            <v>9.7823395394299047E-6</v>
          </cell>
          <cell r="O35">
            <v>1.4342943930254248E-5</v>
          </cell>
          <cell r="R35">
            <v>1.367255163224517E-5</v>
          </cell>
        </row>
        <row r="36">
          <cell r="D36">
            <v>115500</v>
          </cell>
          <cell r="L36">
            <v>9.145103173417092E-6</v>
          </cell>
          <cell r="O36">
            <v>1.3595859707608447E-5</v>
          </cell>
          <cell r="R36">
            <v>1.2831445702864757E-5</v>
          </cell>
        </row>
        <row r="37">
          <cell r="D37">
            <v>120600</v>
          </cell>
          <cell r="L37">
            <v>8.7880209332071072E-6</v>
          </cell>
          <cell r="O37">
            <v>1.2591980718538314E-5</v>
          </cell>
          <cell r="R37">
            <v>1.1977015323117921E-5</v>
          </cell>
        </row>
        <row r="38">
          <cell r="D38">
            <v>126000</v>
          </cell>
          <cell r="L38">
            <v>9.0295234432332713E-6</v>
          </cell>
          <cell r="O38">
            <v>1.3078742657781198E-5</v>
          </cell>
          <cell r="R38">
            <v>1.2431712191872085E-5</v>
          </cell>
        </row>
      </sheetData>
      <sheetData sheetId="1">
        <row r="24">
          <cell r="D24">
            <v>5400</v>
          </cell>
          <cell r="L24">
            <v>1.9511334926690864E-5</v>
          </cell>
          <cell r="O24">
            <v>2.3655296044046953E-5</v>
          </cell>
          <cell r="R24">
            <v>2.1139240506329115E-5</v>
          </cell>
        </row>
        <row r="25">
          <cell r="D25">
            <v>11100</v>
          </cell>
          <cell r="L25">
            <v>3.0225838316150906E-5</v>
          </cell>
          <cell r="O25">
            <v>4.1081056470776841E-5</v>
          </cell>
          <cell r="R25">
            <v>3.9553630912724847E-5</v>
          </cell>
        </row>
        <row r="26">
          <cell r="D26">
            <v>16200</v>
          </cell>
          <cell r="L26">
            <v>3.2688582032559968E-5</v>
          </cell>
          <cell r="O26">
            <v>4.7899691624650363E-5</v>
          </cell>
          <cell r="R26">
            <v>4.5744503664223854E-5</v>
          </cell>
        </row>
        <row r="27">
          <cell r="D27">
            <v>23640</v>
          </cell>
          <cell r="L27">
            <v>3.379724332963704E-5</v>
          </cell>
          <cell r="O27">
            <v>4.9746652128001055E-5</v>
          </cell>
          <cell r="R27">
            <v>4.7340106595602927E-5</v>
          </cell>
        </row>
        <row r="28">
          <cell r="D28">
            <v>30480</v>
          </cell>
          <cell r="L28">
            <v>3.1696373495005915E-5</v>
          </cell>
          <cell r="O28">
            <v>4.7276143047039369E-5</v>
          </cell>
          <cell r="R28">
            <v>4.5647901399067291E-5</v>
          </cell>
        </row>
        <row r="29">
          <cell r="D29">
            <v>38040</v>
          </cell>
          <cell r="L29">
            <v>2.9137287228815187E-5</v>
          </cell>
          <cell r="O29">
            <v>4.4692645329786731E-5</v>
          </cell>
          <cell r="R29">
            <v>4.2773151232511654E-5</v>
          </cell>
        </row>
        <row r="30">
          <cell r="D30">
            <v>45300</v>
          </cell>
          <cell r="L30">
            <v>2.7337118737085074E-5</v>
          </cell>
          <cell r="O30">
            <v>4.1642514208526106E-5</v>
          </cell>
          <cell r="R30">
            <v>3.9761825449700205E-5</v>
          </cell>
        </row>
        <row r="31">
          <cell r="D31">
            <v>88200</v>
          </cell>
          <cell r="L31">
            <v>1.7432376910733041E-5</v>
          </cell>
          <cell r="O31">
            <v>2.5717290626683778E-5</v>
          </cell>
          <cell r="R31">
            <v>2.4530313124583612E-5</v>
          </cell>
        </row>
        <row r="32">
          <cell r="D32">
            <v>93600</v>
          </cell>
          <cell r="L32">
            <v>1.6694337620145359E-5</v>
          </cell>
          <cell r="O32">
            <v>2.4038475397335626E-5</v>
          </cell>
          <cell r="R32">
            <v>2.3214523650899401E-5</v>
          </cell>
        </row>
        <row r="33">
          <cell r="D33">
            <v>99000</v>
          </cell>
          <cell r="L33">
            <v>1.4995987416776981E-5</v>
          </cell>
          <cell r="O33">
            <v>2.1888012780349978E-5</v>
          </cell>
          <cell r="R33">
            <v>2.2023650899400401E-5</v>
          </cell>
        </row>
        <row r="34">
          <cell r="D34">
            <v>104400</v>
          </cell>
          <cell r="L34">
            <v>1.4522763573799495E-5</v>
          </cell>
          <cell r="O34">
            <v>2.1890522118366173E-5</v>
          </cell>
          <cell r="R34">
            <v>2.0984343770819453E-5</v>
          </cell>
        </row>
        <row r="35">
          <cell r="D35">
            <v>109800</v>
          </cell>
          <cell r="L35">
            <v>1.4220831093232028E-5</v>
          </cell>
          <cell r="O35">
            <v>2.0756628401378617E-5</v>
          </cell>
          <cell r="R35">
            <v>2.0064956695536312E-5</v>
          </cell>
        </row>
        <row r="36">
          <cell r="D36">
            <v>115500</v>
          </cell>
          <cell r="L36">
            <v>1.3715204535148646E-5</v>
          </cell>
          <cell r="O36">
            <v>1.9991590419335393E-5</v>
          </cell>
          <cell r="R36">
            <v>1.9202198534310462E-5</v>
          </cell>
        </row>
        <row r="37">
          <cell r="D37">
            <v>120600</v>
          </cell>
          <cell r="L37">
            <v>1.2604843600191928E-5</v>
          </cell>
          <cell r="O37">
            <v>1.8971399886753009E-5</v>
          </cell>
          <cell r="R37">
            <v>1.8384410393071284E-5</v>
          </cell>
        </row>
        <row r="38">
          <cell r="D38">
            <v>126000</v>
          </cell>
          <cell r="L38">
            <v>1.2211093386410806E-5</v>
          </cell>
          <cell r="O38">
            <v>1.8734140929099615E-5</v>
          </cell>
          <cell r="R38">
            <v>1.7743171219187208E-5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5400</v>
          </cell>
          <cell r="L24">
            <v>1.7932072177976314E-5</v>
          </cell>
          <cell r="O24">
            <v>2.3363281171185604E-5</v>
          </cell>
          <cell r="R24">
            <v>2.2395069953364426E-5</v>
          </cell>
        </row>
        <row r="25">
          <cell r="D25">
            <v>10800</v>
          </cell>
          <cell r="L25">
            <v>2.4529021256732707E-5</v>
          </cell>
          <cell r="O25">
            <v>3.8758618800330404E-5</v>
          </cell>
          <cell r="R25">
            <v>3.744503664223851E-5</v>
          </cell>
        </row>
        <row r="26">
          <cell r="D26">
            <v>16500</v>
          </cell>
          <cell r="L26">
            <v>2.6321637914799734E-5</v>
          </cell>
          <cell r="O26">
            <v>4.5389157153344214E-5</v>
          </cell>
          <cell r="R26">
            <v>4.3792471685542977E-5</v>
          </cell>
        </row>
        <row r="27">
          <cell r="D27">
            <v>23400</v>
          </cell>
          <cell r="L27">
            <v>2.6601355051151669E-5</v>
          </cell>
          <cell r="O27">
            <v>4.6816951558067232E-5</v>
          </cell>
          <cell r="R27">
            <v>4.4918387741505664E-5</v>
          </cell>
        </row>
        <row r="28">
          <cell r="D28">
            <v>30600</v>
          </cell>
          <cell r="L28">
            <v>2.604662084739168E-5</v>
          </cell>
          <cell r="O28">
            <v>4.5798349984828334E-5</v>
          </cell>
          <cell r="R28">
            <v>4.39257161892072E-5</v>
          </cell>
        </row>
        <row r="29">
          <cell r="D29">
            <v>37500</v>
          </cell>
          <cell r="L29">
            <v>2.5294712138063151E-5</v>
          </cell>
          <cell r="O29">
            <v>4.3989264853638887E-5</v>
          </cell>
          <cell r="R29">
            <v>4.2068620919387071E-5</v>
          </cell>
        </row>
        <row r="30">
          <cell r="D30">
            <v>44100</v>
          </cell>
          <cell r="L30">
            <v>2.3605149718839399E-5</v>
          </cell>
          <cell r="O30">
            <v>4.1805338440949179E-5</v>
          </cell>
          <cell r="R30">
            <v>3.9841772151898742E-5</v>
          </cell>
        </row>
        <row r="31">
          <cell r="D31">
            <v>90000</v>
          </cell>
          <cell r="L31">
            <v>1.5026229044146083E-5</v>
          </cell>
          <cell r="O31">
            <v>2.5157948845815503E-5</v>
          </cell>
          <cell r="R31">
            <v>2.3907395069953365E-5</v>
          </cell>
        </row>
        <row r="32">
          <cell r="D32">
            <v>97380</v>
          </cell>
          <cell r="L32">
            <v>1.4433139337809158E-5</v>
          </cell>
          <cell r="O32">
            <v>2.3383227129608713E-5</v>
          </cell>
          <cell r="R32">
            <v>2.2346768820786141E-5</v>
          </cell>
        </row>
        <row r="33">
          <cell r="D33">
            <v>104400</v>
          </cell>
          <cell r="L33">
            <v>1.4036633401369743E-5</v>
          </cell>
          <cell r="O33">
            <v>2.215260625599223E-5</v>
          </cell>
          <cell r="R33">
            <v>2.1259160559626915E-5</v>
          </cell>
        </row>
        <row r="34">
          <cell r="D34">
            <v>111600</v>
          </cell>
          <cell r="L34">
            <v>1.2919462831419338E-5</v>
          </cell>
          <cell r="O34">
            <v>2.1323543898341237E-5</v>
          </cell>
          <cell r="R34">
            <v>2.0401399067288475E-5</v>
          </cell>
        </row>
        <row r="35">
          <cell r="D35">
            <v>118800</v>
          </cell>
          <cell r="L35">
            <v>1.2512924597940392E-5</v>
          </cell>
          <cell r="O35">
            <v>2.0497308114821655E-5</v>
          </cell>
          <cell r="R35">
            <v>1.9408727514990008E-5</v>
          </cell>
        </row>
        <row r="36">
          <cell r="D36">
            <v>126000</v>
          </cell>
          <cell r="L36">
            <v>1.230544438517194E-5</v>
          </cell>
          <cell r="O36">
            <v>1.9378041630709879E-5</v>
          </cell>
          <cell r="R36">
            <v>1.8584277148567622E-5</v>
          </cell>
        </row>
        <row r="37">
          <cell r="D37">
            <v>133200</v>
          </cell>
          <cell r="L37">
            <v>1.1919523140999997E-5</v>
          </cell>
          <cell r="O37">
            <v>1.8784881300364664E-5</v>
          </cell>
          <cell r="R37">
            <v>1.781145902731512E-5</v>
          </cell>
        </row>
        <row r="38">
          <cell r="D38">
            <v>138600</v>
          </cell>
          <cell r="L38">
            <v>1.1954614889858104E-5</v>
          </cell>
          <cell r="O38">
            <v>1.8155977737800538E-5</v>
          </cell>
          <cell r="R38">
            <v>1.7370086608927381E-5</v>
          </cell>
        </row>
        <row r="39">
          <cell r="D39">
            <v>144000</v>
          </cell>
          <cell r="L39">
            <v>1.1448472032408008E-5</v>
          </cell>
          <cell r="O39">
            <v>1.7685013129964453E-5</v>
          </cell>
          <cell r="R39">
            <v>1.6797135243171217E-5</v>
          </cell>
        </row>
      </sheetData>
      <sheetData sheetId="1">
        <row r="24">
          <cell r="D24">
            <v>5400</v>
          </cell>
          <cell r="L24">
            <v>1.5349254658615462E-5</v>
          </cell>
          <cell r="O24">
            <v>2.0045933988423198E-5</v>
          </cell>
          <cell r="P24">
            <v>1.5925188786259506E-17</v>
          </cell>
          <cell r="R24">
            <v>1.888074616922052E-5</v>
          </cell>
        </row>
        <row r="25">
          <cell r="D25">
            <v>10800</v>
          </cell>
          <cell r="L25">
            <v>2.1429905329425641E-5</v>
          </cell>
          <cell r="O25">
            <v>3.4658786747384308E-5</v>
          </cell>
          <cell r="P25">
            <v>2.7534148439956029E-17</v>
          </cell>
          <cell r="R25">
            <v>3.3362758161225847E-5</v>
          </cell>
        </row>
        <row r="26">
          <cell r="D26">
            <v>16500</v>
          </cell>
          <cell r="L26">
            <v>2.419105948415043E-5</v>
          </cell>
          <cell r="O26">
            <v>4.0340165347973781E-5</v>
          </cell>
          <cell r="P26">
            <v>3.2047633660093633E-17</v>
          </cell>
          <cell r="R26">
            <v>3.895236508994004E-5</v>
          </cell>
        </row>
        <row r="27">
          <cell r="D27">
            <v>23400</v>
          </cell>
          <cell r="L27">
            <v>2.3189369716544253E-5</v>
          </cell>
          <cell r="O27">
            <v>4.211925040770152E-5</v>
          </cell>
          <cell r="P27">
            <v>3.3461000852629547E-17</v>
          </cell>
          <cell r="R27">
            <v>4.0194870086608931E-5</v>
          </cell>
        </row>
        <row r="28">
          <cell r="D28">
            <v>30600</v>
          </cell>
          <cell r="L28">
            <v>2.2858696777962338E-5</v>
          </cell>
          <cell r="O28">
            <v>4.0986938565401326E-5</v>
          </cell>
          <cell r="P28">
            <v>3.2561452851326054E-17</v>
          </cell>
          <cell r="R28">
            <v>3.9143904063957365E-5</v>
          </cell>
        </row>
        <row r="29">
          <cell r="D29">
            <v>37500</v>
          </cell>
          <cell r="L29">
            <v>2.2557835979933215E-5</v>
          </cell>
          <cell r="O29">
            <v>3.8892829519339631E-5</v>
          </cell>
          <cell r="P29">
            <v>3.0897819621923729E-17</v>
          </cell>
          <cell r="R29">
            <v>3.724183877415057E-5</v>
          </cell>
        </row>
        <row r="30">
          <cell r="D30">
            <v>44100</v>
          </cell>
          <cell r="L30">
            <v>2.0794201639957513E-5</v>
          </cell>
          <cell r="O30">
            <v>3.6632077971323135E-5</v>
          </cell>
          <cell r="P30">
            <v>2.9101799779606417E-17</v>
          </cell>
          <cell r="R30">
            <v>3.4928381079280485E-5</v>
          </cell>
        </row>
        <row r="31">
          <cell r="D31">
            <v>90000</v>
          </cell>
          <cell r="L31">
            <v>9.5301639423812822E-6</v>
          </cell>
          <cell r="O31">
            <v>1.7097787678664751E-5</v>
          </cell>
          <cell r="P31">
            <v>1.3583078581789526E-17</v>
          </cell>
          <cell r="R31">
            <v>1.6242504996668887E-5</v>
          </cell>
        </row>
        <row r="32">
          <cell r="D32">
            <v>97380</v>
          </cell>
          <cell r="L32">
            <v>9.8244927804856177E-6</v>
          </cell>
          <cell r="O32">
            <v>1.673140681820225E-5</v>
          </cell>
          <cell r="P32">
            <v>1.3292012853751753E-17</v>
          </cell>
          <cell r="R32">
            <v>1.5966022651565623E-5</v>
          </cell>
        </row>
        <row r="33">
          <cell r="D33">
            <v>104400</v>
          </cell>
          <cell r="L33">
            <v>9.4952274486964616E-6</v>
          </cell>
          <cell r="O33">
            <v>1.5527670239072066E-5</v>
          </cell>
          <cell r="P33">
            <v>1.2335722551556547E-17</v>
          </cell>
          <cell r="R33">
            <v>1.5046635576282477E-5</v>
          </cell>
        </row>
        <row r="34">
          <cell r="D34">
            <v>111600</v>
          </cell>
          <cell r="L34">
            <v>9.1182571223201087E-6</v>
          </cell>
          <cell r="O34">
            <v>1.5337620445036476E-5</v>
          </cell>
          <cell r="P34">
            <v>1.2184740369805656E-17</v>
          </cell>
          <cell r="R34">
            <v>1.4455363091272485E-5</v>
          </cell>
        </row>
        <row r="35">
          <cell r="D35">
            <v>118800</v>
          </cell>
          <cell r="L35">
            <v>9.2174211446839847E-6</v>
          </cell>
          <cell r="O35">
            <v>1.5111944794618764E-5</v>
          </cell>
          <cell r="P35">
            <v>1.2005455765783738E-17</v>
          </cell>
          <cell r="R35">
            <v>1.4460359760159894E-5</v>
          </cell>
        </row>
        <row r="36">
          <cell r="D36">
            <v>126000</v>
          </cell>
          <cell r="L36">
            <v>9.3657626341159918E-6</v>
          </cell>
          <cell r="O36">
            <v>1.498143199061304E-5</v>
          </cell>
          <cell r="P36">
            <v>1.1901771844445097E-17</v>
          </cell>
          <cell r="R36">
            <v>1.4313790806129248E-5</v>
          </cell>
        </row>
        <row r="37">
          <cell r="D37">
            <v>133200</v>
          </cell>
          <cell r="L37">
            <v>9.5442096742351247E-6</v>
          </cell>
          <cell r="O37">
            <v>1.5414430431512734E-5</v>
          </cell>
          <cell r="P37">
            <v>1.2245760900752769E-17</v>
          </cell>
          <cell r="R37">
            <v>1.4663557628247834E-5</v>
          </cell>
        </row>
        <row r="38">
          <cell r="D38">
            <v>138600</v>
          </cell>
          <cell r="L38">
            <v>9.6154070586621073E-6</v>
          </cell>
          <cell r="O38">
            <v>1.5223300578013259E-5</v>
          </cell>
          <cell r="P38">
            <v>1.2093920682111571E-17</v>
          </cell>
          <cell r="R38">
            <v>1.4661892071952033E-5</v>
          </cell>
        </row>
        <row r="39">
          <cell r="D39">
            <v>144000</v>
          </cell>
          <cell r="L39">
            <v>9.7692015122075002E-6</v>
          </cell>
          <cell r="O39">
            <v>1.5324308561160585E-5</v>
          </cell>
          <cell r="R39">
            <v>1.4765156562291804E-5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4">
          <cell r="D24">
            <v>5400</v>
          </cell>
          <cell r="L24">
            <v>9.867309820657096E-6</v>
          </cell>
          <cell r="O24">
            <v>1.8233033658578623E-5</v>
          </cell>
          <cell r="R24">
            <v>1.7353431045969356E-5</v>
          </cell>
        </row>
        <row r="25">
          <cell r="D25">
            <v>12600</v>
          </cell>
          <cell r="L25">
            <v>1.3288890720863536E-5</v>
          </cell>
          <cell r="O25">
            <v>3.0823950656974968E-5</v>
          </cell>
          <cell r="R25">
            <v>2.9138907395069952E-5</v>
          </cell>
        </row>
        <row r="26">
          <cell r="D26">
            <v>19800</v>
          </cell>
          <cell r="L26">
            <v>1.3743147543956931E-5</v>
          </cell>
          <cell r="O26">
            <v>3.4777357867293588E-5</v>
          </cell>
          <cell r="R26">
            <v>3.2768154563624258E-5</v>
          </cell>
        </row>
        <row r="27">
          <cell r="D27">
            <v>27000</v>
          </cell>
          <cell r="L27">
            <v>1.349791396294258E-5</v>
          </cell>
          <cell r="O27">
            <v>3.5813976742166908E-5</v>
          </cell>
          <cell r="R27">
            <v>3.2746502331778815E-5</v>
          </cell>
        </row>
        <row r="28">
          <cell r="D28">
            <v>89400</v>
          </cell>
          <cell r="L28">
            <v>8.6779872568781031E-6</v>
          </cell>
          <cell r="O28">
            <v>1.7532818765502308E-5</v>
          </cell>
          <cell r="R28">
            <v>1.6512325116588938E-5</v>
          </cell>
        </row>
        <row r="29">
          <cell r="D29">
            <v>96600</v>
          </cell>
          <cell r="L29">
            <v>8.0003097274326082E-6</v>
          </cell>
          <cell r="O29">
            <v>1.6483041773826278E-5</v>
          </cell>
          <cell r="R29">
            <v>1.5408061292471687E-5</v>
          </cell>
        </row>
        <row r="30">
          <cell r="D30">
            <v>103800</v>
          </cell>
          <cell r="L30">
            <v>7.6074005134697482E-6</v>
          </cell>
          <cell r="O30">
            <v>1.5642213303904528E-5</v>
          </cell>
          <cell r="R30">
            <v>1.4776815456362426E-5</v>
          </cell>
        </row>
        <row r="31">
          <cell r="D31">
            <v>111000</v>
          </cell>
          <cell r="L31">
            <v>7.6858779507273584E-6</v>
          </cell>
          <cell r="O31">
            <v>1.4640981077909691E-5</v>
          </cell>
          <cell r="R31">
            <v>1.3897401732178549E-5</v>
          </cell>
        </row>
        <row r="32">
          <cell r="D32">
            <v>118200</v>
          </cell>
          <cell r="L32">
            <v>6.9742598367145755E-6</v>
          </cell>
          <cell r="O32">
            <v>1.3469693668757167E-5</v>
          </cell>
          <cell r="R32">
            <v>1.2931379080612926E-5</v>
          </cell>
        </row>
        <row r="33">
          <cell r="D33">
            <v>179400</v>
          </cell>
          <cell r="L33">
            <v>5.290402632493232E-6</v>
          </cell>
          <cell r="O33">
            <v>9.2539630081469512E-6</v>
          </cell>
          <cell r="R33">
            <v>8.6475682878081286E-6</v>
          </cell>
        </row>
        <row r="34">
          <cell r="D34">
            <v>184800</v>
          </cell>
          <cell r="L34">
            <v>5.3993408657844283E-6</v>
          </cell>
          <cell r="O34">
            <v>9.4156175827309358E-6</v>
          </cell>
          <cell r="R34">
            <v>8.9190539640239831E-6</v>
          </cell>
        </row>
        <row r="35">
          <cell r="D35">
            <v>190200</v>
          </cell>
          <cell r="L35">
            <v>5.295636917424464E-6</v>
          </cell>
          <cell r="O35">
            <v>8.9917357798782132E-6</v>
          </cell>
          <cell r="R35">
            <v>8.7841439040639572E-6</v>
          </cell>
        </row>
        <row r="36">
          <cell r="D36">
            <v>195600</v>
          </cell>
          <cell r="L36">
            <v>5.1555658922767347E-6</v>
          </cell>
          <cell r="O36">
            <v>9.1839417529166744E-6</v>
          </cell>
          <cell r="R36">
            <v>8.5876082611592269E-6</v>
          </cell>
        </row>
        <row r="37">
          <cell r="D37">
            <v>201000</v>
          </cell>
          <cell r="L37">
            <v>5.0997764491610213E-6</v>
          </cell>
          <cell r="O37">
            <v>8.865693044080709E-6</v>
          </cell>
          <cell r="R37">
            <v>8.4793471019320453E-6</v>
          </cell>
        </row>
      </sheetData>
      <sheetData sheetId="1">
        <row r="24">
          <cell r="D24">
            <v>3600</v>
          </cell>
          <cell r="L24">
            <v>1.003321217832772E-5</v>
          </cell>
          <cell r="O24">
            <v>1.3108738493857131E-5</v>
          </cell>
          <cell r="R24">
            <v>1.2066955363091273E-5</v>
          </cell>
        </row>
        <row r="25">
          <cell r="D25">
            <v>10800</v>
          </cell>
          <cell r="L25">
            <v>1.3114808243958051E-5</v>
          </cell>
          <cell r="O25">
            <v>2.7467493067007003E-5</v>
          </cell>
          <cell r="R25">
            <v>2.6470686209193871E-5</v>
          </cell>
        </row>
        <row r="26">
          <cell r="D26">
            <v>18000</v>
          </cell>
          <cell r="L26">
            <v>1.4003236899931165E-5</v>
          </cell>
          <cell r="O26">
            <v>3.4368228830075243E-5</v>
          </cell>
          <cell r="R26">
            <v>3.2061958694203867E-5</v>
          </cell>
        </row>
        <row r="27">
          <cell r="D27">
            <v>80400</v>
          </cell>
          <cell r="L27">
            <v>8.860200527633447E-6</v>
          </cell>
          <cell r="O27">
            <v>1.865349188074875E-5</v>
          </cell>
          <cell r="R27">
            <v>1.7548301132578283E-5</v>
          </cell>
        </row>
        <row r="28">
          <cell r="D28">
            <v>87600</v>
          </cell>
          <cell r="L28">
            <v>8.0083764900299294E-6</v>
          </cell>
          <cell r="O28">
            <v>1.7060792587589225E-5</v>
          </cell>
          <cell r="R28">
            <v>1.6110926049300468E-5</v>
          </cell>
        </row>
        <row r="29">
          <cell r="D29">
            <v>94800</v>
          </cell>
          <cell r="L29">
            <v>7.5875725186114329E-6</v>
          </cell>
          <cell r="O29">
            <v>1.5499090037760137E-5</v>
          </cell>
          <cell r="R29">
            <v>1.4686875416389076E-5</v>
          </cell>
        </row>
        <row r="30">
          <cell r="D30">
            <v>102000</v>
          </cell>
          <cell r="L30">
            <v>7.4175667777803918E-6</v>
          </cell>
          <cell r="O30">
            <v>1.5454705928490293E-5</v>
          </cell>
          <cell r="R30">
            <v>1.3990672884743503E-5</v>
          </cell>
        </row>
        <row r="31">
          <cell r="D31">
            <v>109200</v>
          </cell>
          <cell r="L31">
            <v>7.0196040177747507E-6</v>
          </cell>
          <cell r="O31">
            <v>1.3919046602936391E-5</v>
          </cell>
          <cell r="R31">
            <v>1.3184543637574949E-5</v>
          </cell>
        </row>
        <row r="32">
          <cell r="D32">
            <v>170400</v>
          </cell>
          <cell r="L32">
            <v>5.558053911823435E-6</v>
          </cell>
          <cell r="O32">
            <v>9.782149322781093E-6</v>
          </cell>
          <cell r="R32">
            <v>9.1688874083944036E-6</v>
          </cell>
        </row>
        <row r="33">
          <cell r="D33">
            <v>175800</v>
          </cell>
          <cell r="L33">
            <v>5.3028724748717193E-6</v>
          </cell>
          <cell r="O33">
            <v>9.0211165519001355E-6</v>
          </cell>
          <cell r="R33">
            <v>8.500999333777481E-6</v>
          </cell>
        </row>
        <row r="34">
          <cell r="D34">
            <v>181200</v>
          </cell>
          <cell r="L34">
            <v>5.1969913325243903E-6</v>
          </cell>
          <cell r="O34">
            <v>8.8127260116953132E-6</v>
          </cell>
          <cell r="R34">
            <v>8.4976682211858752E-6</v>
          </cell>
        </row>
        <row r="35">
          <cell r="D35">
            <v>186600</v>
          </cell>
          <cell r="L35">
            <v>4.9545416836699864E-6</v>
          </cell>
          <cell r="O35">
            <v>8.6516009733746794E-6</v>
          </cell>
          <cell r="R35">
            <v>8.2944703530979334E-6</v>
          </cell>
        </row>
        <row r="36">
          <cell r="D36">
            <v>192000</v>
          </cell>
          <cell r="L36">
            <v>4.9075904601709032E-6</v>
          </cell>
          <cell r="O36">
            <v>8.2774294998660303E-6</v>
          </cell>
          <cell r="R36">
            <v>8.209526982011992E-6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3">
          <cell r="D23">
            <v>5400</v>
          </cell>
          <cell r="L23">
            <v>2.8113321357657435E-6</v>
          </cell>
          <cell r="O23">
            <v>1.6825449700199864E-5</v>
          </cell>
        </row>
        <row r="24">
          <cell r="D24">
            <v>12600</v>
          </cell>
          <cell r="L24">
            <v>5.3941143959921208E-6</v>
          </cell>
          <cell r="O24">
            <v>3.0353097934710196E-5</v>
          </cell>
        </row>
        <row r="25">
          <cell r="D25">
            <v>19800</v>
          </cell>
          <cell r="L25">
            <v>4.7783504062151021E-6</v>
          </cell>
          <cell r="O25">
            <v>3.6092604930046633E-5</v>
          </cell>
        </row>
        <row r="26">
          <cell r="D26">
            <v>27000</v>
          </cell>
          <cell r="L26">
            <v>5.6499846075822918E-6</v>
          </cell>
          <cell r="O26">
            <v>3.8152898067954702E-5</v>
          </cell>
        </row>
        <row r="27">
          <cell r="D27">
            <v>34200</v>
          </cell>
          <cell r="L27">
            <v>5.8880165866290185E-6</v>
          </cell>
          <cell r="O27">
            <v>3.8259493670886072E-5</v>
          </cell>
        </row>
        <row r="28">
          <cell r="D28">
            <v>85200</v>
          </cell>
          <cell r="L28">
            <v>5.9283708262189933E-6</v>
          </cell>
          <cell r="O28">
            <v>3.1190872751498998E-5</v>
          </cell>
        </row>
        <row r="29">
          <cell r="D29">
            <v>96000</v>
          </cell>
          <cell r="L29">
            <v>6.0941651121077753E-6</v>
          </cell>
          <cell r="O29">
            <v>2.9730179880079946E-5</v>
          </cell>
        </row>
        <row r="30">
          <cell r="D30">
            <v>106800</v>
          </cell>
          <cell r="L30">
            <v>5.9437785714090195E-6</v>
          </cell>
          <cell r="O30">
            <v>2.8555962691538974E-5</v>
          </cell>
        </row>
        <row r="31">
          <cell r="D31">
            <v>117600</v>
          </cell>
          <cell r="L31">
            <v>6.0944741725029476E-6</v>
          </cell>
          <cell r="O31">
            <v>2.7649900066622249E-5</v>
          </cell>
        </row>
        <row r="32">
          <cell r="D32">
            <v>128400</v>
          </cell>
          <cell r="L32">
            <v>6.1714768379782873E-6</v>
          </cell>
          <cell r="O32">
            <v>2.6447368421052634E-5</v>
          </cell>
        </row>
        <row r="33">
          <cell r="D33">
            <v>173400</v>
          </cell>
          <cell r="L33">
            <v>5.4429468547492294E-6</v>
          </cell>
          <cell r="O33">
            <v>2.0541305796135913E-5</v>
          </cell>
        </row>
        <row r="34">
          <cell r="D34">
            <v>184200</v>
          </cell>
          <cell r="L34">
            <v>5.9047011959203832E-6</v>
          </cell>
          <cell r="O34">
            <v>1.9830113257828119E-5</v>
          </cell>
        </row>
        <row r="35">
          <cell r="D35">
            <v>195000</v>
          </cell>
          <cell r="L35">
            <v>5.6041101834992908E-6</v>
          </cell>
          <cell r="O35">
            <v>1.9400399733510995E-5</v>
          </cell>
        </row>
        <row r="36">
          <cell r="D36">
            <v>205800</v>
          </cell>
          <cell r="L36">
            <v>5.8402663997250284E-6</v>
          </cell>
          <cell r="O36">
            <v>1.8960692871419057E-5</v>
          </cell>
        </row>
        <row r="37">
          <cell r="D37">
            <v>257100</v>
          </cell>
          <cell r="L37">
            <v>5.8554927767119745E-6</v>
          </cell>
          <cell r="O37">
            <v>1.7415056628914057E-5</v>
          </cell>
        </row>
        <row r="38">
          <cell r="D38">
            <v>264300</v>
          </cell>
          <cell r="L38">
            <v>5.8224189174915868E-6</v>
          </cell>
          <cell r="O38">
            <v>1.716022651565623E-5</v>
          </cell>
        </row>
        <row r="39">
          <cell r="D39">
            <v>271500</v>
          </cell>
          <cell r="L39">
            <v>5.8495960967419501E-6</v>
          </cell>
          <cell r="O39">
            <v>1.6987008660892738E-5</v>
          </cell>
        </row>
        <row r="40">
          <cell r="D40">
            <v>279600</v>
          </cell>
          <cell r="L40">
            <v>5.8972612866564368E-6</v>
          </cell>
          <cell r="O40">
            <v>1.6622251832111924E-5</v>
          </cell>
        </row>
      </sheetData>
      <sheetData sheetId="1">
        <row r="23">
          <cell r="D23">
            <v>5400</v>
          </cell>
          <cell r="L23">
            <v>3.4823811098124379E-6</v>
          </cell>
          <cell r="O23">
            <v>1.329780146568954E-5</v>
          </cell>
        </row>
        <row r="24">
          <cell r="D24">
            <v>12600</v>
          </cell>
          <cell r="L24">
            <v>5.2231067999762493E-6</v>
          </cell>
          <cell r="O24">
            <v>2.7375083277814791E-5</v>
          </cell>
        </row>
        <row r="25">
          <cell r="D25">
            <v>19800</v>
          </cell>
          <cell r="L25">
            <v>5.7150492492476688E-6</v>
          </cell>
          <cell r="O25">
            <v>3.326449033977349E-5</v>
          </cell>
        </row>
        <row r="26">
          <cell r="D26">
            <v>27000</v>
          </cell>
          <cell r="L26">
            <v>5.9409783539663825E-6</v>
          </cell>
          <cell r="O26">
            <v>3.5388074616922051E-5</v>
          </cell>
        </row>
        <row r="27">
          <cell r="D27">
            <v>34200</v>
          </cell>
          <cell r="L27">
            <v>6.2702027191591998E-6</v>
          </cell>
          <cell r="O27">
            <v>3.5601265822784811E-5</v>
          </cell>
        </row>
        <row r="28">
          <cell r="D28">
            <v>85200</v>
          </cell>
          <cell r="L28">
            <v>6.5202467527425879E-6</v>
          </cell>
          <cell r="O28">
            <v>2.8647568287808127E-5</v>
          </cell>
        </row>
        <row r="29">
          <cell r="D29">
            <v>96000</v>
          </cell>
          <cell r="L29">
            <v>6.6144336629836281E-6</v>
          </cell>
          <cell r="O29">
            <v>2.71435709526982E-5</v>
          </cell>
        </row>
        <row r="30">
          <cell r="D30">
            <v>106800</v>
          </cell>
          <cell r="L30">
            <v>6.396911617034618E-6</v>
          </cell>
          <cell r="O30">
            <v>2.6119253830779483E-5</v>
          </cell>
        </row>
        <row r="31">
          <cell r="D31">
            <v>117600</v>
          </cell>
          <cell r="L31">
            <v>6.5338205739074899E-6</v>
          </cell>
          <cell r="O31">
            <v>2.5089940039973349E-5</v>
          </cell>
        </row>
        <row r="32">
          <cell r="D32">
            <v>128400</v>
          </cell>
          <cell r="L32">
            <v>6.4570236353373856E-6</v>
          </cell>
          <cell r="O32">
            <v>2.4022318454363755E-5</v>
          </cell>
        </row>
        <row r="33">
          <cell r="D33">
            <v>173400</v>
          </cell>
          <cell r="L33">
            <v>6.2577935963955183E-6</v>
          </cell>
          <cell r="O33">
            <v>1.9595269820119919E-5</v>
          </cell>
        </row>
        <row r="34">
          <cell r="D34">
            <v>184200</v>
          </cell>
          <cell r="L34">
            <v>6.2503415688806654E-6</v>
          </cell>
          <cell r="O34">
            <v>1.8707528314457028E-5</v>
          </cell>
        </row>
        <row r="35">
          <cell r="D35">
            <v>195000</v>
          </cell>
          <cell r="L35">
            <v>6.5473474017802574E-6</v>
          </cell>
          <cell r="O35">
            <v>1.8222851432378414E-5</v>
          </cell>
        </row>
        <row r="36">
          <cell r="D36">
            <v>205800</v>
          </cell>
          <cell r="L36">
            <v>6.172966204359146E-6</v>
          </cell>
          <cell r="O36">
            <v>1.763157894736842E-5</v>
          </cell>
        </row>
        <row r="37">
          <cell r="D37">
            <v>257100</v>
          </cell>
          <cell r="L37">
            <v>5.6192233077860299E-6</v>
          </cell>
          <cell r="O37">
            <v>1.5526315789473686E-5</v>
          </cell>
        </row>
        <row r="38">
          <cell r="D38">
            <v>264300</v>
          </cell>
          <cell r="L38">
            <v>5.8239130780592657E-6</v>
          </cell>
          <cell r="O38">
            <v>1.4901732178547636E-5</v>
          </cell>
        </row>
        <row r="39">
          <cell r="D39">
            <v>271500</v>
          </cell>
          <cell r="L39">
            <v>5.4356298147578523E-6</v>
          </cell>
          <cell r="O39">
            <v>1.4628580946035975E-5</v>
          </cell>
        </row>
        <row r="40">
          <cell r="D40">
            <v>279600</v>
          </cell>
          <cell r="L40">
            <v>5.5356952828491944E-6</v>
          </cell>
          <cell r="O40">
            <v>1.4057295136575618E-5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3">
          <cell r="D23">
            <v>0</v>
          </cell>
          <cell r="L23">
            <v>3.9560919305187212E-8</v>
          </cell>
          <cell r="O23">
            <v>0</v>
          </cell>
        </row>
        <row r="24">
          <cell r="D24">
            <v>2700</v>
          </cell>
          <cell r="L24">
            <v>7.217236999253177E-5</v>
          </cell>
          <cell r="O24">
            <v>1.413197206604295E-5</v>
          </cell>
        </row>
        <row r="25">
          <cell r="D25">
            <v>4500</v>
          </cell>
          <cell r="L25">
            <v>8.1063047236998065E-5</v>
          </cell>
          <cell r="O25">
            <v>1.845628715800646E-5</v>
          </cell>
        </row>
        <row r="26">
          <cell r="D26">
            <v>6300</v>
          </cell>
          <cell r="L26">
            <v>8.096791471846067E-5</v>
          </cell>
          <cell r="O26">
            <v>2.2280279801033085E-5</v>
          </cell>
        </row>
        <row r="27">
          <cell r="D27">
            <v>8100</v>
          </cell>
          <cell r="L27">
            <v>7.6889229586781364E-5</v>
          </cell>
          <cell r="O27">
            <v>2.5141647366756195E-5</v>
          </cell>
        </row>
        <row r="28">
          <cell r="D28">
            <v>9900</v>
          </cell>
          <cell r="L28">
            <v>6.9474511232343235E-5</v>
          </cell>
          <cell r="O28">
            <v>2.6745385254012901E-5</v>
          </cell>
        </row>
        <row r="29">
          <cell r="D29">
            <v>11700</v>
          </cell>
          <cell r="L29">
            <v>6.6386569411411845E-5</v>
          </cell>
          <cell r="O29">
            <v>2.9013029575627386E-5</v>
          </cell>
        </row>
        <row r="30">
          <cell r="D30">
            <v>13500</v>
          </cell>
          <cell r="L30">
            <v>6.258975859605699E-5</v>
          </cell>
          <cell r="O30">
            <v>3.0854166053965974E-5</v>
          </cell>
        </row>
        <row r="31">
          <cell r="D31">
            <v>17100</v>
          </cell>
          <cell r="L31">
            <v>5.6423804561720034E-5</v>
          </cell>
          <cell r="O31">
            <v>2.9988384044772856E-5</v>
          </cell>
        </row>
        <row r="32">
          <cell r="D32">
            <v>20700</v>
          </cell>
          <cell r="L32">
            <v>5.1791080974967968E-5</v>
          </cell>
          <cell r="O32">
            <v>2.8406678598861123E-5</v>
          </cell>
        </row>
        <row r="33">
          <cell r="D33">
            <v>24300</v>
          </cell>
          <cell r="L33">
            <v>5.1303861364534149E-5</v>
          </cell>
          <cell r="O33">
            <v>2.6680541005507508E-5</v>
          </cell>
        </row>
        <row r="34">
          <cell r="D34">
            <v>27900</v>
          </cell>
          <cell r="L34">
            <v>4.9170413143738159E-5</v>
          </cell>
          <cell r="O34">
            <v>2.4959947626921061E-5</v>
          </cell>
        </row>
        <row r="35">
          <cell r="D35">
            <v>31500</v>
          </cell>
          <cell r="L35">
            <v>4.914177921995694E-5</v>
          </cell>
          <cell r="O35">
            <v>2.4627571897127626E-5</v>
          </cell>
        </row>
        <row r="36">
          <cell r="D36">
            <v>35100</v>
          </cell>
          <cell r="L36">
            <v>4.8167259056520411E-5</v>
          </cell>
          <cell r="O36">
            <v>2.4964209360598086E-5</v>
          </cell>
        </row>
        <row r="37">
          <cell r="D37">
            <v>38700</v>
          </cell>
          <cell r="L37">
            <v>4.9023443192882528E-5</v>
          </cell>
          <cell r="O37">
            <v>2.5988613326977597E-5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ctor A"/>
      <sheetName val="Reactor B"/>
    </sheetNames>
    <sheetDataSet>
      <sheetData sheetId="0">
        <row r="23">
          <cell r="D23">
            <v>1800</v>
          </cell>
          <cell r="N23">
            <v>5.4164866358522511E-5</v>
          </cell>
          <cell r="Q23">
            <v>7.2137727510008329E-6</v>
          </cell>
        </row>
        <row r="24">
          <cell r="D24">
            <v>3600</v>
          </cell>
          <cell r="N24">
            <v>7.616003635742532E-5</v>
          </cell>
          <cell r="Q24">
            <v>1.3083122452346394E-5</v>
          </cell>
        </row>
        <row r="25">
          <cell r="D25">
            <v>5400</v>
          </cell>
          <cell r="N25">
            <v>8.4830722756520105E-5</v>
          </cell>
          <cell r="Q25">
            <v>1.7045831623610518E-5</v>
          </cell>
        </row>
        <row r="26">
          <cell r="D26">
            <v>7200</v>
          </cell>
          <cell r="N26">
            <v>8.4329960213814438E-5</v>
          </cell>
          <cell r="Q26">
            <v>1.9924388935210608E-5</v>
          </cell>
        </row>
        <row r="27">
          <cell r="D27">
            <v>9000</v>
          </cell>
          <cell r="N27">
            <v>8.158731336589579E-5</v>
          </cell>
          <cell r="Q27">
            <v>2.2310239493265255E-5</v>
          </cell>
        </row>
        <row r="28">
          <cell r="D28">
            <v>10800</v>
          </cell>
          <cell r="N28">
            <v>7.9595801410055057E-5</v>
          </cell>
          <cell r="Q28">
            <v>2.5429883230751127E-5</v>
          </cell>
        </row>
        <row r="29">
          <cell r="D29">
            <v>12600</v>
          </cell>
          <cell r="N29">
            <v>7.710724636234897E-5</v>
          </cell>
          <cell r="Q29">
            <v>2.759622540426618E-5</v>
          </cell>
        </row>
        <row r="30">
          <cell r="D30">
            <v>14400</v>
          </cell>
          <cell r="Q30" t="e">
            <v>#DIV/0!</v>
          </cell>
        </row>
        <row r="31">
          <cell r="D31">
            <v>18000</v>
          </cell>
          <cell r="N31">
            <v>6.8765060492664544E-5</v>
          </cell>
          <cell r="Q31">
            <v>3.070673023986232E-5</v>
          </cell>
        </row>
        <row r="32">
          <cell r="D32">
            <v>21600</v>
          </cell>
          <cell r="N32">
            <v>6.3479456671496821E-5</v>
          </cell>
          <cell r="Q32">
            <v>2.8865344777797999E-5</v>
          </cell>
        </row>
        <row r="33">
          <cell r="D33">
            <v>25200</v>
          </cell>
          <cell r="N33">
            <v>5.8559702505987579E-5</v>
          </cell>
          <cell r="Q33">
            <v>2.721460939031843E-5</v>
          </cell>
        </row>
        <row r="34">
          <cell r="D34">
            <v>28800</v>
          </cell>
          <cell r="N34">
            <v>5.5512949869507343E-5</v>
          </cell>
          <cell r="Q34">
            <v>2.5710705556708411E-5</v>
          </cell>
        </row>
        <row r="35">
          <cell r="D35">
            <v>32400</v>
          </cell>
          <cell r="N35">
            <v>5.3808439311591869E-5</v>
          </cell>
          <cell r="Q35">
            <v>2.3823972299652041E-5</v>
          </cell>
        </row>
        <row r="36">
          <cell r="D36">
            <v>36000</v>
          </cell>
          <cell r="N36">
            <v>5.2332486461365222E-5</v>
          </cell>
          <cell r="Q36">
            <v>2.2822221693418603E-5</v>
          </cell>
        </row>
        <row r="37">
          <cell r="D37">
            <v>39600</v>
          </cell>
          <cell r="N37">
            <v>5.0188717172370882E-5</v>
          </cell>
          <cell r="Q37">
            <v>7.5138763308694307E-6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0CC9-2154-4015-BB7C-1F41FE42A243}">
  <dimension ref="A1:Q78"/>
  <sheetViews>
    <sheetView workbookViewId="0"/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54296875" customWidth="1"/>
    <col min="6" max="6" width="30.54296875" bestFit="1" customWidth="1"/>
    <col min="7" max="7" width="24.54296875" customWidth="1"/>
    <col min="8" max="8" width="30.54296875" bestFit="1" customWidth="1"/>
    <col min="9" max="9" width="30.54296875" customWidth="1"/>
    <col min="10" max="10" width="31.26953125" bestFit="1" customWidth="1"/>
    <col min="11" max="11" width="28.36328125" bestFit="1" customWidth="1"/>
    <col min="12" max="12" width="31.6328125" bestFit="1" customWidth="1"/>
    <col min="13" max="13" width="29.81640625" bestFit="1" customWidth="1"/>
    <col min="14" max="15" width="28.36328125" customWidth="1"/>
    <col min="16" max="16" width="34.1796875" bestFit="1" customWidth="1"/>
    <col min="17" max="17" width="31.6328125" bestFit="1" customWidth="1"/>
  </cols>
  <sheetData>
    <row r="1" spans="1:4" ht="15.5" x14ac:dyDescent="0.35">
      <c r="A1" s="1" t="s">
        <v>31</v>
      </c>
    </row>
    <row r="3" spans="1:4" ht="15.5" x14ac:dyDescent="0.35">
      <c r="A3" s="2" t="s">
        <v>0</v>
      </c>
      <c r="B3" s="3"/>
      <c r="C3" s="3"/>
      <c r="D3" s="3"/>
    </row>
    <row r="4" spans="1:4" ht="15.5" x14ac:dyDescent="0.35">
      <c r="A4" s="4" t="s">
        <v>1</v>
      </c>
      <c r="B4" s="4"/>
      <c r="C4" s="4"/>
      <c r="D4">
        <v>222.48</v>
      </c>
    </row>
    <row r="5" spans="1:4" ht="15.5" x14ac:dyDescent="0.35">
      <c r="A5" s="4" t="s">
        <v>2</v>
      </c>
      <c r="B5" s="4"/>
      <c r="C5" s="4"/>
      <c r="D5">
        <v>441.85</v>
      </c>
    </row>
    <row r="6" spans="1:4" ht="15.5" x14ac:dyDescent="0.35">
      <c r="A6" s="4" t="s">
        <v>3</v>
      </c>
      <c r="B6" s="4"/>
      <c r="C6" s="4"/>
      <c r="D6">
        <f>D5-D4</f>
        <v>219.37000000000003</v>
      </c>
    </row>
    <row r="7" spans="1:4" x14ac:dyDescent="0.35">
      <c r="A7" s="5" t="s">
        <v>4</v>
      </c>
      <c r="B7" s="5"/>
      <c r="C7" s="5"/>
      <c r="D7">
        <v>2363000</v>
      </c>
    </row>
    <row r="8" spans="1:4" ht="15.5" x14ac:dyDescent="0.35">
      <c r="A8" s="4" t="s">
        <v>5</v>
      </c>
      <c r="B8" s="4"/>
      <c r="C8" s="4"/>
      <c r="D8">
        <v>0.4</v>
      </c>
    </row>
    <row r="9" spans="1:4" ht="15.5" x14ac:dyDescent="0.35">
      <c r="A9" s="4" t="s">
        <v>6</v>
      </c>
      <c r="B9" s="4"/>
      <c r="C9" s="4"/>
      <c r="D9">
        <v>1.79</v>
      </c>
    </row>
    <row r="10" spans="1:4" ht="15.5" x14ac:dyDescent="0.35">
      <c r="A10" s="4" t="s">
        <v>7</v>
      </c>
      <c r="B10" s="4"/>
      <c r="C10" s="4"/>
      <c r="D10" s="6">
        <v>0.30694444444444441</v>
      </c>
    </row>
    <row r="11" spans="1:4" ht="15.5" x14ac:dyDescent="0.35">
      <c r="A11" s="4" t="s">
        <v>8</v>
      </c>
      <c r="B11" s="4"/>
      <c r="C11" s="4"/>
      <c r="D11" s="6">
        <v>0.31180555555555556</v>
      </c>
    </row>
    <row r="12" spans="1:4" ht="15.5" x14ac:dyDescent="0.35">
      <c r="A12" s="4" t="s">
        <v>9</v>
      </c>
      <c r="B12" s="4"/>
      <c r="C12" s="4"/>
      <c r="D12">
        <f>AVERAGE(G27:G38)/120</f>
        <v>4.9235416666666663E-2</v>
      </c>
    </row>
    <row r="13" spans="1:4" ht="15.5" x14ac:dyDescent="0.35">
      <c r="A13" s="7"/>
      <c r="B13" s="7"/>
      <c r="C13" s="7"/>
    </row>
    <row r="14" spans="1:4" ht="15.5" x14ac:dyDescent="0.35">
      <c r="A14" s="8" t="s">
        <v>10</v>
      </c>
      <c r="B14" s="9"/>
      <c r="C14" s="9"/>
      <c r="D14" s="10"/>
    </row>
    <row r="15" spans="1:4" ht="15.5" x14ac:dyDescent="0.35">
      <c r="A15" s="11" t="s">
        <v>11</v>
      </c>
      <c r="B15" s="11"/>
      <c r="C15" s="12">
        <f>AVERAGE(P34:P38)</f>
        <v>7.1189169874714177E-17</v>
      </c>
      <c r="D15" s="13">
        <f>LOG(C15)</f>
        <v>-16.147586071270513</v>
      </c>
    </row>
    <row r="16" spans="1:4" ht="15.5" x14ac:dyDescent="0.35">
      <c r="A16" s="11" t="s">
        <v>12</v>
      </c>
      <c r="B16" s="11"/>
      <c r="C16" s="14">
        <f>AVERAGE(M34:M38)</f>
        <v>3.8739398439228822E-16</v>
      </c>
      <c r="D16" s="13">
        <f>LOG(C16)</f>
        <v>-15.411847127461819</v>
      </c>
    </row>
    <row r="17" spans="1:16" ht="15.5" x14ac:dyDescent="0.35">
      <c r="A17" s="7"/>
      <c r="B17" s="7"/>
      <c r="C17" s="7"/>
    </row>
    <row r="18" spans="1:16" ht="15.5" x14ac:dyDescent="0.35">
      <c r="A18" s="7"/>
      <c r="B18" s="7"/>
      <c r="C18" s="7"/>
    </row>
    <row r="19" spans="1:16" ht="15.5" x14ac:dyDescent="0.35">
      <c r="A19" s="7"/>
      <c r="B19" s="7"/>
      <c r="C19" s="7"/>
    </row>
    <row r="20" spans="1:16" ht="15.5" x14ac:dyDescent="0.35">
      <c r="A20" s="7"/>
      <c r="B20" s="7"/>
      <c r="C20" s="7"/>
    </row>
    <row r="21" spans="1:16" ht="15.5" x14ac:dyDescent="0.35">
      <c r="A21" s="7"/>
      <c r="B21" s="7"/>
      <c r="C21" s="7"/>
    </row>
    <row r="22" spans="1:16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23</v>
      </c>
      <c r="K23" s="16" t="s">
        <v>24</v>
      </c>
      <c r="L23" s="16" t="s">
        <v>25</v>
      </c>
      <c r="M23" s="16" t="s">
        <v>26</v>
      </c>
      <c r="N23" s="16" t="s">
        <v>27</v>
      </c>
      <c r="O23" s="16" t="s">
        <v>28</v>
      </c>
      <c r="P23" s="16" t="s">
        <v>29</v>
      </c>
    </row>
    <row r="24" spans="1:16" x14ac:dyDescent="0.35">
      <c r="A24">
        <v>1</v>
      </c>
      <c r="B24">
        <v>4.9859999999999998</v>
      </c>
      <c r="C24" s="6">
        <v>0.3298611111111111</v>
      </c>
      <c r="D24" s="17">
        <f>30*60</f>
        <v>1800</v>
      </c>
      <c r="E24" s="17">
        <v>1.84</v>
      </c>
      <c r="F24">
        <v>11.189</v>
      </c>
      <c r="G24" s="18">
        <f t="shared" ref="G24:G38" si="0">F24-B24</f>
        <v>6.2030000000000003</v>
      </c>
      <c r="H24" s="18">
        <v>5.9530000000000003</v>
      </c>
      <c r="I24" s="18">
        <v>5.2999999999999999E-2</v>
      </c>
      <c r="J24" s="18">
        <f>(H24/(H24+I24))</f>
        <v>0.9911754911754912</v>
      </c>
      <c r="K24">
        <v>1.2381899999999999</v>
      </c>
      <c r="L24">
        <f t="shared" ref="L24:L38" si="1">(K24/24.305/1000)/J24</f>
        <v>5.1397395486339488E-5</v>
      </c>
      <c r="M24" s="19">
        <f>(L24*$D$12/1000)/(4*$D$7*$D$8)</f>
        <v>6.6932188487922584E-16</v>
      </c>
      <c r="N24">
        <v>0.13404199999999999</v>
      </c>
      <c r="O24">
        <f>(N24/28.0855/1000)/J24</f>
        <v>4.8151318600655491E-6</v>
      </c>
      <c r="P24">
        <f>(O24/1000*$D$12)/(6*$D$8*$D$7)</f>
        <v>4.1803326180573592E-17</v>
      </c>
    </row>
    <row r="25" spans="1:16" x14ac:dyDescent="0.35">
      <c r="A25">
        <v>2</v>
      </c>
      <c r="B25">
        <v>4.9859999999999998</v>
      </c>
      <c r="C25" s="6">
        <v>0.35069444444444442</v>
      </c>
      <c r="D25" s="17">
        <f>D24+30*60</f>
        <v>3600</v>
      </c>
      <c r="E25" s="17">
        <v>1.88</v>
      </c>
      <c r="F25">
        <v>11.247999999999999</v>
      </c>
      <c r="G25" s="18">
        <f t="shared" si="0"/>
        <v>6.2619999999999996</v>
      </c>
      <c r="H25" s="18">
        <v>6.0469999999999997</v>
      </c>
      <c r="I25" s="18">
        <v>8.2000000000000003E-2</v>
      </c>
      <c r="J25" s="18">
        <f>(H25/(H25+I25))</f>
        <v>0.98662098221569594</v>
      </c>
      <c r="K25">
        <v>1.58266</v>
      </c>
      <c r="L25">
        <f t="shared" si="1"/>
        <v>6.5999653200039308E-5</v>
      </c>
      <c r="M25" s="19">
        <f t="shared" ref="M25:M38" si="2">(L25*$D$12/1000)/(4*$D$7*$D$8)</f>
        <v>8.5947958769557636E-16</v>
      </c>
      <c r="N25">
        <v>0.20654800000000001</v>
      </c>
      <c r="O25">
        <f t="shared" ref="O25:O38" si="3">(N25/28.0855/1000)/J25</f>
        <v>7.4539845265719049E-6</v>
      </c>
      <c r="P25">
        <f t="shared" ref="P25:P38" si="4">(O25/1000*$D$12)/(6*$D$8*$D$7)</f>
        <v>6.4712941527834268E-17</v>
      </c>
    </row>
    <row r="26" spans="1:16" x14ac:dyDescent="0.35">
      <c r="A26">
        <v>3</v>
      </c>
      <c r="B26">
        <v>4.9820000000000002</v>
      </c>
      <c r="C26" s="6">
        <v>0.37361111111111112</v>
      </c>
      <c r="D26" s="17">
        <f>D25+33*60</f>
        <v>5580</v>
      </c>
      <c r="E26">
        <v>1.83</v>
      </c>
      <c r="F26">
        <v>10.964</v>
      </c>
      <c r="G26" s="18">
        <f t="shared" si="0"/>
        <v>5.9820000000000002</v>
      </c>
      <c r="H26" s="18">
        <v>5.7629999999999999</v>
      </c>
      <c r="I26" s="18">
        <v>6.2E-2</v>
      </c>
      <c r="J26" s="18">
        <f t="shared" ref="J26:J38" si="5">(H26/(H26+I26))</f>
        <v>0.98935622317596561</v>
      </c>
      <c r="K26">
        <v>1.6426799999999999</v>
      </c>
      <c r="L26">
        <f t="shared" si="1"/>
        <v>6.8313203892790111E-5</v>
      </c>
      <c r="M26" s="19">
        <f t="shared" si="2"/>
        <v>8.8960777017998205E-16</v>
      </c>
      <c r="N26">
        <v>0.25415900000000002</v>
      </c>
      <c r="O26">
        <f t="shared" si="3"/>
        <v>9.1468307530097768E-6</v>
      </c>
      <c r="P26">
        <f t="shared" si="4"/>
        <v>7.9409652860755515E-17</v>
      </c>
    </row>
    <row r="27" spans="1:16" x14ac:dyDescent="0.35">
      <c r="A27">
        <v>4</v>
      </c>
      <c r="B27">
        <v>4.9850000000000003</v>
      </c>
      <c r="C27" s="6">
        <v>0.39305555555555555</v>
      </c>
      <c r="D27" s="17">
        <f>D26+28*60</f>
        <v>7260</v>
      </c>
      <c r="E27">
        <v>1.84</v>
      </c>
      <c r="F27">
        <v>11.154</v>
      </c>
      <c r="G27" s="18">
        <f t="shared" si="0"/>
        <v>6.1689999999999996</v>
      </c>
      <c r="H27" s="18">
        <v>5.915</v>
      </c>
      <c r="I27" s="18">
        <v>7.1999999999999995E-2</v>
      </c>
      <c r="J27" s="18">
        <f t="shared" si="5"/>
        <v>0.98797394354434609</v>
      </c>
      <c r="K27">
        <v>1.64419</v>
      </c>
      <c r="L27">
        <f t="shared" si="1"/>
        <v>6.8471664635271368E-5</v>
      </c>
      <c r="M27" s="19">
        <f t="shared" si="2"/>
        <v>8.9167132304746366E-16</v>
      </c>
      <c r="N27">
        <v>0.25420199999999998</v>
      </c>
      <c r="O27">
        <f t="shared" si="3"/>
        <v>9.1611778085011593E-6</v>
      </c>
      <c r="P27">
        <f t="shared" si="4"/>
        <v>7.9534209084316307E-17</v>
      </c>
    </row>
    <row r="28" spans="1:16" x14ac:dyDescent="0.35">
      <c r="A28">
        <v>5</v>
      </c>
      <c r="B28">
        <v>4.99</v>
      </c>
      <c r="C28" s="6">
        <v>0.41319444444444442</v>
      </c>
      <c r="D28" s="17">
        <f>D27+29*60</f>
        <v>9000</v>
      </c>
      <c r="E28">
        <v>1.72</v>
      </c>
      <c r="F28">
        <v>10.831</v>
      </c>
      <c r="G28" s="18">
        <f t="shared" si="0"/>
        <v>5.8409999999999993</v>
      </c>
      <c r="H28" s="18">
        <v>5.6379999999999999</v>
      </c>
      <c r="I28" s="18">
        <v>8.2000000000000003E-2</v>
      </c>
      <c r="J28" s="18">
        <f t="shared" si="5"/>
        <v>0.98566433566433564</v>
      </c>
      <c r="K28">
        <v>1.4569799999999999</v>
      </c>
      <c r="L28">
        <f t="shared" si="1"/>
        <v>6.0817550172190219E-5</v>
      </c>
      <c r="M28" s="19">
        <f t="shared" si="2"/>
        <v>7.9199572137475937E-16</v>
      </c>
      <c r="N28">
        <v>0.25531700000000002</v>
      </c>
      <c r="O28">
        <f t="shared" si="3"/>
        <v>9.2229218804190052E-6</v>
      </c>
      <c r="P28">
        <f t="shared" si="4"/>
        <v>8.0070249976468197E-17</v>
      </c>
    </row>
    <row r="29" spans="1:16" x14ac:dyDescent="0.35">
      <c r="A29">
        <v>6</v>
      </c>
      <c r="B29">
        <v>4.9859999999999998</v>
      </c>
      <c r="C29" s="6">
        <v>0.43472222222222223</v>
      </c>
      <c r="D29" s="17">
        <f>D28+31*60</f>
        <v>10860</v>
      </c>
      <c r="E29">
        <v>1.84</v>
      </c>
      <c r="F29">
        <v>10.898</v>
      </c>
      <c r="G29" s="18">
        <f t="shared" si="0"/>
        <v>5.9119999999999999</v>
      </c>
      <c r="H29" s="18">
        <v>5.7089999999999996</v>
      </c>
      <c r="I29" s="18">
        <v>7.0999999999999994E-2</v>
      </c>
      <c r="J29" s="18">
        <f t="shared" si="5"/>
        <v>0.98771626297577864</v>
      </c>
      <c r="K29">
        <v>1.2966500000000001</v>
      </c>
      <c r="L29">
        <f t="shared" si="1"/>
        <v>5.4012581469169408E-5</v>
      </c>
      <c r="M29" s="19">
        <f t="shared" si="2"/>
        <v>7.0337810883327181E-16</v>
      </c>
      <c r="N29">
        <v>0.25400299999999998</v>
      </c>
      <c r="O29">
        <f t="shared" si="3"/>
        <v>9.156394198645958E-6</v>
      </c>
      <c r="P29">
        <f t="shared" si="4"/>
        <v>7.9492679421389307E-17</v>
      </c>
    </row>
    <row r="30" spans="1:16" x14ac:dyDescent="0.35">
      <c r="A30">
        <v>7</v>
      </c>
      <c r="B30">
        <v>4.99</v>
      </c>
      <c r="C30" s="6">
        <v>0.47569444444444442</v>
      </c>
      <c r="D30" s="17">
        <f>D29+59*60</f>
        <v>14400</v>
      </c>
      <c r="E30">
        <v>1.85</v>
      </c>
      <c r="F30" s="18">
        <v>10.901999999999999</v>
      </c>
      <c r="G30" s="18">
        <f t="shared" si="0"/>
        <v>5.911999999999999</v>
      </c>
      <c r="H30" s="18">
        <v>5.6470000000000002</v>
      </c>
      <c r="I30" s="18">
        <v>6.6000000000000003E-2</v>
      </c>
      <c r="J30" s="18">
        <f t="shared" si="5"/>
        <v>0.98844740066514969</v>
      </c>
      <c r="K30">
        <v>1.1205099999999999</v>
      </c>
      <c r="L30">
        <f t="shared" si="1"/>
        <v>4.6640859783693779E-5</v>
      </c>
      <c r="M30" s="19">
        <f t="shared" si="2"/>
        <v>6.0737996327278345E-16</v>
      </c>
      <c r="N30">
        <v>0.25135800000000003</v>
      </c>
      <c r="O30">
        <f t="shared" si="3"/>
        <v>9.054343957801931E-6</v>
      </c>
      <c r="P30">
        <f t="shared" si="4"/>
        <v>7.860671417084457E-17</v>
      </c>
    </row>
    <row r="31" spans="1:16" x14ac:dyDescent="0.35">
      <c r="A31">
        <v>8</v>
      </c>
      <c r="B31">
        <v>4.992</v>
      </c>
      <c r="C31" s="6">
        <v>0.51666666666666672</v>
      </c>
      <c r="D31" s="17">
        <f>D30+59*60</f>
        <v>17940</v>
      </c>
      <c r="E31">
        <v>1.84</v>
      </c>
      <c r="F31" s="18">
        <v>10.852</v>
      </c>
      <c r="G31" s="18">
        <f t="shared" si="0"/>
        <v>5.86</v>
      </c>
      <c r="H31" s="18">
        <v>5.6580000000000004</v>
      </c>
      <c r="I31" s="18">
        <v>6.0999999999999999E-2</v>
      </c>
      <c r="J31" s="18">
        <f t="shared" si="5"/>
        <v>0.98933379961531742</v>
      </c>
      <c r="K31">
        <v>0.96599699999999999</v>
      </c>
      <c r="L31">
        <f t="shared" si="1"/>
        <v>4.0173281292028681E-5</v>
      </c>
      <c r="M31" s="19">
        <f t="shared" si="2"/>
        <v>5.2315601017780287E-16</v>
      </c>
      <c r="N31">
        <v>0.24795500000000001</v>
      </c>
      <c r="O31">
        <f t="shared" si="3"/>
        <v>8.9237596321523864E-6</v>
      </c>
      <c r="P31">
        <f t="shared" si="4"/>
        <v>7.7473025765658536E-17</v>
      </c>
    </row>
    <row r="32" spans="1:16" x14ac:dyDescent="0.35">
      <c r="A32">
        <v>9</v>
      </c>
      <c r="B32">
        <v>4.9820000000000002</v>
      </c>
      <c r="C32" s="6">
        <v>0.56944444444444442</v>
      </c>
      <c r="D32" s="17">
        <f>76*60+D31</f>
        <v>22500</v>
      </c>
      <c r="E32">
        <v>1.84</v>
      </c>
      <c r="F32" s="18">
        <v>10.848000000000001</v>
      </c>
      <c r="G32" s="18">
        <f t="shared" si="0"/>
        <v>5.8660000000000005</v>
      </c>
      <c r="H32" s="18">
        <v>5.6589999999999998</v>
      </c>
      <c r="I32" s="18">
        <v>6.5000000000000002E-2</v>
      </c>
      <c r="J32" s="18">
        <f t="shared" si="5"/>
        <v>0.98864430468204045</v>
      </c>
      <c r="K32">
        <v>0.89124000000000003</v>
      </c>
      <c r="L32">
        <f t="shared" si="1"/>
        <v>3.7090182965573545E-5</v>
      </c>
      <c r="M32" s="19">
        <f t="shared" si="2"/>
        <v>4.8300640408191805E-16</v>
      </c>
      <c r="N32">
        <v>0.240178</v>
      </c>
      <c r="O32">
        <f t="shared" si="3"/>
        <v>8.6498981795135606E-6</v>
      </c>
      <c r="P32">
        <f t="shared" si="4"/>
        <v>7.509545439987861E-17</v>
      </c>
    </row>
    <row r="33" spans="1:16" x14ac:dyDescent="0.35">
      <c r="A33">
        <v>10</v>
      </c>
      <c r="B33">
        <v>4.9729999999999999</v>
      </c>
      <c r="C33" s="6">
        <v>0.60069444444444442</v>
      </c>
      <c r="D33" s="17">
        <f>D32+25*60</f>
        <v>24000</v>
      </c>
      <c r="E33">
        <v>1.81</v>
      </c>
      <c r="F33" s="18">
        <v>10.868</v>
      </c>
      <c r="G33" s="18">
        <f t="shared" si="0"/>
        <v>5.8950000000000005</v>
      </c>
      <c r="H33" s="18">
        <v>5.6310000000000002</v>
      </c>
      <c r="I33" s="18">
        <v>7.4999999999999997E-2</v>
      </c>
      <c r="J33" s="18">
        <f t="shared" si="5"/>
        <v>0.98685594111461616</v>
      </c>
      <c r="K33">
        <v>0.82350000000000001</v>
      </c>
      <c r="L33">
        <f t="shared" si="1"/>
        <v>3.4333194835609484E-5</v>
      </c>
      <c r="M33" s="19">
        <f t="shared" si="2"/>
        <v>4.4710356359211832E-16</v>
      </c>
      <c r="N33">
        <v>0.242143</v>
      </c>
      <c r="O33">
        <f t="shared" si="3"/>
        <v>8.7364701782507939E-6</v>
      </c>
      <c r="P33">
        <f t="shared" si="4"/>
        <v>7.5847042851968774E-17</v>
      </c>
    </row>
    <row r="34" spans="1:16" x14ac:dyDescent="0.35">
      <c r="A34">
        <v>11</v>
      </c>
      <c r="B34">
        <v>4.976</v>
      </c>
      <c r="C34" s="6">
        <v>0.64236111111111105</v>
      </c>
      <c r="D34" s="17">
        <f>D33+60*60</f>
        <v>27600</v>
      </c>
      <c r="E34" s="17">
        <v>1.72</v>
      </c>
      <c r="F34" s="18">
        <v>10.728999999999999</v>
      </c>
      <c r="G34" s="18">
        <f t="shared" si="0"/>
        <v>5.7529999999999992</v>
      </c>
      <c r="H34" s="18">
        <v>5.4989999999999997</v>
      </c>
      <c r="I34" s="18">
        <v>6.7000000000000004E-2</v>
      </c>
      <c r="J34" s="18">
        <f t="shared" si="5"/>
        <v>0.98796263025512032</v>
      </c>
      <c r="K34">
        <v>0.74975000000000003</v>
      </c>
      <c r="L34">
        <f t="shared" si="1"/>
        <v>3.1223409960382918E-5</v>
      </c>
      <c r="M34" s="19">
        <f t="shared" si="2"/>
        <v>4.0660643227719084E-16</v>
      </c>
      <c r="N34">
        <v>0.23564499999999999</v>
      </c>
      <c r="O34">
        <f t="shared" si="3"/>
        <v>8.4924999221957941E-6</v>
      </c>
      <c r="P34">
        <f t="shared" si="4"/>
        <v>7.37289766206348E-17</v>
      </c>
    </row>
    <row r="35" spans="1:16" x14ac:dyDescent="0.35">
      <c r="A35">
        <v>12</v>
      </c>
      <c r="B35">
        <v>4.9820000000000002</v>
      </c>
      <c r="C35" s="6">
        <v>0.68402777777777779</v>
      </c>
      <c r="D35" s="17">
        <f t="shared" ref="D35:D38" si="6">D34+60*60</f>
        <v>31200</v>
      </c>
      <c r="E35" s="17">
        <v>1.86</v>
      </c>
      <c r="F35" s="18">
        <v>10.773</v>
      </c>
      <c r="G35" s="18">
        <f t="shared" si="0"/>
        <v>5.7909999999999995</v>
      </c>
      <c r="H35" s="18">
        <v>5.6150000000000002</v>
      </c>
      <c r="I35" s="18">
        <v>7.8E-2</v>
      </c>
      <c r="J35" s="18">
        <f t="shared" si="5"/>
        <v>0.98629896363955727</v>
      </c>
      <c r="K35">
        <v>0.72619900000000004</v>
      </c>
      <c r="L35">
        <f t="shared" si="1"/>
        <v>3.029363890144229E-5</v>
      </c>
      <c r="M35" s="19">
        <f t="shared" si="2"/>
        <v>3.9449850128598529E-16</v>
      </c>
      <c r="N35">
        <v>0.22881599999999999</v>
      </c>
      <c r="O35">
        <f t="shared" si="3"/>
        <v>8.260296807390701E-6</v>
      </c>
      <c r="P35">
        <f t="shared" si="4"/>
        <v>7.1713068680740848E-17</v>
      </c>
    </row>
    <row r="36" spans="1:16" x14ac:dyDescent="0.35">
      <c r="A36">
        <v>13</v>
      </c>
      <c r="B36" s="18">
        <v>4.9820000000000002</v>
      </c>
      <c r="C36" s="6">
        <v>0.72569444444444453</v>
      </c>
      <c r="D36" s="17">
        <f t="shared" si="6"/>
        <v>34800</v>
      </c>
      <c r="E36" s="17">
        <v>1.69</v>
      </c>
      <c r="F36" s="18">
        <v>11.095000000000001</v>
      </c>
      <c r="G36" s="18">
        <f t="shared" si="0"/>
        <v>6.1130000000000004</v>
      </c>
      <c r="H36" s="18">
        <v>5.835</v>
      </c>
      <c r="I36" s="18">
        <v>7.5999999999999998E-2</v>
      </c>
      <c r="J36" s="18">
        <f t="shared" si="5"/>
        <v>0.98714261546269677</v>
      </c>
      <c r="K36">
        <v>0.71619999999999995</v>
      </c>
      <c r="L36">
        <f t="shared" si="1"/>
        <v>2.9850993523994463E-5</v>
      </c>
      <c r="M36" s="19">
        <f t="shared" si="2"/>
        <v>3.8873415786813259E-16</v>
      </c>
      <c r="N36">
        <v>0.228326</v>
      </c>
      <c r="O36">
        <f t="shared" si="3"/>
        <v>8.2355632590084773E-6</v>
      </c>
      <c r="P36">
        <f t="shared" si="4"/>
        <v>7.1498340482080264E-17</v>
      </c>
    </row>
    <row r="37" spans="1:16" x14ac:dyDescent="0.35">
      <c r="A37">
        <v>14</v>
      </c>
      <c r="B37" s="18">
        <v>4.9740000000000002</v>
      </c>
      <c r="C37" s="6">
        <v>0.76736111111111116</v>
      </c>
      <c r="D37" s="17">
        <f t="shared" si="6"/>
        <v>38400</v>
      </c>
      <c r="E37" s="17">
        <v>1.73</v>
      </c>
      <c r="F37" s="18">
        <v>10.868</v>
      </c>
      <c r="G37" s="18">
        <f t="shared" si="0"/>
        <v>5.8940000000000001</v>
      </c>
      <c r="H37" s="18">
        <v>5.681</v>
      </c>
      <c r="I37" s="18">
        <v>7.0999999999999994E-2</v>
      </c>
      <c r="J37" s="18">
        <f t="shared" si="5"/>
        <v>0.98765646731571632</v>
      </c>
      <c r="K37">
        <v>0.71208800000000005</v>
      </c>
      <c r="L37">
        <f t="shared" si="1"/>
        <v>2.9664165117497555E-5</v>
      </c>
      <c r="M37" s="19">
        <f t="shared" si="2"/>
        <v>3.8630118748116562E-16</v>
      </c>
      <c r="N37">
        <v>0.22242899999999999</v>
      </c>
      <c r="O37">
        <f t="shared" si="3"/>
        <v>8.0186884009800208E-6</v>
      </c>
      <c r="P37">
        <f t="shared" si="4"/>
        <v>6.9615507219357155E-17</v>
      </c>
    </row>
    <row r="38" spans="1:16" x14ac:dyDescent="0.35">
      <c r="A38">
        <v>15</v>
      </c>
      <c r="B38">
        <v>4.9829999999999997</v>
      </c>
      <c r="C38" s="6">
        <v>0.80902777777777779</v>
      </c>
      <c r="D38" s="17">
        <f t="shared" si="6"/>
        <v>42000</v>
      </c>
      <c r="E38" s="17">
        <v>1.78</v>
      </c>
      <c r="F38" s="18">
        <v>10.875999999999999</v>
      </c>
      <c r="G38" s="18">
        <f t="shared" si="0"/>
        <v>5.8929999999999998</v>
      </c>
      <c r="H38" s="18">
        <v>5.7110000000000003</v>
      </c>
      <c r="I38" s="18">
        <v>8.5999999999999993E-2</v>
      </c>
      <c r="J38" s="18">
        <f t="shared" si="5"/>
        <v>0.98516474038295665</v>
      </c>
      <c r="K38">
        <v>0.66345699999999996</v>
      </c>
      <c r="L38">
        <f t="shared" si="1"/>
        <v>2.7708198829220855E-5</v>
      </c>
      <c r="M38" s="19">
        <f t="shared" si="2"/>
        <v>3.6082964304896693E-16</v>
      </c>
      <c r="N38">
        <v>0.22114900000000001</v>
      </c>
      <c r="O38">
        <f t="shared" si="3"/>
        <v>7.9927082415911615E-6</v>
      </c>
      <c r="P38">
        <f t="shared" si="4"/>
        <v>6.9389956370757767E-17</v>
      </c>
    </row>
    <row r="39" spans="1:16" x14ac:dyDescent="0.35">
      <c r="C39" s="6"/>
      <c r="D39" s="17"/>
      <c r="E39" s="17"/>
      <c r="F39" s="18"/>
      <c r="G39" s="18"/>
      <c r="H39" s="18"/>
      <c r="I39" s="18"/>
      <c r="J39" s="18"/>
    </row>
    <row r="40" spans="1:16" x14ac:dyDescent="0.35">
      <c r="C40" s="6"/>
      <c r="D40" s="17"/>
      <c r="E40" s="17"/>
      <c r="F40" s="18"/>
      <c r="G40" s="18"/>
      <c r="H40" s="18"/>
      <c r="I40" s="18"/>
      <c r="J40" s="18"/>
    </row>
    <row r="41" spans="1:16" ht="15.5" x14ac:dyDescent="0.35">
      <c r="A41" s="1" t="s">
        <v>32</v>
      </c>
    </row>
    <row r="43" spans="1:16" ht="15.5" x14ac:dyDescent="0.35">
      <c r="A43" s="2" t="s">
        <v>0</v>
      </c>
      <c r="B43" s="3"/>
      <c r="C43" s="3"/>
      <c r="D43" s="3"/>
    </row>
    <row r="44" spans="1:16" ht="15.5" x14ac:dyDescent="0.35">
      <c r="A44" s="4" t="s">
        <v>1</v>
      </c>
      <c r="B44" s="4"/>
      <c r="C44" s="4"/>
      <c r="D44">
        <v>223.34</v>
      </c>
    </row>
    <row r="45" spans="1:16" ht="15.5" x14ac:dyDescent="0.35">
      <c r="A45" s="4" t="s">
        <v>2</v>
      </c>
      <c r="B45" s="4"/>
      <c r="C45" s="4"/>
      <c r="D45">
        <v>439.3</v>
      </c>
    </row>
    <row r="46" spans="1:16" ht="15.5" x14ac:dyDescent="0.35">
      <c r="A46" s="4" t="s">
        <v>3</v>
      </c>
      <c r="B46" s="4"/>
      <c r="C46" s="4"/>
      <c r="D46">
        <f>D45-D44</f>
        <v>215.96</v>
      </c>
    </row>
    <row r="47" spans="1:16" x14ac:dyDescent="0.35">
      <c r="A47" s="5" t="s">
        <v>4</v>
      </c>
      <c r="B47" s="5"/>
      <c r="C47" s="5"/>
      <c r="D47">
        <v>2363000</v>
      </c>
    </row>
    <row r="48" spans="1:16" ht="15.5" x14ac:dyDescent="0.35">
      <c r="A48" s="4" t="s">
        <v>5</v>
      </c>
      <c r="B48" s="4"/>
      <c r="C48" s="4"/>
      <c r="D48">
        <v>0.4</v>
      </c>
    </row>
    <row r="49" spans="1:17" ht="15.5" x14ac:dyDescent="0.35">
      <c r="A49" s="4" t="s">
        <v>6</v>
      </c>
      <c r="B49" s="4"/>
      <c r="C49" s="4"/>
      <c r="D49">
        <v>1.79</v>
      </c>
      <c r="N49">
        <f>(2.137*10^(-16)*2363000*6)/(2.67043*10^-6)</f>
        <v>1.1345882872795768E-3</v>
      </c>
      <c r="O49">
        <f>N49*60</f>
        <v>6.8075297236774607E-2</v>
      </c>
      <c r="P49">
        <f>20000/(O49*2*60)</f>
        <v>2448.2693933304272</v>
      </c>
    </row>
    <row r="50" spans="1:17" ht="15.5" x14ac:dyDescent="0.35">
      <c r="A50" s="4" t="s">
        <v>7</v>
      </c>
      <c r="B50" s="4"/>
      <c r="C50" s="4"/>
      <c r="D50" s="6">
        <v>0.30694444444444441</v>
      </c>
      <c r="P50">
        <f>P49/24</f>
        <v>102.01122472210113</v>
      </c>
    </row>
    <row r="51" spans="1:17" ht="15.5" x14ac:dyDescent="0.35">
      <c r="A51" s="4" t="s">
        <v>8</v>
      </c>
      <c r="B51" s="4"/>
      <c r="C51" s="4"/>
      <c r="D51" s="6">
        <v>0.31180555555555556</v>
      </c>
    </row>
    <row r="52" spans="1:17" ht="15.5" x14ac:dyDescent="0.35">
      <c r="A52" s="4" t="s">
        <v>9</v>
      </c>
      <c r="B52" s="4"/>
      <c r="C52" s="4"/>
      <c r="D52">
        <f>(AVERAGE(G68:G78)/120)</f>
        <v>4.9906060606060614E-2</v>
      </c>
    </row>
    <row r="53" spans="1:17" ht="15.5" x14ac:dyDescent="0.35">
      <c r="A53" s="7"/>
      <c r="B53" s="7"/>
      <c r="C53" s="7"/>
    </row>
    <row r="54" spans="1:17" ht="15.5" x14ac:dyDescent="0.35">
      <c r="A54" s="8" t="s">
        <v>10</v>
      </c>
      <c r="B54" s="9"/>
      <c r="C54" s="9"/>
      <c r="D54" s="10"/>
    </row>
    <row r="55" spans="1:17" ht="15.5" x14ac:dyDescent="0.35">
      <c r="A55" s="11" t="s">
        <v>11</v>
      </c>
      <c r="B55" s="11"/>
      <c r="C55" s="12">
        <f>AVERAGE(P74:P78)</f>
        <v>6.9558086770751849E-17</v>
      </c>
      <c r="D55" s="13">
        <f>LOG(C55)</f>
        <v>-16.157652371987499</v>
      </c>
    </row>
    <row r="56" spans="1:17" ht="15.5" x14ac:dyDescent="0.35">
      <c r="A56" s="11" t="s">
        <v>12</v>
      </c>
      <c r="B56" s="11"/>
      <c r="C56" s="14">
        <f>AVERAGE(M74:M78)</f>
        <v>3.790514440712535E-16</v>
      </c>
      <c r="D56" s="13">
        <f>LOG(C56)</f>
        <v>-15.421301844490749</v>
      </c>
    </row>
    <row r="57" spans="1:17" ht="15.5" x14ac:dyDescent="0.35">
      <c r="A57" s="7"/>
      <c r="B57" s="7"/>
      <c r="C57" s="7"/>
      <c r="N57">
        <v>7.4999999999999997E-2</v>
      </c>
      <c r="O57">
        <f>(N57/28.0855/1000)</f>
        <v>2.6704171191540116E-6</v>
      </c>
    </row>
    <row r="58" spans="1:17" ht="15.5" x14ac:dyDescent="0.35">
      <c r="A58" s="7"/>
      <c r="B58" s="7"/>
      <c r="C58" s="7"/>
    </row>
    <row r="59" spans="1:17" ht="15.5" x14ac:dyDescent="0.35">
      <c r="A59" s="7"/>
      <c r="B59" s="7"/>
      <c r="C59" s="7"/>
    </row>
    <row r="60" spans="1:17" ht="15.5" x14ac:dyDescent="0.35">
      <c r="A60" s="7"/>
      <c r="B60" s="7"/>
      <c r="C60" s="7"/>
    </row>
    <row r="61" spans="1:17" ht="15.5" x14ac:dyDescent="0.35">
      <c r="A61" s="7"/>
      <c r="B61" s="7"/>
      <c r="C61" s="7"/>
    </row>
    <row r="62" spans="1:17" ht="15.5" x14ac:dyDescent="0.35">
      <c r="A62" s="2" t="s">
        <v>13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5.5" x14ac:dyDescent="0.35">
      <c r="A63" s="16" t="s">
        <v>14</v>
      </c>
      <c r="B63" s="16" t="s">
        <v>15</v>
      </c>
      <c r="C63" s="16" t="s">
        <v>16</v>
      </c>
      <c r="D63" s="16" t="s">
        <v>17</v>
      </c>
      <c r="E63" s="16" t="s">
        <v>18</v>
      </c>
      <c r="F63" s="16" t="s">
        <v>19</v>
      </c>
      <c r="G63" s="16" t="s">
        <v>20</v>
      </c>
      <c r="H63" s="16" t="s">
        <v>21</v>
      </c>
      <c r="I63" s="16" t="s">
        <v>22</v>
      </c>
      <c r="J63" s="16" t="s">
        <v>23</v>
      </c>
      <c r="K63" s="16" t="s">
        <v>24</v>
      </c>
      <c r="L63" s="16" t="s">
        <v>25</v>
      </c>
      <c r="M63" s="16" t="s">
        <v>26</v>
      </c>
      <c r="N63" s="16" t="s">
        <v>27</v>
      </c>
      <c r="O63" s="16" t="s">
        <v>28</v>
      </c>
      <c r="P63" s="16" t="s">
        <v>29</v>
      </c>
      <c r="Q63" s="16" t="s">
        <v>30</v>
      </c>
    </row>
    <row r="64" spans="1:17" x14ac:dyDescent="0.35">
      <c r="A64">
        <v>1</v>
      </c>
      <c r="B64">
        <v>4.9960000000000004</v>
      </c>
      <c r="C64" s="6">
        <v>0.3298611111111111</v>
      </c>
      <c r="D64" s="17">
        <f>30*60</f>
        <v>1800</v>
      </c>
      <c r="E64" s="17">
        <v>1.89</v>
      </c>
      <c r="F64">
        <v>11.561999999999999</v>
      </c>
      <c r="G64" s="18">
        <f t="shared" ref="G64:G78" si="7">F64-B64</f>
        <v>6.5659999999999989</v>
      </c>
      <c r="H64" s="18">
        <v>6.3029999999999999</v>
      </c>
      <c r="I64" s="18">
        <v>7.1999999999999995E-2</v>
      </c>
      <c r="J64" s="18">
        <f t="shared" ref="J64:J78" si="8">(H64/(H64+I64))</f>
        <v>0.98870588235294121</v>
      </c>
      <c r="K64">
        <v>1.2784599999999999</v>
      </c>
      <c r="L64">
        <f t="shared" ref="L64:L78" si="9">(K64/24.305/1000)/J64</f>
        <v>5.320156416929429E-5</v>
      </c>
      <c r="M64" s="19">
        <f>(L64*$D$12/1000)/(4*$D$7*$D$8)</f>
        <v>6.9281664705713279E-16</v>
      </c>
      <c r="N64">
        <v>0.11852699999999999</v>
      </c>
      <c r="O64">
        <f>(N64/28.0855/1000)/J64</f>
        <v>4.2684285324396705E-6</v>
      </c>
      <c r="P64">
        <f>(O64/1000*$D$12)/(6*$D$8*$D$7)</f>
        <v>3.7057035073098399E-17</v>
      </c>
      <c r="Q64">
        <f>(P64+'[1]Reactor B'!P64)/2</f>
        <v>1.85285175365492E-17</v>
      </c>
    </row>
    <row r="65" spans="1:17" x14ac:dyDescent="0.35">
      <c r="A65">
        <v>2</v>
      </c>
      <c r="B65">
        <v>4.9820000000000002</v>
      </c>
      <c r="C65" s="6">
        <v>0.35069444444444442</v>
      </c>
      <c r="D65" s="17">
        <f>D64+30*60</f>
        <v>3600</v>
      </c>
      <c r="E65" s="17">
        <v>1.9</v>
      </c>
      <c r="F65">
        <v>10.897</v>
      </c>
      <c r="G65" s="18">
        <f t="shared" si="7"/>
        <v>5.915</v>
      </c>
      <c r="H65" s="18">
        <v>5.7309999999999999</v>
      </c>
      <c r="I65" s="18">
        <v>8.8999999999999996E-2</v>
      </c>
      <c r="J65" s="18">
        <f t="shared" si="8"/>
        <v>0.98470790378006867</v>
      </c>
      <c r="K65">
        <v>1.72461</v>
      </c>
      <c r="L65">
        <f t="shared" si="9"/>
        <v>7.2058936928554143E-5</v>
      </c>
      <c r="M65" s="19">
        <f t="shared" ref="M65:M78" si="10">(L65*$D$12/1000)/(4*$D$7*$D$8)</f>
        <v>9.3838652778100318E-16</v>
      </c>
      <c r="N65">
        <v>0.21464900000000001</v>
      </c>
      <c r="O65">
        <f>(N65/28.0855/1000)/J65</f>
        <v>7.7613860517607519E-6</v>
      </c>
      <c r="P65">
        <f t="shared" ref="P65:P78" si="11">(O65/1000*$D$12)/(6*$D$8*$D$7)</f>
        <v>6.7381696319878581E-17</v>
      </c>
      <c r="Q65">
        <f>(P65+'[1]Reactor B'!P65)/2</f>
        <v>3.3690848159939291E-17</v>
      </c>
    </row>
    <row r="66" spans="1:17" x14ac:dyDescent="0.35">
      <c r="A66">
        <v>3</v>
      </c>
      <c r="B66">
        <v>4.9930000000000003</v>
      </c>
      <c r="C66" s="6">
        <v>0.37361111111111112</v>
      </c>
      <c r="D66" s="17">
        <f>D65+33*60</f>
        <v>5580</v>
      </c>
      <c r="E66">
        <v>1.86</v>
      </c>
      <c r="F66">
        <v>10.981</v>
      </c>
      <c r="G66" s="18">
        <f t="shared" si="7"/>
        <v>5.9879999999999995</v>
      </c>
      <c r="H66" s="18">
        <v>5.7380000000000004</v>
      </c>
      <c r="I66" s="18">
        <v>6.6000000000000003E-2</v>
      </c>
      <c r="J66" s="18">
        <f t="shared" si="8"/>
        <v>0.98862853204686429</v>
      </c>
      <c r="K66">
        <v>1.6637999999999999</v>
      </c>
      <c r="L66">
        <f t="shared" si="9"/>
        <v>6.9242438572374759E-5</v>
      </c>
      <c r="M66" s="19">
        <f t="shared" si="10"/>
        <v>9.0170871617830699E-16</v>
      </c>
      <c r="N66">
        <v>0.23591500000000001</v>
      </c>
      <c r="O66">
        <f t="shared" ref="O66:O78" si="12">(N66/28.0855/1000)/J66</f>
        <v>8.4965037826813747E-6</v>
      </c>
      <c r="P66">
        <f t="shared" si="11"/>
        <v>7.3763736766509175E-17</v>
      </c>
      <c r="Q66">
        <f>(P66+'[1]Reactor B'!P66)/2</f>
        <v>3.6881868383254587E-17</v>
      </c>
    </row>
    <row r="67" spans="1:17" x14ac:dyDescent="0.35">
      <c r="A67">
        <v>4</v>
      </c>
      <c r="B67">
        <v>4.9859999999999998</v>
      </c>
      <c r="C67" s="6">
        <v>0.39305555555555555</v>
      </c>
      <c r="D67" s="17">
        <f>D66+28*60</f>
        <v>7260</v>
      </c>
      <c r="E67">
        <v>1.73</v>
      </c>
      <c r="F67">
        <v>11.137</v>
      </c>
      <c r="G67" s="18">
        <f t="shared" si="7"/>
        <v>6.1510000000000007</v>
      </c>
      <c r="H67" s="18">
        <v>5.8760000000000003</v>
      </c>
      <c r="I67" s="18">
        <v>6.7000000000000004E-2</v>
      </c>
      <c r="J67" s="18">
        <f t="shared" si="8"/>
        <v>0.98872623254248693</v>
      </c>
      <c r="K67">
        <v>1.5723499999999999</v>
      </c>
      <c r="L67">
        <f t="shared" si="9"/>
        <v>6.5430093775089069E-5</v>
      </c>
      <c r="M67" s="19">
        <f t="shared" si="10"/>
        <v>8.5206250781728294E-16</v>
      </c>
      <c r="N67">
        <v>0.244422</v>
      </c>
      <c r="O67">
        <f t="shared" si="12"/>
        <v>8.8020144385763414E-6</v>
      </c>
      <c r="P67">
        <f t="shared" si="11"/>
        <v>7.6416075678749145E-17</v>
      </c>
      <c r="Q67">
        <f>(P67+'[1]Reactor B'!P67)/2</f>
        <v>3.8208037839374573E-17</v>
      </c>
    </row>
    <row r="68" spans="1:17" x14ac:dyDescent="0.35">
      <c r="A68">
        <v>5</v>
      </c>
      <c r="B68">
        <v>4.9930000000000003</v>
      </c>
      <c r="C68" s="6">
        <v>0.41319444444444442</v>
      </c>
      <c r="D68" s="17">
        <f>D67+29*60</f>
        <v>9000</v>
      </c>
      <c r="E68">
        <v>1.98</v>
      </c>
      <c r="F68">
        <v>11.194000000000001</v>
      </c>
      <c r="G68" s="18">
        <f t="shared" si="7"/>
        <v>6.2010000000000005</v>
      </c>
      <c r="H68" s="18">
        <v>5.9960000000000004</v>
      </c>
      <c r="I68" s="18">
        <v>6.2E-2</v>
      </c>
      <c r="J68" s="18">
        <f t="shared" si="8"/>
        <v>0.98976559920765927</v>
      </c>
      <c r="K68">
        <v>1.4382999999999999</v>
      </c>
      <c r="L68">
        <f t="shared" si="9"/>
        <v>5.9789028933641419E-5</v>
      </c>
      <c r="M68" s="19">
        <f t="shared" si="10"/>
        <v>7.7860181751037454E-16</v>
      </c>
      <c r="N68">
        <v>0.24087600000000001</v>
      </c>
      <c r="O68">
        <f t="shared" si="12"/>
        <v>8.6652084696723694E-6</v>
      </c>
      <c r="P68">
        <f t="shared" si="11"/>
        <v>7.5228373097024972E-17</v>
      </c>
      <c r="Q68">
        <f>(P68+'[1]Reactor B'!P68)/2</f>
        <v>3.7614186548512486E-17</v>
      </c>
    </row>
    <row r="69" spans="1:17" x14ac:dyDescent="0.35">
      <c r="A69">
        <v>6</v>
      </c>
      <c r="B69">
        <v>4.9850000000000003</v>
      </c>
      <c r="C69" s="6">
        <v>0.43472222222222223</v>
      </c>
      <c r="D69" s="17">
        <f>D68+31*60</f>
        <v>10860</v>
      </c>
      <c r="E69">
        <v>1.86</v>
      </c>
      <c r="F69">
        <v>10.874000000000001</v>
      </c>
      <c r="G69" s="18">
        <f t="shared" si="7"/>
        <v>5.8890000000000002</v>
      </c>
      <c r="H69" s="18">
        <v>4.9420000000000002</v>
      </c>
      <c r="I69" s="18">
        <v>8.2000000000000003E-2</v>
      </c>
      <c r="J69" s="18">
        <f t="shared" si="8"/>
        <v>0.98367834394904463</v>
      </c>
      <c r="K69">
        <v>1.21438</v>
      </c>
      <c r="L69">
        <f t="shared" si="9"/>
        <v>5.0793234600984668E-5</v>
      </c>
      <c r="M69" s="19">
        <f t="shared" si="10"/>
        <v>6.6145420795261068E-16</v>
      </c>
      <c r="N69">
        <v>0.23399400000000001</v>
      </c>
      <c r="O69">
        <f t="shared" si="12"/>
        <v>8.4697277617637211E-6</v>
      </c>
      <c r="P69">
        <f t="shared" si="11"/>
        <v>7.3531276520607776E-17</v>
      </c>
      <c r="Q69">
        <f>(P69+'[1]Reactor B'!P69)/2</f>
        <v>3.6765638260303888E-17</v>
      </c>
    </row>
    <row r="70" spans="1:17" x14ac:dyDescent="0.35">
      <c r="A70">
        <v>7</v>
      </c>
      <c r="B70">
        <v>4.9870000000000001</v>
      </c>
      <c r="C70" s="6">
        <v>0.47569444444444442</v>
      </c>
      <c r="D70" s="17">
        <f>D69+59*60</f>
        <v>14400</v>
      </c>
      <c r="E70">
        <v>1.86</v>
      </c>
      <c r="F70" s="18">
        <v>10.957000000000001</v>
      </c>
      <c r="G70" s="18">
        <f t="shared" si="7"/>
        <v>5.9700000000000006</v>
      </c>
      <c r="H70" s="18">
        <v>5.7460000000000004</v>
      </c>
      <c r="I70" s="18">
        <v>4.4999999999999998E-2</v>
      </c>
      <c r="J70" s="18">
        <f t="shared" si="8"/>
        <v>0.99222932136073216</v>
      </c>
      <c r="K70">
        <v>1.0694399999999999</v>
      </c>
      <c r="L70">
        <f t="shared" si="9"/>
        <v>4.4345416859490919E-5</v>
      </c>
      <c r="M70" s="19">
        <f t="shared" si="10"/>
        <v>5.7748758895843735E-16</v>
      </c>
      <c r="N70">
        <v>0.24002999999999999</v>
      </c>
      <c r="O70">
        <f t="shared" si="12"/>
        <v>8.6133344017893542E-6</v>
      </c>
      <c r="P70">
        <f t="shared" si="11"/>
        <v>7.4778020200562983E-17</v>
      </c>
      <c r="Q70">
        <f>(P70+'[1]Reactor B'!P70)/2</f>
        <v>3.7389010100281491E-17</v>
      </c>
    </row>
    <row r="71" spans="1:17" x14ac:dyDescent="0.35">
      <c r="A71">
        <v>8</v>
      </c>
      <c r="B71">
        <v>4.9820000000000002</v>
      </c>
      <c r="C71" s="6">
        <v>0.51666666666666672</v>
      </c>
      <c r="D71" s="17">
        <f>D70+59*60</f>
        <v>17940</v>
      </c>
      <c r="E71">
        <v>1.84</v>
      </c>
      <c r="F71" s="18">
        <v>10.856</v>
      </c>
      <c r="G71" s="18">
        <f t="shared" si="7"/>
        <v>5.8739999999999997</v>
      </c>
      <c r="H71" s="18">
        <v>5.6779999999999999</v>
      </c>
      <c r="I71" s="18">
        <v>7.6999999999999999E-2</v>
      </c>
      <c r="J71" s="18">
        <f t="shared" si="8"/>
        <v>0.98662033014769768</v>
      </c>
      <c r="K71">
        <v>0.94206999999999996</v>
      </c>
      <c r="L71">
        <f t="shared" si="9"/>
        <v>3.928597069689173E-5</v>
      </c>
      <c r="M71" s="19">
        <f t="shared" si="10"/>
        <v>5.1160101999997928E-16</v>
      </c>
      <c r="N71">
        <v>0.23094300000000001</v>
      </c>
      <c r="O71">
        <f t="shared" si="12"/>
        <v>8.3343662792280327E-6</v>
      </c>
      <c r="P71">
        <f t="shared" si="11"/>
        <v>7.2356114474962695E-17</v>
      </c>
      <c r="Q71">
        <f>(P71+'[1]Reactor B'!P71)/2</f>
        <v>3.6178057237481347E-17</v>
      </c>
    </row>
    <row r="72" spans="1:17" x14ac:dyDescent="0.35">
      <c r="A72">
        <v>9</v>
      </c>
      <c r="B72" s="20">
        <v>4.9749999999999996</v>
      </c>
      <c r="C72" s="6">
        <v>0.56944444444444442</v>
      </c>
      <c r="D72" s="17">
        <f>76*60+D71</f>
        <v>22500</v>
      </c>
      <c r="E72">
        <v>1.67</v>
      </c>
      <c r="F72" s="18">
        <v>10.993</v>
      </c>
      <c r="G72" s="18">
        <f t="shared" si="7"/>
        <v>6.0180000000000007</v>
      </c>
      <c r="H72" s="18">
        <v>5.8179999999999996</v>
      </c>
      <c r="I72" s="18">
        <v>7.0999999999999994E-2</v>
      </c>
      <c r="J72" s="18">
        <f t="shared" si="8"/>
        <v>0.98794362370521316</v>
      </c>
      <c r="K72">
        <v>0.81827099999999997</v>
      </c>
      <c r="L72">
        <f t="shared" si="9"/>
        <v>3.4077629103162094E-5</v>
      </c>
      <c r="M72" s="19">
        <f t="shared" si="10"/>
        <v>4.4377546231123359E-16</v>
      </c>
      <c r="N72">
        <v>0.21951399999999999</v>
      </c>
      <c r="O72">
        <f t="shared" si="12"/>
        <v>7.9113008668179479E-6</v>
      </c>
      <c r="P72">
        <f t="shared" si="11"/>
        <v>6.8683205415633866E-17</v>
      </c>
      <c r="Q72">
        <f>(P72+'[1]Reactor B'!P72)/2</f>
        <v>3.4341602707816933E-17</v>
      </c>
    </row>
    <row r="73" spans="1:17" x14ac:dyDescent="0.35">
      <c r="A73">
        <v>10</v>
      </c>
      <c r="B73">
        <v>4.9829999999999997</v>
      </c>
      <c r="C73" s="6">
        <v>0.60069444444444442</v>
      </c>
      <c r="D73" s="17">
        <f>D72+25*60</f>
        <v>24000</v>
      </c>
      <c r="E73">
        <v>1.83</v>
      </c>
      <c r="F73" s="18">
        <v>10.948</v>
      </c>
      <c r="G73" s="18">
        <f t="shared" si="7"/>
        <v>5.9650000000000007</v>
      </c>
      <c r="H73" s="18">
        <v>5.5510000000000002</v>
      </c>
      <c r="I73" s="18">
        <v>7.2999999999999995E-2</v>
      </c>
      <c r="J73" s="18">
        <f t="shared" si="8"/>
        <v>0.98701991465149352</v>
      </c>
      <c r="K73">
        <v>0.81904299999999997</v>
      </c>
      <c r="L73">
        <f t="shared" si="9"/>
        <v>3.4141701595843458E-5</v>
      </c>
      <c r="M73" s="19">
        <f t="shared" si="10"/>
        <v>4.446098454772405E-16</v>
      </c>
      <c r="N73">
        <v>0.242308</v>
      </c>
      <c r="O73">
        <f t="shared" si="12"/>
        <v>8.7409709666150863E-6</v>
      </c>
      <c r="P73">
        <f t="shared" si="11"/>
        <v>7.5886117155545521E-17</v>
      </c>
      <c r="Q73">
        <f>(P73+'[1]Reactor B'!P73)/2</f>
        <v>3.794305857777276E-17</v>
      </c>
    </row>
    <row r="74" spans="1:17" x14ac:dyDescent="0.35">
      <c r="A74">
        <v>11</v>
      </c>
      <c r="B74" s="20">
        <v>4.9960000000000004</v>
      </c>
      <c r="C74" s="6">
        <v>0.64236111111111105</v>
      </c>
      <c r="D74" s="17">
        <f>D73+60*60</f>
        <v>27600</v>
      </c>
      <c r="E74" s="17">
        <v>1.82</v>
      </c>
      <c r="F74" s="18">
        <v>10.935</v>
      </c>
      <c r="G74" s="18">
        <f t="shared" si="7"/>
        <v>5.9390000000000001</v>
      </c>
      <c r="H74" s="18">
        <v>5.6950000000000003</v>
      </c>
      <c r="I74" s="18">
        <v>7.3999999999999996E-2</v>
      </c>
      <c r="J74" s="18">
        <f t="shared" si="8"/>
        <v>0.98717282024614317</v>
      </c>
      <c r="K74">
        <v>0.75442500000000001</v>
      </c>
      <c r="L74">
        <f t="shared" si="9"/>
        <v>3.1443237543661103E-5</v>
      </c>
      <c r="M74" s="19">
        <f t="shared" si="10"/>
        <v>4.0946913399574983E-16</v>
      </c>
      <c r="N74">
        <v>0.23063700000000001</v>
      </c>
      <c r="O74">
        <f t="shared" si="12"/>
        <v>8.3186649183575263E-6</v>
      </c>
      <c r="P74">
        <f t="shared" si="11"/>
        <v>7.2219800635794062E-17</v>
      </c>
      <c r="Q74">
        <f>(P74+'[1]Reactor B'!P74)/2</f>
        <v>3.6109900317897031E-17</v>
      </c>
    </row>
    <row r="75" spans="1:17" x14ac:dyDescent="0.35">
      <c r="A75">
        <v>12</v>
      </c>
      <c r="B75">
        <v>4.9790000000000001</v>
      </c>
      <c r="C75" s="6">
        <v>0.68402777777777779</v>
      </c>
      <c r="D75" s="17">
        <f t="shared" ref="D75:D78" si="13">D74+60*60</f>
        <v>31200</v>
      </c>
      <c r="E75" s="17">
        <v>1.83</v>
      </c>
      <c r="F75" s="18">
        <v>10.962999999999999</v>
      </c>
      <c r="G75" s="18">
        <f t="shared" si="7"/>
        <v>5.9839999999999991</v>
      </c>
      <c r="H75" s="18">
        <v>5.7709999999999999</v>
      </c>
      <c r="I75" s="18">
        <v>6.2E-2</v>
      </c>
      <c r="J75" s="18">
        <f t="shared" si="8"/>
        <v>0.98937082118978226</v>
      </c>
      <c r="K75">
        <v>0.68317000000000005</v>
      </c>
      <c r="L75">
        <f t="shared" si="9"/>
        <v>2.8410185125344393E-5</v>
      </c>
      <c r="M75" s="19">
        <f t="shared" si="10"/>
        <v>3.6997125005910565E-16</v>
      </c>
      <c r="N75">
        <v>0.222973</v>
      </c>
      <c r="O75">
        <f t="shared" si="12"/>
        <v>8.0243713621697919E-6</v>
      </c>
      <c r="P75">
        <f t="shared" si="11"/>
        <v>6.9664844742646564E-17</v>
      </c>
      <c r="Q75">
        <f>(P75+'[1]Reactor B'!P75)/2</f>
        <v>3.4832422371323282E-17</v>
      </c>
    </row>
    <row r="76" spans="1:17" x14ac:dyDescent="0.35">
      <c r="A76">
        <v>13</v>
      </c>
      <c r="B76" s="18">
        <v>4.9889999999999999</v>
      </c>
      <c r="C76" s="6">
        <v>0.72569444444444453</v>
      </c>
      <c r="D76" s="17">
        <f t="shared" si="13"/>
        <v>34800</v>
      </c>
      <c r="E76" s="17">
        <v>1.83</v>
      </c>
      <c r="F76" s="18">
        <v>11.124000000000001</v>
      </c>
      <c r="G76" s="18">
        <f t="shared" si="7"/>
        <v>6.1350000000000007</v>
      </c>
      <c r="H76" s="18">
        <v>5.8769999999999998</v>
      </c>
      <c r="I76" s="18">
        <v>0.09</v>
      </c>
      <c r="J76" s="18">
        <f t="shared" si="8"/>
        <v>0.98491704374057321</v>
      </c>
      <c r="K76">
        <v>0.69900799999999996</v>
      </c>
      <c r="L76">
        <f t="shared" si="9"/>
        <v>2.9200270049489116E-5</v>
      </c>
      <c r="M76" s="19">
        <f t="shared" si="10"/>
        <v>3.8026012025650228E-16</v>
      </c>
      <c r="N76">
        <v>0.22106799999999999</v>
      </c>
      <c r="O76">
        <f t="shared" si="12"/>
        <v>7.9917901099582068E-6</v>
      </c>
      <c r="P76">
        <f t="shared" si="11"/>
        <v>6.9381985466274868E-17</v>
      </c>
      <c r="Q76">
        <f>(P76+'[1]Reactor B'!P76)/2</f>
        <v>3.4690992733137434E-17</v>
      </c>
    </row>
    <row r="77" spans="1:17" x14ac:dyDescent="0.35">
      <c r="A77">
        <v>14</v>
      </c>
      <c r="B77" s="18">
        <v>5.01</v>
      </c>
      <c r="C77" s="6">
        <v>0.76736111111111116</v>
      </c>
      <c r="D77" s="17">
        <f t="shared" si="13"/>
        <v>38400</v>
      </c>
      <c r="E77" s="17">
        <v>1.79</v>
      </c>
      <c r="F77" s="18">
        <v>10.936999999999999</v>
      </c>
      <c r="G77" s="18">
        <f t="shared" si="7"/>
        <v>5.9269999999999996</v>
      </c>
      <c r="H77" s="18">
        <v>5.72</v>
      </c>
      <c r="I77" s="18">
        <v>7.2999999999999995E-2</v>
      </c>
      <c r="J77" s="18">
        <f t="shared" si="8"/>
        <v>0.98739858449853268</v>
      </c>
      <c r="K77">
        <v>0.68215499999999996</v>
      </c>
      <c r="L77">
        <f t="shared" si="9"/>
        <v>2.8424637905809475E-5</v>
      </c>
      <c r="M77" s="19">
        <f t="shared" si="10"/>
        <v>3.7015946119648139E-16</v>
      </c>
      <c r="N77">
        <v>0.22126599999999999</v>
      </c>
      <c r="O77">
        <f t="shared" si="12"/>
        <v>7.9788449306830676E-6</v>
      </c>
      <c r="P77">
        <f t="shared" si="11"/>
        <v>6.9269599852042222E-17</v>
      </c>
      <c r="Q77">
        <f>(P77+'[1]Reactor B'!P77)/2</f>
        <v>3.4634799926021111E-17</v>
      </c>
    </row>
    <row r="78" spans="1:17" x14ac:dyDescent="0.35">
      <c r="A78">
        <v>15</v>
      </c>
      <c r="B78">
        <v>5.0090000000000003</v>
      </c>
      <c r="C78" s="6">
        <v>0.80902777777777779</v>
      </c>
      <c r="D78" s="17">
        <f t="shared" si="13"/>
        <v>42000</v>
      </c>
      <c r="E78" s="17">
        <v>1.84</v>
      </c>
      <c r="F78" s="18">
        <v>10.983000000000001</v>
      </c>
      <c r="G78" s="18">
        <f t="shared" si="7"/>
        <v>5.9740000000000002</v>
      </c>
      <c r="H78" s="18">
        <v>5.7779999999999996</v>
      </c>
      <c r="I78" s="18">
        <v>0.09</v>
      </c>
      <c r="J78" s="18">
        <f t="shared" si="8"/>
        <v>0.98466257668711654</v>
      </c>
      <c r="K78">
        <v>0.67151300000000003</v>
      </c>
      <c r="L78">
        <f t="shared" si="9"/>
        <v>2.8058946885408116E-5</v>
      </c>
      <c r="M78" s="19">
        <f t="shared" si="10"/>
        <v>3.6539725484842825E-16</v>
      </c>
      <c r="N78">
        <v>0.21423300000000001</v>
      </c>
      <c r="O78">
        <f t="shared" si="12"/>
        <v>7.7467007038088135E-6</v>
      </c>
      <c r="P78">
        <f t="shared" si="11"/>
        <v>6.7254203157001477E-17</v>
      </c>
      <c r="Q78">
        <f>(P78+'[1]Reactor B'!P78)/2</f>
        <v>3.3627101578500739E-17</v>
      </c>
    </row>
  </sheetData>
  <mergeCells count="22">
    <mergeCell ref="A51:C51"/>
    <mergeCell ref="A52:C52"/>
    <mergeCell ref="A55:B55"/>
    <mergeCell ref="A56:B56"/>
    <mergeCell ref="A45:C45"/>
    <mergeCell ref="A46:C46"/>
    <mergeCell ref="A47:C47"/>
    <mergeCell ref="A48:C48"/>
    <mergeCell ref="A49:C49"/>
    <mergeCell ref="A50:C50"/>
    <mergeCell ref="A10:C10"/>
    <mergeCell ref="A11:C11"/>
    <mergeCell ref="A12:C12"/>
    <mergeCell ref="A15:B15"/>
    <mergeCell ref="A16:B16"/>
    <mergeCell ref="A44:C44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80C1-5C81-488A-8415-4A91DEE69E69}">
  <dimension ref="A1:W82"/>
  <sheetViews>
    <sheetView topLeftCell="A22" workbookViewId="0">
      <selection activeCell="A42" sqref="A42"/>
    </sheetView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54296875" customWidth="1"/>
    <col min="6" max="6" width="30.54296875" bestFit="1" customWidth="1"/>
    <col min="7" max="7" width="29.81640625" bestFit="1" customWidth="1"/>
    <col min="8" max="8" width="30.54296875" bestFit="1" customWidth="1"/>
    <col min="9" max="9" width="30.54296875" customWidth="1"/>
    <col min="10" max="12" width="31.26953125" bestFit="1" customWidth="1"/>
    <col min="13" max="13" width="31.26953125" customWidth="1"/>
    <col min="14" max="14" width="28.36328125" bestFit="1" customWidth="1"/>
    <col min="15" max="15" width="31.6328125" bestFit="1" customWidth="1"/>
    <col min="16" max="16" width="28.36328125" bestFit="1" customWidth="1"/>
    <col min="17" max="18" width="28.36328125" customWidth="1"/>
    <col min="19" max="19" width="34.1796875" bestFit="1" customWidth="1"/>
    <col min="20" max="20" width="34.7265625" bestFit="1" customWidth="1"/>
    <col min="21" max="21" width="31.6328125" bestFit="1" customWidth="1"/>
    <col min="22" max="22" width="35.26953125" customWidth="1"/>
    <col min="23" max="23" width="31.6328125" bestFit="1" customWidth="1"/>
  </cols>
  <sheetData>
    <row r="1" spans="1:7" ht="15.5" x14ac:dyDescent="0.35">
      <c r="A1" s="1" t="s">
        <v>45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222.38</v>
      </c>
    </row>
    <row r="5" spans="1:7" ht="15.5" x14ac:dyDescent="0.35">
      <c r="A5" s="4" t="s">
        <v>2</v>
      </c>
      <c r="B5" s="4"/>
      <c r="C5" s="4"/>
      <c r="D5">
        <v>436.37</v>
      </c>
    </row>
    <row r="6" spans="1:7" ht="15.5" x14ac:dyDescent="0.35">
      <c r="A6" s="4" t="s">
        <v>3</v>
      </c>
      <c r="B6" s="4"/>
      <c r="C6" s="4"/>
      <c r="D6">
        <f>D5-D4</f>
        <v>213.99</v>
      </c>
    </row>
    <row r="7" spans="1:7" ht="15.5" x14ac:dyDescent="0.35">
      <c r="A7" s="21" t="s">
        <v>33</v>
      </c>
      <c r="B7" s="21"/>
      <c r="C7" s="21"/>
      <c r="D7">
        <v>2363000</v>
      </c>
      <c r="E7">
        <f>D8*D7/10000</f>
        <v>123.34860000000046</v>
      </c>
    </row>
    <row r="8" spans="1:7" ht="15.5" x14ac:dyDescent="0.35">
      <c r="A8" s="4" t="s">
        <v>34</v>
      </c>
      <c r="B8" s="4"/>
      <c r="C8" s="4"/>
      <c r="D8">
        <f>G9-G10+G8</f>
        <v>0.52200000000000202</v>
      </c>
      <c r="F8" s="7" t="s">
        <v>35</v>
      </c>
      <c r="G8">
        <v>9.0470000000000006</v>
      </c>
    </row>
    <row r="9" spans="1:7" ht="15.5" x14ac:dyDescent="0.35">
      <c r="A9" s="4" t="s">
        <v>6</v>
      </c>
      <c r="B9" s="4"/>
      <c r="C9" s="4"/>
      <c r="D9">
        <v>2.34</v>
      </c>
      <c r="F9" s="7" t="s">
        <v>36</v>
      </c>
      <c r="G9">
        <v>0.53100000000000003</v>
      </c>
    </row>
    <row r="10" spans="1:7" ht="15.5" x14ac:dyDescent="0.35">
      <c r="A10" s="4" t="s">
        <v>7</v>
      </c>
      <c r="B10" s="4"/>
      <c r="C10" s="4"/>
      <c r="D10" s="6">
        <v>0.2986111111111111</v>
      </c>
      <c r="F10" s="7" t="s">
        <v>37</v>
      </c>
      <c r="G10">
        <v>9.0559999999999992</v>
      </c>
    </row>
    <row r="11" spans="1:7" ht="15.5" x14ac:dyDescent="0.35">
      <c r="A11" s="4" t="s">
        <v>8</v>
      </c>
      <c r="B11" s="4"/>
      <c r="C11" s="4"/>
      <c r="D11" s="6">
        <v>0.30208333333333331</v>
      </c>
    </row>
    <row r="12" spans="1:7" ht="15.5" x14ac:dyDescent="0.35">
      <c r="A12" s="4" t="s">
        <v>9</v>
      </c>
      <c r="B12" s="4"/>
      <c r="C12" s="4"/>
      <c r="D12">
        <f>AVERAGE(G34:G38)/180</f>
        <v>4.9808888888888889E-2</v>
      </c>
      <c r="E12">
        <f>D12*60</f>
        <v>2.9885333333333333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2">
        <f>AVERAGE(S35:S38)</f>
        <v>5.4050464941923013E-17</v>
      </c>
      <c r="D15" s="13">
        <f>LOG(C15)</f>
        <v>-16.267200565894886</v>
      </c>
    </row>
    <row r="16" spans="1:7" ht="15.5" x14ac:dyDescent="0.35">
      <c r="A16" s="11" t="s">
        <v>12</v>
      </c>
      <c r="B16" s="11"/>
      <c r="C16" s="14">
        <f>AVERAGE(P35:P38)</f>
        <v>2.5916645813319964E-16</v>
      </c>
      <c r="D16" s="13">
        <f>LOG(C16)</f>
        <v>-15.58642120646762</v>
      </c>
    </row>
    <row r="17" spans="1:23" ht="15.5" x14ac:dyDescent="0.35">
      <c r="A17" s="7"/>
      <c r="B17" s="7"/>
      <c r="C17" s="7"/>
    </row>
    <row r="18" spans="1:23" ht="15.5" x14ac:dyDescent="0.35">
      <c r="A18" s="7"/>
      <c r="B18" s="7"/>
      <c r="C18" s="7"/>
    </row>
    <row r="19" spans="1:23" ht="15.5" x14ac:dyDescent="0.35">
      <c r="A19" s="7"/>
      <c r="B19" s="7"/>
      <c r="C19" s="7"/>
    </row>
    <row r="20" spans="1:23" ht="15.5" x14ac:dyDescent="0.35">
      <c r="A20" s="7"/>
      <c r="B20" s="7"/>
      <c r="C20" s="7"/>
    </row>
    <row r="21" spans="1:23" ht="15.5" x14ac:dyDescent="0.35">
      <c r="A21" s="7"/>
      <c r="B21" s="7"/>
      <c r="C21" s="7"/>
    </row>
    <row r="22" spans="1:23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38</v>
      </c>
      <c r="K23" s="16" t="s">
        <v>39</v>
      </c>
      <c r="L23" s="16" t="s">
        <v>23</v>
      </c>
      <c r="M23" s="16" t="s">
        <v>40</v>
      </c>
      <c r="N23" s="16" t="s">
        <v>24</v>
      </c>
      <c r="O23" s="16" t="s">
        <v>25</v>
      </c>
      <c r="P23" s="16" t="s">
        <v>26</v>
      </c>
      <c r="Q23" s="16" t="s">
        <v>41</v>
      </c>
      <c r="R23" s="16" t="s">
        <v>28</v>
      </c>
      <c r="S23" s="16" t="s">
        <v>29</v>
      </c>
      <c r="T23" s="16" t="s">
        <v>42</v>
      </c>
      <c r="U23" s="16" t="s">
        <v>43</v>
      </c>
      <c r="V23" s="16" t="s">
        <v>44</v>
      </c>
    </row>
    <row r="24" spans="1:23" x14ac:dyDescent="0.35">
      <c r="A24">
        <v>1</v>
      </c>
      <c r="B24">
        <v>5.016</v>
      </c>
      <c r="C24" s="6">
        <v>0.31944444444444448</v>
      </c>
      <c r="D24" s="17">
        <f>30*60</f>
        <v>1800</v>
      </c>
      <c r="E24" s="17">
        <v>2.44</v>
      </c>
      <c r="F24" s="17">
        <v>12.303000000000001</v>
      </c>
      <c r="G24" s="18">
        <f t="shared" ref="G24:G38" si="0">F24-B24</f>
        <v>7.2870000000000008</v>
      </c>
      <c r="H24" s="17">
        <v>3.8149999999999999</v>
      </c>
      <c r="I24" s="17">
        <v>6.0999999999999999E-2</v>
      </c>
      <c r="J24" s="18">
        <v>3.2130000000000001</v>
      </c>
      <c r="K24" s="18">
        <v>0.11899999999999999</v>
      </c>
      <c r="L24" s="18">
        <f>(H24/(H24+I24))</f>
        <v>0.98426212590299278</v>
      </c>
      <c r="M24" s="18">
        <f>J24/(J24+K24)</f>
        <v>0.9642857142857143</v>
      </c>
      <c r="N24">
        <v>1.04193</v>
      </c>
      <c r="O24">
        <f>(N24/24.305/1000)/L24</f>
        <v>4.3554410838883215E-5</v>
      </c>
      <c r="P24">
        <f>(O24/1000*$D$12)/(4*$D$8*$D$7)</f>
        <v>4.3968817037545286E-16</v>
      </c>
      <c r="Q24">
        <v>0.183943</v>
      </c>
      <c r="R24">
        <f>(Q24/28.0855/1000)/L24</f>
        <v>6.6541154464369274E-6</v>
      </c>
      <c r="S24">
        <f>(R24/1000*$D$12)/(6*$D$8*$D$7)</f>
        <v>4.4782848086022718E-17</v>
      </c>
      <c r="T24">
        <v>358.73200000000003</v>
      </c>
      <c r="U24">
        <f>(T24/60.08/10^6)/M24</f>
        <v>6.1920501060314652E-6</v>
      </c>
      <c r="V24">
        <f>(U24/1000*$D$12)/(6*$D$8*$D$7)</f>
        <v>4.1673103130173716E-17</v>
      </c>
      <c r="W24">
        <f>AVERAGE(V24,'[2]Reactor A'!S24)</f>
        <v>4.322797560809822E-17</v>
      </c>
    </row>
    <row r="25" spans="1:23" x14ac:dyDescent="0.35">
      <c r="A25">
        <v>2</v>
      </c>
      <c r="B25">
        <v>4.9930000000000003</v>
      </c>
      <c r="C25" s="6">
        <v>0.34027777777777773</v>
      </c>
      <c r="D25" s="17">
        <f>D24+30*60</f>
        <v>3600</v>
      </c>
      <c r="E25" s="17">
        <v>2.4</v>
      </c>
      <c r="F25" s="17">
        <v>13.74</v>
      </c>
      <c r="G25" s="18">
        <f t="shared" si="0"/>
        <v>8.7469999999999999</v>
      </c>
      <c r="H25" s="17">
        <v>4.2210000000000001</v>
      </c>
      <c r="I25" s="17">
        <v>5.3999999999999999E-2</v>
      </c>
      <c r="J25" s="18">
        <v>4.2530000000000001</v>
      </c>
      <c r="K25" s="18">
        <v>0.152</v>
      </c>
      <c r="L25" s="18">
        <f t="shared" ref="L25:L38" si="1">(H25/(H25+I25))</f>
        <v>0.98736842105263156</v>
      </c>
      <c r="M25" s="18">
        <f t="shared" ref="M25:M38" si="2">J25/(J25+K25)</f>
        <v>0.96549375709421115</v>
      </c>
      <c r="N25">
        <v>1.4394400000000001</v>
      </c>
      <c r="O25">
        <f t="shared" ref="O25:O38" si="3">(N25/24.305/1000)/L25</f>
        <v>5.9981691448713472E-5</v>
      </c>
      <c r="P25">
        <f t="shared" ref="P25:P38" si="4">(O25/1000*$D$12)/(4*$D$8*$D$7)</f>
        <v>6.0552397934321403E-16</v>
      </c>
      <c r="Q25">
        <v>0.26241599999999998</v>
      </c>
      <c r="R25">
        <f t="shared" ref="R25:R38" si="5">(Q25/28.0855/1000)/L25</f>
        <v>9.4630017029555551E-6</v>
      </c>
      <c r="S25">
        <f t="shared" ref="S25:S38" si="6">(R25/1000*$D$12)/(6*$D$8*$D$7)</f>
        <v>6.3686927453017679E-17</v>
      </c>
      <c r="T25">
        <v>505.21899999999999</v>
      </c>
      <c r="U25">
        <f t="shared" ref="U25:U38" si="7">(T25/60.08/10^6)/M25</f>
        <v>8.7096415336804633E-6</v>
      </c>
      <c r="V25">
        <f t="shared" ref="V25:V38" si="8">(U25/1000*$D$12)/(6*$D$8*$D$7)</f>
        <v>5.8616739794525486E-17</v>
      </c>
      <c r="W25">
        <f>AVERAGE(V25,'[2]Reactor A'!S25)</f>
        <v>6.1151833623771589E-17</v>
      </c>
    </row>
    <row r="26" spans="1:23" x14ac:dyDescent="0.35">
      <c r="A26">
        <v>3</v>
      </c>
      <c r="B26">
        <v>4.9749999999999996</v>
      </c>
      <c r="C26" s="6">
        <v>0.3611111111111111</v>
      </c>
      <c r="D26" s="17">
        <f>D25+30*60</f>
        <v>5400</v>
      </c>
      <c r="E26">
        <v>2.25</v>
      </c>
      <c r="F26">
        <v>13.955</v>
      </c>
      <c r="G26" s="18">
        <f t="shared" si="0"/>
        <v>8.98</v>
      </c>
      <c r="H26">
        <v>4.3869999999999996</v>
      </c>
      <c r="I26">
        <v>4.3999999999999997E-2</v>
      </c>
      <c r="J26" s="18">
        <v>4.4249999999999998</v>
      </c>
      <c r="K26" s="18">
        <v>0.154</v>
      </c>
      <c r="L26" s="18">
        <f t="shared" si="1"/>
        <v>0.99006996163394279</v>
      </c>
      <c r="M26" s="18">
        <f t="shared" si="2"/>
        <v>0.96636820266433721</v>
      </c>
      <c r="N26">
        <v>1.5180800000000001</v>
      </c>
      <c r="O26">
        <f t="shared" si="3"/>
        <v>6.3086022846108833E-5</v>
      </c>
      <c r="P26">
        <f t="shared" si="4"/>
        <v>6.3686266045656969E-16</v>
      </c>
      <c r="Q26">
        <v>0.28716999999999998</v>
      </c>
      <c r="R26">
        <f t="shared" si="5"/>
        <v>1.03274006056687E-5</v>
      </c>
      <c r="S26">
        <f t="shared" si="6"/>
        <v>6.9504416653127005E-17</v>
      </c>
      <c r="T26">
        <v>546.22799999999995</v>
      </c>
      <c r="U26">
        <f t="shared" si="7"/>
        <v>9.4080886952989238E-6</v>
      </c>
      <c r="V26">
        <f t="shared" si="8"/>
        <v>6.3317357538033653E-17</v>
      </c>
      <c r="W26">
        <f>AVERAGE(V26,'[2]Reactor A'!S26)</f>
        <v>6.6410887095580329E-17</v>
      </c>
    </row>
    <row r="27" spans="1:23" x14ac:dyDescent="0.35">
      <c r="A27">
        <v>4</v>
      </c>
      <c r="B27">
        <v>4.9859999999999998</v>
      </c>
      <c r="C27" s="6">
        <v>0.38194444444444442</v>
      </c>
      <c r="D27" s="17">
        <f t="shared" ref="D27" si="9">D26+30*60</f>
        <v>7200</v>
      </c>
      <c r="E27">
        <v>2.21</v>
      </c>
      <c r="F27">
        <v>14.097</v>
      </c>
      <c r="G27" s="18">
        <f t="shared" si="0"/>
        <v>9.1110000000000007</v>
      </c>
      <c r="H27">
        <v>4.1529999999999996</v>
      </c>
      <c r="I27">
        <v>6.0999999999999999E-2</v>
      </c>
      <c r="J27" s="18">
        <v>4.649</v>
      </c>
      <c r="K27" s="18">
        <v>0.16500000000000001</v>
      </c>
      <c r="L27" s="18">
        <f t="shared" si="1"/>
        <v>0.98552444233507353</v>
      </c>
      <c r="M27" s="18">
        <f t="shared" si="2"/>
        <v>0.96572496884088077</v>
      </c>
      <c r="N27">
        <v>1.4451000000000001</v>
      </c>
      <c r="O27">
        <f t="shared" si="3"/>
        <v>6.0330215383767963E-5</v>
      </c>
      <c r="P27">
        <f t="shared" si="4"/>
        <v>6.0904237962425648E-16</v>
      </c>
      <c r="Q27">
        <v>0.28536499999999998</v>
      </c>
      <c r="R27">
        <f t="shared" si="5"/>
        <v>1.0309821498380025E-5</v>
      </c>
      <c r="S27">
        <f t="shared" si="6"/>
        <v>6.9386107540889067E-17</v>
      </c>
      <c r="T27">
        <v>543.66600000000005</v>
      </c>
      <c r="U27">
        <f t="shared" si="7"/>
        <v>9.3701984648560657E-6</v>
      </c>
      <c r="V27">
        <f t="shared" si="8"/>
        <v>6.3062352579444386E-17</v>
      </c>
      <c r="W27">
        <f>AVERAGE(V27,'[2]Reactor A'!S27)</f>
        <v>6.6224230060166726E-17</v>
      </c>
    </row>
    <row r="28" spans="1:23" x14ac:dyDescent="0.35">
      <c r="A28">
        <v>5</v>
      </c>
      <c r="B28">
        <v>4.992</v>
      </c>
      <c r="C28" s="6">
        <v>0.40277777777777773</v>
      </c>
      <c r="D28" s="17">
        <f>D27+30*60</f>
        <v>9000</v>
      </c>
      <c r="E28">
        <v>2.21</v>
      </c>
      <c r="F28">
        <v>13.930999999999999</v>
      </c>
      <c r="G28" s="18">
        <f t="shared" si="0"/>
        <v>8.9390000000000001</v>
      </c>
      <c r="H28">
        <v>4.4480000000000004</v>
      </c>
      <c r="I28">
        <v>8.2000000000000003E-2</v>
      </c>
      <c r="J28" s="18">
        <v>4.2320000000000002</v>
      </c>
      <c r="K28" s="18">
        <v>0.158</v>
      </c>
      <c r="L28" s="18">
        <f t="shared" si="1"/>
        <v>0.98189845474613691</v>
      </c>
      <c r="M28" s="18">
        <f t="shared" si="2"/>
        <v>0.96400911161731195</v>
      </c>
      <c r="N28">
        <v>1.3101100000000001</v>
      </c>
      <c r="O28">
        <f t="shared" si="3"/>
        <v>5.4896614183658214E-5</v>
      </c>
      <c r="P28">
        <f t="shared" si="4"/>
        <v>5.5418937796011126E-16</v>
      </c>
      <c r="Q28">
        <v>0.27007900000000001</v>
      </c>
      <c r="R28">
        <f t="shared" si="5"/>
        <v>9.7935936469175761E-6</v>
      </c>
      <c r="S28">
        <f t="shared" si="6"/>
        <v>6.5911843585610726E-17</v>
      </c>
      <c r="T28">
        <v>524.62699999999995</v>
      </c>
      <c r="U28">
        <f t="shared" si="7"/>
        <v>9.0581513951782004E-6</v>
      </c>
      <c r="V28">
        <f t="shared" si="8"/>
        <v>6.0962245265472956E-17</v>
      </c>
      <c r="W28">
        <f>AVERAGE(V28,'[2]Reactor A'!S28)</f>
        <v>6.3437044425541841E-17</v>
      </c>
    </row>
    <row r="29" spans="1:23" x14ac:dyDescent="0.35">
      <c r="A29">
        <v>6</v>
      </c>
      <c r="B29">
        <v>5.0049999999999999</v>
      </c>
      <c r="C29" s="6">
        <v>0.4236111111111111</v>
      </c>
      <c r="D29" s="17">
        <f>D28+30*60</f>
        <v>10800</v>
      </c>
      <c r="E29">
        <v>2.39</v>
      </c>
      <c r="F29">
        <v>13.949</v>
      </c>
      <c r="G29" s="18">
        <f t="shared" si="0"/>
        <v>8.9439999999999991</v>
      </c>
      <c r="H29">
        <v>4.6520000000000001</v>
      </c>
      <c r="I29">
        <v>6.3E-2</v>
      </c>
      <c r="J29" s="18">
        <v>3.9910000000000001</v>
      </c>
      <c r="K29" s="18">
        <v>0.156</v>
      </c>
      <c r="L29" s="18">
        <f t="shared" si="1"/>
        <v>0.98663838812301174</v>
      </c>
      <c r="M29" s="18">
        <f t="shared" si="2"/>
        <v>0.96238244514106575</v>
      </c>
      <c r="N29">
        <v>1.2135899999999999</v>
      </c>
      <c r="O29">
        <f t="shared" si="3"/>
        <v>5.0607904473512388E-5</v>
      </c>
      <c r="P29">
        <f t="shared" si="4"/>
        <v>5.1089422393538964E-16</v>
      </c>
      <c r="Q29">
        <v>0.26691199999999998</v>
      </c>
      <c r="R29">
        <f t="shared" si="5"/>
        <v>9.6322540954929835E-6</v>
      </c>
      <c r="S29">
        <f t="shared" si="6"/>
        <v>6.4826012616810284E-17</v>
      </c>
      <c r="T29">
        <v>508.37799999999999</v>
      </c>
      <c r="U29">
        <f t="shared" si="7"/>
        <v>8.7924343004116125E-6</v>
      </c>
      <c r="V29">
        <f t="shared" si="8"/>
        <v>5.9173943216225651E-17</v>
      </c>
      <c r="W29">
        <f>AVERAGE(V29,'[2]Reactor A'!S29)</f>
        <v>6.1999977916517967E-17</v>
      </c>
    </row>
    <row r="30" spans="1:23" x14ac:dyDescent="0.35">
      <c r="A30">
        <v>7</v>
      </c>
      <c r="B30">
        <v>4.9749999999999996</v>
      </c>
      <c r="C30" s="6">
        <v>0.46527777777777773</v>
      </c>
      <c r="D30" s="17">
        <f>D29+60*60</f>
        <v>14400</v>
      </c>
      <c r="E30">
        <v>2.23</v>
      </c>
      <c r="F30">
        <v>13.823</v>
      </c>
      <c r="G30" s="18">
        <f t="shared" si="0"/>
        <v>8.8480000000000008</v>
      </c>
      <c r="H30">
        <v>4.5670000000000002</v>
      </c>
      <c r="I30" s="18">
        <v>7.2999999999999995E-2</v>
      </c>
      <c r="J30" s="18">
        <v>3.9729999999999999</v>
      </c>
      <c r="K30" s="18">
        <v>0.155</v>
      </c>
      <c r="L30" s="18">
        <f t="shared" si="1"/>
        <v>0.98426724137931021</v>
      </c>
      <c r="M30" s="18">
        <f t="shared" si="2"/>
        <v>0.96245155038759689</v>
      </c>
      <c r="N30">
        <v>1.02149</v>
      </c>
      <c r="O30">
        <f t="shared" si="3"/>
        <v>4.2699762844340009E-5</v>
      </c>
      <c r="P30">
        <f t="shared" si="4"/>
        <v>4.3106037342451178E-16</v>
      </c>
      <c r="Q30">
        <v>0.237231</v>
      </c>
      <c r="R30">
        <f t="shared" si="5"/>
        <v>8.5817577037479853E-6</v>
      </c>
      <c r="S30">
        <f t="shared" si="6"/>
        <v>5.7756069105141586E-17</v>
      </c>
      <c r="T30">
        <v>468.93099999999998</v>
      </c>
      <c r="U30">
        <f t="shared" si="7"/>
        <v>8.109613258335308E-6</v>
      </c>
      <c r="V30">
        <f t="shared" si="8"/>
        <v>5.457849078631374E-17</v>
      </c>
      <c r="W30">
        <f>AVERAGE(V30,'[2]Reactor A'!S30)</f>
        <v>5.6167279945727657E-17</v>
      </c>
    </row>
    <row r="31" spans="1:23" x14ac:dyDescent="0.35">
      <c r="A31">
        <v>8</v>
      </c>
      <c r="B31">
        <v>4.9939999999999998</v>
      </c>
      <c r="C31" s="6">
        <v>0.50694444444444442</v>
      </c>
      <c r="D31" s="17">
        <f t="shared" ref="D31:D32" si="10">D30+60*60</f>
        <v>18000</v>
      </c>
      <c r="E31">
        <v>2.38</v>
      </c>
      <c r="F31">
        <v>15.15</v>
      </c>
      <c r="G31" s="18">
        <f t="shared" si="0"/>
        <v>10.156000000000001</v>
      </c>
      <c r="H31">
        <v>4.8760000000000003</v>
      </c>
      <c r="I31" s="18">
        <v>6.9000000000000006E-2</v>
      </c>
      <c r="J31" s="18">
        <v>5.0259999999999998</v>
      </c>
      <c r="K31" s="18">
        <v>0.17</v>
      </c>
      <c r="L31" s="18">
        <f t="shared" si="1"/>
        <v>0.98604651162790702</v>
      </c>
      <c r="M31" s="18">
        <f t="shared" si="2"/>
        <v>0.96728252501924561</v>
      </c>
      <c r="N31">
        <v>0.89678800000000003</v>
      </c>
      <c r="O31">
        <f t="shared" si="3"/>
        <v>3.7419395030916068E-5</v>
      </c>
      <c r="P31">
        <f t="shared" si="4"/>
        <v>3.7775428529069893E-16</v>
      </c>
      <c r="Q31">
        <v>0.23095399999999999</v>
      </c>
      <c r="R31">
        <f t="shared" si="5"/>
        <v>8.3396135721682752E-6</v>
      </c>
      <c r="S31">
        <f t="shared" si="6"/>
        <v>5.6126415404849583E-17</v>
      </c>
      <c r="T31">
        <v>451.78699999999998</v>
      </c>
      <c r="U31">
        <f t="shared" si="7"/>
        <v>7.7741061129264973E-6</v>
      </c>
      <c r="V31">
        <f t="shared" si="8"/>
        <v>5.2320494867011902E-17</v>
      </c>
      <c r="W31">
        <f>AVERAGE(V31,'[2]Reactor A'!S31)</f>
        <v>5.4223455135930746E-17</v>
      </c>
    </row>
    <row r="32" spans="1:23" x14ac:dyDescent="0.35">
      <c r="A32">
        <v>9</v>
      </c>
      <c r="B32">
        <v>4.9870000000000001</v>
      </c>
      <c r="C32" s="6">
        <v>0.54861111111111105</v>
      </c>
      <c r="D32" s="17">
        <f t="shared" si="10"/>
        <v>21600</v>
      </c>
      <c r="E32">
        <v>2.23</v>
      </c>
      <c r="F32" s="18">
        <v>14.477</v>
      </c>
      <c r="G32" s="18">
        <f t="shared" si="0"/>
        <v>9.49</v>
      </c>
      <c r="H32" s="18">
        <v>4.6440000000000001</v>
      </c>
      <c r="I32" s="18">
        <v>6.2E-2</v>
      </c>
      <c r="J32" s="18">
        <v>4.5389999999999997</v>
      </c>
      <c r="K32" s="18">
        <v>0.155</v>
      </c>
      <c r="L32" s="18">
        <f t="shared" si="1"/>
        <v>0.98682532936676581</v>
      </c>
      <c r="M32" s="18">
        <f t="shared" si="2"/>
        <v>0.96697912228376648</v>
      </c>
      <c r="N32">
        <v>0.76734999999999998</v>
      </c>
      <c r="O32">
        <f t="shared" si="3"/>
        <v>3.1993192845515324E-5</v>
      </c>
      <c r="P32">
        <f t="shared" si="4"/>
        <v>3.2297597776607554E-16</v>
      </c>
      <c r="Q32">
        <v>0.217173</v>
      </c>
      <c r="R32">
        <f t="shared" si="5"/>
        <v>7.8358007205480012E-6</v>
      </c>
      <c r="S32">
        <f t="shared" si="6"/>
        <v>5.2735705613365877E-17</v>
      </c>
      <c r="T32">
        <v>421.72800000000001</v>
      </c>
      <c r="U32">
        <f t="shared" si="7"/>
        <v>7.2591440537974054E-6</v>
      </c>
      <c r="V32">
        <f t="shared" si="8"/>
        <v>4.8854749817999832E-17</v>
      </c>
      <c r="W32">
        <f>AVERAGE(V32,'[2]Reactor A'!S32)</f>
        <v>5.0795227715682858E-17</v>
      </c>
    </row>
    <row r="33" spans="1:23" x14ac:dyDescent="0.35">
      <c r="A33">
        <v>10</v>
      </c>
      <c r="B33">
        <v>4.9809999999999999</v>
      </c>
      <c r="C33" s="6">
        <v>0.61111111111111105</v>
      </c>
      <c r="D33" s="17">
        <f>D32+30*60</f>
        <v>23400</v>
      </c>
      <c r="E33" s="17">
        <v>2.33</v>
      </c>
      <c r="F33" s="18">
        <v>14.016</v>
      </c>
      <c r="G33" s="18">
        <f t="shared" si="0"/>
        <v>9.0350000000000001</v>
      </c>
      <c r="H33" s="18">
        <v>4.4400000000000004</v>
      </c>
      <c r="I33" s="18">
        <v>5.7000000000000002E-2</v>
      </c>
      <c r="J33" s="18">
        <v>4.3019999999999996</v>
      </c>
      <c r="K33" s="18">
        <v>0.155</v>
      </c>
      <c r="L33" s="18">
        <f t="shared" si="1"/>
        <v>0.9873248832555036</v>
      </c>
      <c r="M33" s="18">
        <f t="shared" si="2"/>
        <v>0.96522324433475426</v>
      </c>
      <c r="N33">
        <v>0.70975299999999997</v>
      </c>
      <c r="O33">
        <f t="shared" si="3"/>
        <v>2.9576823448628633E-5</v>
      </c>
      <c r="P33">
        <f t="shared" si="4"/>
        <v>2.9858237402755714E-16</v>
      </c>
      <c r="Q33">
        <v>0.22353999999999999</v>
      </c>
      <c r="R33">
        <f t="shared" si="5"/>
        <v>8.0614470196460913E-6</v>
      </c>
      <c r="S33">
        <f t="shared" si="6"/>
        <v>5.4254327286678438E-17</v>
      </c>
      <c r="T33">
        <v>436.69600000000003</v>
      </c>
      <c r="U33">
        <f t="shared" si="7"/>
        <v>7.5304602077131326E-6</v>
      </c>
      <c r="V33">
        <f t="shared" si="8"/>
        <v>5.0680734083210935E-17</v>
      </c>
      <c r="W33">
        <f>AVERAGE(V33,'[2]Reactor A'!S33)</f>
        <v>5.2467530684944683E-17</v>
      </c>
    </row>
    <row r="34" spans="1:23" x14ac:dyDescent="0.35">
      <c r="A34">
        <v>11</v>
      </c>
      <c r="B34">
        <v>4.9969999999999999</v>
      </c>
      <c r="C34" s="6">
        <v>0.63194444444444442</v>
      </c>
      <c r="D34" s="17">
        <f>D33+30*60</f>
        <v>25200</v>
      </c>
      <c r="E34" s="17">
        <v>2.34</v>
      </c>
      <c r="F34" s="18">
        <v>13.936</v>
      </c>
      <c r="G34" s="18">
        <f t="shared" si="0"/>
        <v>8.9390000000000001</v>
      </c>
      <c r="H34" s="18">
        <v>4.3319999999999999</v>
      </c>
      <c r="I34" s="18">
        <v>5.2999999999999999E-2</v>
      </c>
      <c r="J34" s="18">
        <v>4.33</v>
      </c>
      <c r="K34" s="18">
        <v>0.153</v>
      </c>
      <c r="L34" s="18">
        <f t="shared" si="1"/>
        <v>0.98791334093500571</v>
      </c>
      <c r="M34" s="18">
        <f t="shared" si="2"/>
        <v>0.96587106848092807</v>
      </c>
      <c r="N34">
        <v>0.68412899999999999</v>
      </c>
      <c r="O34">
        <f t="shared" si="3"/>
        <v>2.8492038646676782E-5</v>
      </c>
      <c r="P34">
        <f t="shared" si="4"/>
        <v>2.8763131222613117E-16</v>
      </c>
      <c r="Q34">
        <v>0.22795899999999999</v>
      </c>
      <c r="R34">
        <f t="shared" si="5"/>
        <v>8.2159111309511569E-6</v>
      </c>
      <c r="S34">
        <f t="shared" si="6"/>
        <v>5.529388587068547E-17</v>
      </c>
      <c r="T34">
        <v>441.39800000000002</v>
      </c>
      <c r="U34">
        <f t="shared" si="7"/>
        <v>7.606437121559245E-6</v>
      </c>
      <c r="V34">
        <f t="shared" si="8"/>
        <v>5.1192066148036656E-17</v>
      </c>
      <c r="W34">
        <f>AVERAGE(V34,'[2]Reactor A'!S34)</f>
        <v>5.324297600936106E-17</v>
      </c>
    </row>
    <row r="35" spans="1:23" x14ac:dyDescent="0.35">
      <c r="A35">
        <v>12</v>
      </c>
      <c r="B35">
        <v>4.99</v>
      </c>
      <c r="C35" s="6">
        <v>0.67361111111111116</v>
      </c>
      <c r="D35" s="17">
        <f>D34+60*60</f>
        <v>28800</v>
      </c>
      <c r="E35" s="17">
        <v>2.4900000000000002</v>
      </c>
      <c r="F35" s="18">
        <v>13.946</v>
      </c>
      <c r="G35" s="18">
        <f t="shared" si="0"/>
        <v>8.9559999999999995</v>
      </c>
      <c r="H35" s="18">
        <v>4.5140000000000002</v>
      </c>
      <c r="I35" s="18">
        <v>6.5000000000000002E-2</v>
      </c>
      <c r="J35" s="18">
        <v>4.2110000000000003</v>
      </c>
      <c r="K35" s="18">
        <v>0.157</v>
      </c>
      <c r="L35" s="18">
        <f t="shared" si="1"/>
        <v>0.98580476086481761</v>
      </c>
      <c r="M35" s="18">
        <f t="shared" si="2"/>
        <v>0.96405677655677657</v>
      </c>
      <c r="N35">
        <v>0.65225599999999995</v>
      </c>
      <c r="O35">
        <f t="shared" si="3"/>
        <v>2.7222721876405085E-5</v>
      </c>
      <c r="P35">
        <f t="shared" si="4"/>
        <v>2.7481737311874244E-16</v>
      </c>
      <c r="Q35">
        <v>0.224993</v>
      </c>
      <c r="R35">
        <f t="shared" si="5"/>
        <v>8.12635770951552E-6</v>
      </c>
      <c r="S35">
        <f t="shared" si="6"/>
        <v>5.4691182581267308E-17</v>
      </c>
      <c r="T35">
        <v>443.52199999999999</v>
      </c>
      <c r="U35">
        <f t="shared" si="7"/>
        <v>7.6574228741476958E-6</v>
      </c>
      <c r="V35">
        <f t="shared" si="8"/>
        <v>5.153520525211437E-17</v>
      </c>
      <c r="W35">
        <f>AVERAGE(V35,'[2]Reactor A'!S35)</f>
        <v>5.3113193916690839E-17</v>
      </c>
    </row>
    <row r="36" spans="1:23" x14ac:dyDescent="0.35">
      <c r="A36">
        <v>13</v>
      </c>
      <c r="B36">
        <v>4.9909999999999997</v>
      </c>
      <c r="C36" s="6">
        <v>0.71527777777777779</v>
      </c>
      <c r="D36" s="17">
        <f t="shared" ref="D36:D37" si="11">D35+60*60</f>
        <v>32400</v>
      </c>
      <c r="E36" s="17">
        <v>2.2599999999999998</v>
      </c>
      <c r="F36" s="18">
        <v>14.019</v>
      </c>
      <c r="G36" s="18">
        <f t="shared" si="0"/>
        <v>9.0280000000000005</v>
      </c>
      <c r="H36" s="18">
        <v>4.2380000000000004</v>
      </c>
      <c r="I36" s="18">
        <v>4.3999999999999997E-2</v>
      </c>
      <c r="J36" s="18">
        <v>4.6360000000000001</v>
      </c>
      <c r="K36" s="18">
        <v>1.1539999999999999</v>
      </c>
      <c r="L36" s="18">
        <f t="shared" si="1"/>
        <v>0.98972442783745918</v>
      </c>
      <c r="M36" s="18">
        <f t="shared" si="2"/>
        <v>0.80069084628670117</v>
      </c>
      <c r="N36">
        <v>0.63447799999999999</v>
      </c>
      <c r="O36">
        <f t="shared" si="3"/>
        <v>2.6375861464037669E-5</v>
      </c>
      <c r="P36">
        <f t="shared" si="4"/>
        <v>2.6626819295293451E-16</v>
      </c>
      <c r="Q36">
        <v>0.22945499999999999</v>
      </c>
      <c r="R36">
        <f t="shared" si="5"/>
        <v>8.2546958573013096E-6</v>
      </c>
      <c r="S36">
        <f t="shared" si="6"/>
        <v>5.5554910874260807E-17</v>
      </c>
      <c r="T36">
        <v>442.32900000000001</v>
      </c>
      <c r="U36">
        <f t="shared" si="7"/>
        <v>9.1949765498173855E-6</v>
      </c>
      <c r="V36">
        <f t="shared" si="8"/>
        <v>6.1883091945076972E-17</v>
      </c>
      <c r="W36">
        <f>AVERAGE(V36,'[2]Reactor A'!S36)</f>
        <v>5.8719001409668889E-17</v>
      </c>
    </row>
    <row r="37" spans="1:23" x14ac:dyDescent="0.35">
      <c r="A37">
        <v>14</v>
      </c>
      <c r="B37">
        <v>4.9859999999999998</v>
      </c>
      <c r="C37" s="6">
        <v>0.75694444444444453</v>
      </c>
      <c r="D37" s="17">
        <f t="shared" si="11"/>
        <v>36000</v>
      </c>
      <c r="E37" s="17">
        <v>2.2000000000000002</v>
      </c>
      <c r="F37" s="18">
        <v>13.882</v>
      </c>
      <c r="G37" s="18">
        <f t="shared" si="0"/>
        <v>8.8960000000000008</v>
      </c>
      <c r="H37" s="18">
        <v>4.149</v>
      </c>
      <c r="I37" s="18">
        <v>4.7E-2</v>
      </c>
      <c r="J37" s="18">
        <v>4.4870000000000001</v>
      </c>
      <c r="K37" s="18">
        <v>1.157</v>
      </c>
      <c r="L37" s="18">
        <f t="shared" si="1"/>
        <v>0.98879885605338425</v>
      </c>
      <c r="M37" s="18">
        <f t="shared" si="2"/>
        <v>0.79500354358610914</v>
      </c>
      <c r="N37">
        <v>0.60284400000000005</v>
      </c>
      <c r="O37">
        <f t="shared" si="3"/>
        <v>2.5084263955162485E-5</v>
      </c>
      <c r="P37">
        <f t="shared" si="4"/>
        <v>2.5322932651895606E-16</v>
      </c>
      <c r="Q37">
        <v>0.221139</v>
      </c>
      <c r="R37">
        <f t="shared" si="5"/>
        <v>7.9629726874834597E-6</v>
      </c>
      <c r="S37">
        <f t="shared" si="6"/>
        <v>5.3591585395121233E-17</v>
      </c>
      <c r="T37">
        <v>431.221</v>
      </c>
      <c r="U37">
        <f t="shared" si="7"/>
        <v>9.0281946484250846E-6</v>
      </c>
      <c r="V37">
        <f t="shared" si="8"/>
        <v>6.0760633428438389E-17</v>
      </c>
      <c r="W37">
        <f>AVERAGE(V37,'[2]Reactor A'!S37)</f>
        <v>5.7176109411779811E-17</v>
      </c>
    </row>
    <row r="38" spans="1:23" x14ac:dyDescent="0.35">
      <c r="A38">
        <v>15</v>
      </c>
      <c r="B38">
        <v>4.984</v>
      </c>
      <c r="C38" s="6">
        <v>0.79513888888888884</v>
      </c>
      <c r="D38" s="17">
        <f>D37+55*60</f>
        <v>39300</v>
      </c>
      <c r="E38" s="17">
        <v>2.37</v>
      </c>
      <c r="F38" s="18">
        <v>13.993</v>
      </c>
      <c r="G38" s="18">
        <f t="shared" si="0"/>
        <v>9.0090000000000003</v>
      </c>
      <c r="H38" s="18">
        <v>4.5410000000000004</v>
      </c>
      <c r="I38" s="18">
        <v>5.0999999999999997E-2</v>
      </c>
      <c r="J38" s="18">
        <v>4.24</v>
      </c>
      <c r="K38" s="18">
        <v>0.157</v>
      </c>
      <c r="L38" s="18">
        <f t="shared" si="1"/>
        <v>0.98889372822299648</v>
      </c>
      <c r="M38" s="18">
        <f t="shared" si="2"/>
        <v>0.96429383670684554</v>
      </c>
      <c r="N38">
        <v>0.57700200000000001</v>
      </c>
      <c r="O38">
        <f t="shared" si="3"/>
        <v>2.4006678179258756E-5</v>
      </c>
      <c r="P38">
        <f t="shared" si="4"/>
        <v>2.4235093994216556E-16</v>
      </c>
      <c r="Q38">
        <v>0.21609500000000001</v>
      </c>
      <c r="R38">
        <f t="shared" si="5"/>
        <v>7.7805972592632697E-6</v>
      </c>
      <c r="S38">
        <f t="shared" si="6"/>
        <v>5.2364180917042718E-17</v>
      </c>
      <c r="T38">
        <v>419.07799999999997</v>
      </c>
      <c r="U38">
        <f t="shared" si="7"/>
        <v>7.2336176214732559E-6</v>
      </c>
      <c r="V38">
        <f t="shared" si="8"/>
        <v>4.8682954430595984E-17</v>
      </c>
      <c r="W38">
        <f>AVERAGE(V38,'[2]Reactor A'!S38)</f>
        <v>5.0523567673819354E-17</v>
      </c>
    </row>
    <row r="39" spans="1:23" x14ac:dyDescent="0.35">
      <c r="C39" s="6"/>
      <c r="D39" s="17"/>
      <c r="E39" s="17"/>
      <c r="F39" s="18"/>
      <c r="G39" s="18"/>
      <c r="H39" s="18"/>
      <c r="I39" s="18"/>
      <c r="J39" s="18"/>
      <c r="K39" s="18"/>
      <c r="L39" s="18"/>
      <c r="M39" s="18"/>
    </row>
    <row r="40" spans="1:23" x14ac:dyDescent="0.35">
      <c r="C40" s="6"/>
      <c r="D40" s="17"/>
      <c r="E40" s="17"/>
      <c r="F40" s="18"/>
      <c r="G40" s="18"/>
      <c r="H40" s="18"/>
      <c r="I40" s="18"/>
      <c r="J40" s="18"/>
      <c r="K40" s="18"/>
      <c r="L40" s="18"/>
      <c r="M40" s="18"/>
    </row>
    <row r="41" spans="1:23" x14ac:dyDescent="0.35">
      <c r="C41" s="6"/>
      <c r="D41" s="17"/>
      <c r="E41" s="17"/>
      <c r="F41" s="17"/>
      <c r="G41" s="18"/>
      <c r="H41" s="18"/>
      <c r="I41" s="18"/>
      <c r="J41" s="18"/>
      <c r="K41" s="18"/>
      <c r="L41" s="18"/>
      <c r="M41" s="18"/>
    </row>
    <row r="42" spans="1:23" ht="15.5" x14ac:dyDescent="0.35">
      <c r="A42" s="1" t="s">
        <v>46</v>
      </c>
    </row>
    <row r="44" spans="1:23" ht="15.5" x14ac:dyDescent="0.35">
      <c r="A44" s="2" t="s">
        <v>0</v>
      </c>
      <c r="B44" s="3"/>
      <c r="C44" s="3"/>
      <c r="D44" s="3"/>
    </row>
    <row r="45" spans="1:23" ht="15.5" x14ac:dyDescent="0.35">
      <c r="A45" s="4" t="s">
        <v>1</v>
      </c>
      <c r="B45" s="4"/>
      <c r="C45" s="4"/>
      <c r="D45">
        <v>222.25</v>
      </c>
    </row>
    <row r="46" spans="1:23" ht="15.5" x14ac:dyDescent="0.35">
      <c r="A46" s="4" t="s">
        <v>2</v>
      </c>
      <c r="B46" s="4"/>
      <c r="C46" s="4"/>
      <c r="D46">
        <v>440.21</v>
      </c>
    </row>
    <row r="47" spans="1:23" ht="15.5" x14ac:dyDescent="0.35">
      <c r="A47" s="4" t="s">
        <v>3</v>
      </c>
      <c r="B47" s="4"/>
      <c r="C47" s="4"/>
      <c r="D47">
        <f>D46-D45</f>
        <v>217.95999999999998</v>
      </c>
    </row>
    <row r="48" spans="1:23" ht="15.5" x14ac:dyDescent="0.35">
      <c r="A48" s="21" t="s">
        <v>33</v>
      </c>
      <c r="B48" s="21"/>
      <c r="C48" s="21"/>
      <c r="D48">
        <v>2363000</v>
      </c>
    </row>
    <row r="49" spans="1:20" ht="15.5" x14ac:dyDescent="0.35">
      <c r="A49" s="4" t="s">
        <v>34</v>
      </c>
      <c r="B49" s="4"/>
      <c r="C49" s="4"/>
      <c r="D49">
        <f>G50-G51+G49</f>
        <v>0</v>
      </c>
      <c r="F49" s="7"/>
    </row>
    <row r="50" spans="1:20" ht="15.5" x14ac:dyDescent="0.35">
      <c r="A50" s="4" t="s">
        <v>6</v>
      </c>
      <c r="B50" s="4"/>
      <c r="C50" s="4"/>
      <c r="D50">
        <v>2.34</v>
      </c>
      <c r="F50" s="7"/>
    </row>
    <row r="51" spans="1:20" ht="15.5" x14ac:dyDescent="0.35">
      <c r="A51" s="4" t="s">
        <v>7</v>
      </c>
      <c r="B51" s="4"/>
      <c r="C51" s="4"/>
      <c r="D51" s="6">
        <v>0.3</v>
      </c>
      <c r="F51" s="7"/>
    </row>
    <row r="52" spans="1:20" ht="15.5" x14ac:dyDescent="0.35">
      <c r="A52" s="4" t="s">
        <v>8</v>
      </c>
      <c r="B52" s="4"/>
      <c r="C52" s="4"/>
      <c r="D52" s="6">
        <v>0.30208333333333331</v>
      </c>
    </row>
    <row r="53" spans="1:20" ht="15.5" x14ac:dyDescent="0.35">
      <c r="A53" s="4" t="s">
        <v>9</v>
      </c>
      <c r="B53" s="4"/>
      <c r="C53" s="4"/>
      <c r="D53">
        <f>AVERAGE(G75:G79)/180</f>
        <v>5.1668888888888889E-2</v>
      </c>
    </row>
    <row r="54" spans="1:20" ht="15.5" x14ac:dyDescent="0.35">
      <c r="A54" s="7"/>
      <c r="B54" s="7"/>
      <c r="C54" s="7"/>
    </row>
    <row r="55" spans="1:20" ht="15.5" x14ac:dyDescent="0.35">
      <c r="A55" s="8" t="s">
        <v>10</v>
      </c>
      <c r="B55" s="9"/>
      <c r="C55" s="9"/>
      <c r="D55" s="10"/>
    </row>
    <row r="56" spans="1:20" ht="15.5" x14ac:dyDescent="0.35">
      <c r="A56" s="11" t="s">
        <v>11</v>
      </c>
      <c r="B56" s="11"/>
      <c r="C56" s="12">
        <f>AVERAGE(S76:S79)</f>
        <v>5.1335103343983676E-17</v>
      </c>
      <c r="D56" s="13">
        <f>LOG(C56)</f>
        <v>-16.289585559351917</v>
      </c>
    </row>
    <row r="57" spans="1:20" ht="15.5" x14ac:dyDescent="0.35">
      <c r="A57" s="11" t="s">
        <v>12</v>
      </c>
      <c r="B57" s="11"/>
      <c r="C57" s="14">
        <f>AVERAGE(P76:P79)</f>
        <v>2.5733067078544342E-16</v>
      </c>
      <c r="D57" s="13">
        <f>LOG(C57)</f>
        <v>-15.589508447916977</v>
      </c>
    </row>
    <row r="58" spans="1:20" ht="15.5" x14ac:dyDescent="0.35">
      <c r="A58" s="7"/>
      <c r="B58" s="7"/>
      <c r="C58" s="7"/>
    </row>
    <row r="59" spans="1:20" ht="15.5" x14ac:dyDescent="0.35">
      <c r="A59" s="7"/>
      <c r="B59" s="7"/>
      <c r="C59" s="7"/>
    </row>
    <row r="60" spans="1:20" ht="15.5" x14ac:dyDescent="0.35">
      <c r="A60" s="7"/>
      <c r="B60" s="7"/>
      <c r="C60" s="7"/>
    </row>
    <row r="61" spans="1:20" ht="15.5" x14ac:dyDescent="0.35">
      <c r="A61" s="7"/>
      <c r="B61" s="7"/>
      <c r="C61" s="7"/>
    </row>
    <row r="62" spans="1:20" ht="15.5" x14ac:dyDescent="0.35">
      <c r="A62" s="7"/>
      <c r="B62" s="7"/>
      <c r="C62" s="7"/>
    </row>
    <row r="63" spans="1:20" ht="15.5" x14ac:dyDescent="0.35">
      <c r="A63" s="2" t="s">
        <v>13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15.5" x14ac:dyDescent="0.35">
      <c r="A64" s="16" t="s">
        <v>14</v>
      </c>
      <c r="B64" s="16" t="s">
        <v>15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6" t="s">
        <v>21</v>
      </c>
      <c r="I64" s="16" t="s">
        <v>22</v>
      </c>
      <c r="J64" s="16" t="s">
        <v>38</v>
      </c>
      <c r="K64" s="16" t="s">
        <v>39</v>
      </c>
      <c r="L64" s="16" t="s">
        <v>23</v>
      </c>
      <c r="M64" s="16" t="s">
        <v>40</v>
      </c>
      <c r="N64" s="16" t="s">
        <v>24</v>
      </c>
      <c r="O64" s="16" t="s">
        <v>25</v>
      </c>
      <c r="P64" s="16" t="s">
        <v>26</v>
      </c>
      <c r="Q64" s="16" t="s">
        <v>27</v>
      </c>
      <c r="R64" s="16" t="s">
        <v>28</v>
      </c>
      <c r="S64" s="16" t="s">
        <v>29</v>
      </c>
      <c r="T64" s="16" t="s">
        <v>42</v>
      </c>
    </row>
    <row r="65" spans="1:19" x14ac:dyDescent="0.35">
      <c r="A65">
        <v>1</v>
      </c>
      <c r="B65">
        <v>4.9820000000000002</v>
      </c>
      <c r="C65" s="6">
        <v>0.31944444444444448</v>
      </c>
      <c r="D65" s="17">
        <f>30*60</f>
        <v>1800</v>
      </c>
      <c r="E65" s="17">
        <v>2.3199999999999998</v>
      </c>
      <c r="F65">
        <v>12.45</v>
      </c>
      <c r="G65" s="18">
        <f t="shared" ref="G65:G79" si="12">F65-B65</f>
        <v>7.4679999999999991</v>
      </c>
      <c r="H65" s="17">
        <v>3.3359999999999999</v>
      </c>
      <c r="I65" s="17">
        <v>5.7000000000000002E-2</v>
      </c>
      <c r="J65" s="18">
        <v>3.8119999999999998</v>
      </c>
      <c r="K65" s="18">
        <v>0.125</v>
      </c>
      <c r="L65" s="18">
        <f>(H65/(H65+I65))</f>
        <v>0.9832007073386384</v>
      </c>
      <c r="M65" s="18">
        <f>J65/(J65+K65)</f>
        <v>0.96824993649987301</v>
      </c>
      <c r="N65">
        <v>0.97661699999999996</v>
      </c>
      <c r="O65">
        <f>(N65/24.305/1000)/L65</f>
        <v>4.0868290527010607E-5</v>
      </c>
      <c r="P65">
        <f>(O65/1000*$D$12)/(4*$D$8*$D$7)</f>
        <v>4.1257139155586155E-16</v>
      </c>
      <c r="Q65">
        <v>0.16306899999999999</v>
      </c>
      <c r="R65">
        <f>(Q65/28.0855/1000)/L65</f>
        <v>5.9053693507069687E-6</v>
      </c>
      <c r="S65">
        <f>(R65/1000*$D$12)/(6*$D$8*$D$7)</f>
        <v>3.9743713593994605E-17</v>
      </c>
    </row>
    <row r="66" spans="1:19" x14ac:dyDescent="0.35">
      <c r="A66">
        <v>2</v>
      </c>
      <c r="B66">
        <v>4.9950000000000001</v>
      </c>
      <c r="C66" s="6">
        <v>0.34027777777777773</v>
      </c>
      <c r="D66" s="17">
        <f>D65+30*60</f>
        <v>3600</v>
      </c>
      <c r="E66" s="17">
        <v>2.4</v>
      </c>
      <c r="F66">
        <v>14.262</v>
      </c>
      <c r="G66" s="18">
        <f t="shared" si="12"/>
        <v>9.2669999999999995</v>
      </c>
      <c r="H66" s="17">
        <v>3.859</v>
      </c>
      <c r="I66" s="17">
        <v>7.2999999999999995E-2</v>
      </c>
      <c r="J66" s="18">
        <v>4.157</v>
      </c>
      <c r="K66" s="18">
        <v>0.154</v>
      </c>
      <c r="L66" s="18">
        <f t="shared" ref="L66:L79" si="13">(H66/(H66+I66))</f>
        <v>0.98143438453713128</v>
      </c>
      <c r="M66" s="18">
        <f t="shared" ref="M66:M79" si="14">J66/(J66+K66)</f>
        <v>0.96427742983066578</v>
      </c>
      <c r="N66">
        <v>1.4457599999999999</v>
      </c>
      <c r="O66">
        <f t="shared" ref="O66:O79" si="15">(N66/24.305/1000)/L66</f>
        <v>6.0609305844215759E-5</v>
      </c>
      <c r="P66">
        <f t="shared" ref="P66:P79" si="16">(O66/1000*$D$12)/(4*$D$8*$D$7)</f>
        <v>6.1185983878763426E-16</v>
      </c>
      <c r="Q66">
        <v>0.24795300000000001</v>
      </c>
      <c r="R66">
        <f t="shared" ref="R66:R79" si="17">(Q66/28.0855/1000)/L66</f>
        <v>8.9955130487624715E-6</v>
      </c>
      <c r="S66">
        <f t="shared" ref="S66:S79" si="18">(R66/1000*$D$12)/(6*$D$8*$D$7)</f>
        <v>6.0540683064685279E-17</v>
      </c>
    </row>
    <row r="67" spans="1:19" x14ac:dyDescent="0.35">
      <c r="A67">
        <v>3</v>
      </c>
      <c r="B67">
        <v>4.9880000000000004</v>
      </c>
      <c r="C67" s="6">
        <v>0.3611111111111111</v>
      </c>
      <c r="D67" s="17">
        <f>D66+30*60</f>
        <v>5400</v>
      </c>
      <c r="E67">
        <v>2.33</v>
      </c>
      <c r="F67">
        <v>14.183999999999999</v>
      </c>
      <c r="G67" s="18">
        <f t="shared" si="12"/>
        <v>9.195999999999998</v>
      </c>
      <c r="H67">
        <v>4.8369999999999997</v>
      </c>
      <c r="I67">
        <v>5.0999999999999997E-2</v>
      </c>
      <c r="J67" s="18">
        <v>4.1269999999999998</v>
      </c>
      <c r="K67" s="18">
        <v>0.154</v>
      </c>
      <c r="L67" s="18">
        <f t="shared" si="13"/>
        <v>0.98956628477905073</v>
      </c>
      <c r="M67" s="18">
        <f t="shared" si="14"/>
        <v>0.96402709647278673</v>
      </c>
      <c r="N67">
        <v>1.54142</v>
      </c>
      <c r="O67">
        <f t="shared" si="15"/>
        <v>6.4088554177437298E-5</v>
      </c>
      <c r="P67">
        <f t="shared" si="16"/>
        <v>6.4698336139881151E-16</v>
      </c>
      <c r="Q67">
        <v>0.27526200000000001</v>
      </c>
      <c r="R67">
        <f t="shared" si="17"/>
        <v>9.9041956509488523E-6</v>
      </c>
      <c r="S67">
        <f t="shared" si="18"/>
        <v>6.6656205895584554E-17</v>
      </c>
    </row>
    <row r="68" spans="1:19" x14ac:dyDescent="0.35">
      <c r="A68">
        <v>4</v>
      </c>
      <c r="B68">
        <v>4.9829999999999997</v>
      </c>
      <c r="C68" s="6">
        <v>0.38194444444444442</v>
      </c>
      <c r="D68" s="17">
        <f t="shared" ref="D68" si="19">D67+30*60</f>
        <v>7200</v>
      </c>
      <c r="E68">
        <v>2.36</v>
      </c>
      <c r="F68">
        <v>13.956</v>
      </c>
      <c r="G68" s="18">
        <f t="shared" si="12"/>
        <v>8.972999999999999</v>
      </c>
      <c r="H68">
        <v>4.5529999999999999</v>
      </c>
      <c r="I68">
        <v>4.4999999999999998E-2</v>
      </c>
      <c r="J68" s="18">
        <v>4.0750000000000002</v>
      </c>
      <c r="K68" s="18">
        <v>0.156</v>
      </c>
      <c r="L68" s="18">
        <f t="shared" si="13"/>
        <v>0.99021313614615047</v>
      </c>
      <c r="M68" s="18">
        <f t="shared" si="14"/>
        <v>0.96312928385724417</v>
      </c>
      <c r="N68">
        <v>1.4604600000000001</v>
      </c>
      <c r="O68">
        <f t="shared" si="15"/>
        <v>6.0682764557758628E-5</v>
      </c>
      <c r="P68">
        <f t="shared" si="16"/>
        <v>6.1260141528318773E-16</v>
      </c>
      <c r="Q68">
        <v>0.27473700000000001</v>
      </c>
      <c r="R68">
        <f t="shared" si="17"/>
        <v>9.8788481157418335E-6</v>
      </c>
      <c r="S68">
        <f t="shared" si="18"/>
        <v>6.6485614503284792E-17</v>
      </c>
    </row>
    <row r="69" spans="1:19" x14ac:dyDescent="0.35">
      <c r="A69">
        <v>5</v>
      </c>
      <c r="B69">
        <v>5.0010000000000003</v>
      </c>
      <c r="C69" s="6">
        <v>0.40277777777777773</v>
      </c>
      <c r="D69" s="17">
        <f>D68+30*60</f>
        <v>9000</v>
      </c>
      <c r="E69">
        <v>2.33</v>
      </c>
      <c r="F69">
        <v>14.132999999999999</v>
      </c>
      <c r="G69" s="18">
        <f t="shared" si="12"/>
        <v>9.1319999999999979</v>
      </c>
      <c r="H69">
        <v>4.3849999999999998</v>
      </c>
      <c r="I69">
        <v>4.9000000000000002E-2</v>
      </c>
      <c r="J69" s="18">
        <v>4.4909999999999997</v>
      </c>
      <c r="K69" s="18">
        <v>0.158</v>
      </c>
      <c r="L69" s="18">
        <f t="shared" si="13"/>
        <v>0.98894903022101932</v>
      </c>
      <c r="M69" s="18">
        <f t="shared" si="14"/>
        <v>0.96601419660141963</v>
      </c>
      <c r="N69">
        <v>1.33186</v>
      </c>
      <c r="O69">
        <f t="shared" si="15"/>
        <v>5.5410113727180037E-5</v>
      </c>
      <c r="P69">
        <f t="shared" si="16"/>
        <v>5.5937323122390464E-16</v>
      </c>
      <c r="Q69">
        <v>0.26373200000000002</v>
      </c>
      <c r="R69">
        <f t="shared" si="17"/>
        <v>9.4952577756385589E-6</v>
      </c>
      <c r="S69">
        <f t="shared" si="18"/>
        <v>6.3904013978558524E-17</v>
      </c>
    </row>
    <row r="70" spans="1:19" x14ac:dyDescent="0.35">
      <c r="A70">
        <v>6</v>
      </c>
      <c r="B70">
        <v>4.9939999999999998</v>
      </c>
      <c r="C70" s="6">
        <v>0.4236111111111111</v>
      </c>
      <c r="D70" s="17">
        <f>D69+30*60</f>
        <v>10800</v>
      </c>
      <c r="E70">
        <v>2.2400000000000002</v>
      </c>
      <c r="F70">
        <v>14.034000000000001</v>
      </c>
      <c r="G70" s="18">
        <f t="shared" si="12"/>
        <v>9.0400000000000009</v>
      </c>
      <c r="H70">
        <v>4.343</v>
      </c>
      <c r="I70">
        <v>5.8999999999999997E-2</v>
      </c>
      <c r="J70" s="18">
        <v>4.5010000000000003</v>
      </c>
      <c r="K70" s="18">
        <v>0.158</v>
      </c>
      <c r="L70" s="18">
        <f t="shared" si="13"/>
        <v>0.98659700136301676</v>
      </c>
      <c r="M70" s="18">
        <f t="shared" si="14"/>
        <v>0.96608714316376898</v>
      </c>
      <c r="N70">
        <v>1.2051499999999999</v>
      </c>
      <c r="O70">
        <f t="shared" si="15"/>
        <v>5.0258056304666461E-5</v>
      </c>
      <c r="P70">
        <f t="shared" si="16"/>
        <v>5.0736245531985034E-16</v>
      </c>
      <c r="Q70">
        <v>0.25073400000000001</v>
      </c>
      <c r="R70">
        <f t="shared" si="17"/>
        <v>9.0488060140589176E-6</v>
      </c>
      <c r="S70">
        <f t="shared" si="18"/>
        <v>6.0899349936057703E-17</v>
      </c>
    </row>
    <row r="71" spans="1:19" x14ac:dyDescent="0.35">
      <c r="A71">
        <v>7</v>
      </c>
      <c r="B71">
        <v>4.9960000000000004</v>
      </c>
      <c r="C71" s="6">
        <v>0.46527777777777773</v>
      </c>
      <c r="D71" s="17">
        <f>D70+60*60</f>
        <v>14400</v>
      </c>
      <c r="E71">
        <v>2.2000000000000002</v>
      </c>
      <c r="F71" s="18">
        <v>14.278</v>
      </c>
      <c r="G71" s="18">
        <f t="shared" si="12"/>
        <v>9.282</v>
      </c>
      <c r="H71">
        <v>4.3120000000000003</v>
      </c>
      <c r="I71">
        <v>6.5000000000000002E-2</v>
      </c>
      <c r="J71" s="18">
        <v>4.6840000000000002</v>
      </c>
      <c r="K71" s="18">
        <v>0.159</v>
      </c>
      <c r="L71" s="18">
        <f t="shared" si="13"/>
        <v>0.98514964587617082</v>
      </c>
      <c r="M71" s="18">
        <f t="shared" si="14"/>
        <v>0.96716911005575057</v>
      </c>
      <c r="N71">
        <v>0.99797400000000003</v>
      </c>
      <c r="O71">
        <f t="shared" si="15"/>
        <v>4.1679393999188573E-5</v>
      </c>
      <c r="P71">
        <f t="shared" si="16"/>
        <v>4.2075960016202008E-16</v>
      </c>
      <c r="Q71">
        <v>0.233679</v>
      </c>
      <c r="R71">
        <f t="shared" si="17"/>
        <v>8.4456935667785444E-6</v>
      </c>
      <c r="S71">
        <f t="shared" si="18"/>
        <v>5.6840344148923523E-17</v>
      </c>
    </row>
    <row r="72" spans="1:19" x14ac:dyDescent="0.35">
      <c r="A72">
        <v>8</v>
      </c>
      <c r="B72">
        <v>4.99</v>
      </c>
      <c r="C72" s="6">
        <v>0.50694444444444442</v>
      </c>
      <c r="D72" s="17">
        <f t="shared" ref="D72:D73" si="20">D71+60*60</f>
        <v>18000</v>
      </c>
      <c r="E72">
        <v>2.23</v>
      </c>
      <c r="F72" s="18">
        <v>13.941000000000001</v>
      </c>
      <c r="G72" s="18">
        <f t="shared" si="12"/>
        <v>8.9510000000000005</v>
      </c>
      <c r="H72">
        <v>4.7510000000000003</v>
      </c>
      <c r="I72">
        <v>0.06</v>
      </c>
      <c r="J72" s="18">
        <v>3.903</v>
      </c>
      <c r="K72" s="18">
        <v>0.152</v>
      </c>
      <c r="L72" s="18">
        <f t="shared" si="13"/>
        <v>0.98752858033672841</v>
      </c>
      <c r="M72" s="18">
        <f t="shared" si="14"/>
        <v>0.96251541307028365</v>
      </c>
      <c r="N72">
        <v>1.2035800000000001</v>
      </c>
      <c r="O72">
        <f t="shared" si="15"/>
        <v>5.0145234141419396E-5</v>
      </c>
      <c r="P72">
        <f t="shared" si="16"/>
        <v>5.0622349902172928E-16</v>
      </c>
      <c r="Q72">
        <v>0.30968600000000002</v>
      </c>
      <c r="R72">
        <f t="shared" si="17"/>
        <v>1.1165797290043545E-5</v>
      </c>
      <c r="S72">
        <f t="shared" si="18"/>
        <v>7.5146908379399717E-17</v>
      </c>
    </row>
    <row r="73" spans="1:19" x14ac:dyDescent="0.35">
      <c r="A73">
        <v>9</v>
      </c>
      <c r="B73">
        <v>4.9909999999999997</v>
      </c>
      <c r="C73" s="6">
        <v>0.54861111111111105</v>
      </c>
      <c r="D73" s="17">
        <f t="shared" si="20"/>
        <v>21600</v>
      </c>
      <c r="E73">
        <v>2.2000000000000002</v>
      </c>
      <c r="F73" s="18">
        <v>14.832000000000001</v>
      </c>
      <c r="G73" s="18">
        <f t="shared" si="12"/>
        <v>9.8410000000000011</v>
      </c>
      <c r="H73" s="18">
        <v>4.8490000000000002</v>
      </c>
      <c r="I73" s="18">
        <v>5.2999999999999999E-2</v>
      </c>
      <c r="J73" s="18">
        <v>4.758</v>
      </c>
      <c r="K73" s="18">
        <v>0.154</v>
      </c>
      <c r="L73" s="18">
        <f t="shared" si="13"/>
        <v>0.98918808649530809</v>
      </c>
      <c r="M73" s="18">
        <f t="shared" si="14"/>
        <v>0.96864820846905542</v>
      </c>
      <c r="N73">
        <v>0.940052</v>
      </c>
      <c r="O73">
        <f t="shared" si="15"/>
        <v>3.910005561497652E-5</v>
      </c>
      <c r="P73">
        <f t="shared" si="16"/>
        <v>3.947208005757127E-16</v>
      </c>
      <c r="Q73">
        <v>0.26316099999999998</v>
      </c>
      <c r="R73">
        <f t="shared" si="17"/>
        <v>9.4724100716245622E-6</v>
      </c>
      <c r="S73">
        <f t="shared" si="18"/>
        <v>6.3750246694806154E-17</v>
      </c>
    </row>
    <row r="74" spans="1:19" ht="15.5" x14ac:dyDescent="0.35">
      <c r="A74">
        <v>10</v>
      </c>
      <c r="B74">
        <v>4.9989999999999997</v>
      </c>
      <c r="C74" s="6">
        <v>0.61111111111111105</v>
      </c>
      <c r="D74" s="17">
        <f>D73+30*60</f>
        <v>23400</v>
      </c>
      <c r="E74" s="17">
        <v>2.4</v>
      </c>
      <c r="F74" s="22">
        <v>12.707000000000001</v>
      </c>
      <c r="G74" s="18">
        <f t="shared" si="12"/>
        <v>7.7080000000000011</v>
      </c>
      <c r="H74" s="18">
        <v>4.5570000000000004</v>
      </c>
      <c r="I74" s="18">
        <v>6.3E-2</v>
      </c>
      <c r="J74" s="18">
        <v>2.8359999999999999</v>
      </c>
      <c r="K74" s="18">
        <v>0.128</v>
      </c>
      <c r="L74" s="18">
        <f t="shared" si="13"/>
        <v>0.98636363636363644</v>
      </c>
      <c r="M74" s="18">
        <f t="shared" si="14"/>
        <v>0.95681511470985148</v>
      </c>
      <c r="N74">
        <v>0.74055700000000002</v>
      </c>
      <c r="O74">
        <f t="shared" si="15"/>
        <v>3.089056223852595E-5</v>
      </c>
      <c r="P74">
        <f t="shared" si="16"/>
        <v>3.1184475994337185E-16</v>
      </c>
      <c r="Q74">
        <v>0.22817100000000001</v>
      </c>
      <c r="R74">
        <f t="shared" si="17"/>
        <v>8.2364721221989428E-6</v>
      </c>
      <c r="S74">
        <f t="shared" si="18"/>
        <v>5.5432263353757356E-17</v>
      </c>
    </row>
    <row r="75" spans="1:19" x14ac:dyDescent="0.35">
      <c r="A75">
        <v>11</v>
      </c>
      <c r="B75">
        <v>4.992</v>
      </c>
      <c r="C75" s="6">
        <v>0.63194444444444442</v>
      </c>
      <c r="D75" s="17">
        <f>D74+30*60</f>
        <v>25200</v>
      </c>
      <c r="E75" s="17">
        <v>2.27</v>
      </c>
      <c r="F75" s="18">
        <v>14.378</v>
      </c>
      <c r="G75" s="18">
        <f t="shared" si="12"/>
        <v>9.3859999999999992</v>
      </c>
      <c r="H75" s="18">
        <v>5.5309999999999997</v>
      </c>
      <c r="I75" s="18">
        <v>0.05</v>
      </c>
      <c r="J75" s="18">
        <v>4.673</v>
      </c>
      <c r="K75" s="18">
        <v>0.155</v>
      </c>
      <c r="L75" s="18">
        <f t="shared" si="13"/>
        <v>0.99104103207310523</v>
      </c>
      <c r="M75" s="18">
        <f t="shared" si="14"/>
        <v>0.96789560894780446</v>
      </c>
      <c r="N75">
        <v>0.71142700000000003</v>
      </c>
      <c r="O75">
        <f t="shared" si="15"/>
        <v>2.95354153141291E-5</v>
      </c>
      <c r="P75">
        <f t="shared" si="16"/>
        <v>2.9816435283185988E-16</v>
      </c>
      <c r="Q75">
        <v>0.22870399999999999</v>
      </c>
      <c r="R75">
        <f t="shared" si="17"/>
        <v>8.2167479388340467E-6</v>
      </c>
      <c r="S75">
        <f t="shared" si="18"/>
        <v>5.5299517669622271E-17</v>
      </c>
    </row>
    <row r="76" spans="1:19" x14ac:dyDescent="0.35">
      <c r="A76">
        <v>12</v>
      </c>
      <c r="B76">
        <v>5.0019999999999998</v>
      </c>
      <c r="C76" s="6">
        <v>0.67361111111111116</v>
      </c>
      <c r="D76" s="17">
        <f>D75+60*60</f>
        <v>28800</v>
      </c>
      <c r="E76" s="17">
        <v>2.4300000000000002</v>
      </c>
      <c r="F76" s="18">
        <v>14.195</v>
      </c>
      <c r="G76" s="18">
        <f t="shared" si="12"/>
        <v>9.1930000000000014</v>
      </c>
      <c r="H76" s="18">
        <v>4.3659999999999997</v>
      </c>
      <c r="I76" s="18">
        <v>5.8000000000000003E-2</v>
      </c>
      <c r="J76" s="18">
        <v>4.569</v>
      </c>
      <c r="K76" s="18">
        <v>0.154</v>
      </c>
      <c r="L76" s="18">
        <f t="shared" si="13"/>
        <v>0.98688969258589521</v>
      </c>
      <c r="M76" s="18">
        <f t="shared" si="14"/>
        <v>0.96739360575905142</v>
      </c>
      <c r="N76">
        <v>0.65470300000000003</v>
      </c>
      <c r="O76">
        <f t="shared" si="15"/>
        <v>2.7294811066004133E-5</v>
      </c>
      <c r="P76">
        <f t="shared" si="16"/>
        <v>2.7554512406906313E-16</v>
      </c>
      <c r="Q76">
        <v>0.21762799999999999</v>
      </c>
      <c r="R76">
        <f t="shared" si="17"/>
        <v>7.8517054293335487E-6</v>
      </c>
      <c r="S76">
        <f t="shared" si="18"/>
        <v>5.2842745859831243E-17</v>
      </c>
    </row>
    <row r="77" spans="1:19" x14ac:dyDescent="0.35">
      <c r="A77">
        <v>13</v>
      </c>
      <c r="B77">
        <v>4.9989999999999997</v>
      </c>
      <c r="C77" s="6">
        <v>0.71527777777777779</v>
      </c>
      <c r="D77" s="17">
        <f t="shared" ref="D77:D78" si="21">D76+60*60</f>
        <v>32400</v>
      </c>
      <c r="E77" s="17">
        <v>2.2200000000000002</v>
      </c>
      <c r="F77" s="18">
        <v>14.252000000000001</v>
      </c>
      <c r="G77" s="18">
        <f t="shared" si="12"/>
        <v>9.2530000000000001</v>
      </c>
      <c r="H77" s="18">
        <v>4.6950000000000003</v>
      </c>
      <c r="I77" s="18">
        <v>7.1999999999999995E-2</v>
      </c>
      <c r="J77" s="18">
        <v>4.2210000000000001</v>
      </c>
      <c r="K77" s="18">
        <v>0.158</v>
      </c>
      <c r="L77" s="18">
        <f t="shared" si="13"/>
        <v>0.9848961611076148</v>
      </c>
      <c r="M77" s="18">
        <f t="shared" si="14"/>
        <v>0.96391870290020543</v>
      </c>
      <c r="N77">
        <v>0.62696300000000005</v>
      </c>
      <c r="O77">
        <f t="shared" si="15"/>
        <v>2.6191226827859217E-5</v>
      </c>
      <c r="P77">
        <f t="shared" si="16"/>
        <v>2.6440427919986941E-16</v>
      </c>
      <c r="Q77">
        <v>0.21784400000000001</v>
      </c>
      <c r="R77">
        <f t="shared" si="17"/>
        <v>7.8754068347776263E-6</v>
      </c>
      <c r="S77">
        <f t="shared" si="18"/>
        <v>5.3002258637746109E-17</v>
      </c>
    </row>
    <row r="78" spans="1:19" x14ac:dyDescent="0.35">
      <c r="A78">
        <v>14</v>
      </c>
      <c r="B78">
        <v>4.9950000000000001</v>
      </c>
      <c r="C78" s="6">
        <v>0.75694444444444453</v>
      </c>
      <c r="D78" s="17">
        <f t="shared" si="21"/>
        <v>36000</v>
      </c>
      <c r="E78" s="17">
        <v>2.39</v>
      </c>
      <c r="F78" s="18">
        <v>14.225</v>
      </c>
      <c r="G78" s="18">
        <f t="shared" si="12"/>
        <v>9.23</v>
      </c>
      <c r="H78" s="18">
        <v>4.6449999999999996</v>
      </c>
      <c r="I78" s="18">
        <v>5.5E-2</v>
      </c>
      <c r="J78" s="18">
        <v>4.274</v>
      </c>
      <c r="K78" s="18">
        <v>0.154</v>
      </c>
      <c r="L78" s="18">
        <f t="shared" si="13"/>
        <v>0.98829787234042554</v>
      </c>
      <c r="M78" s="18">
        <f t="shared" si="14"/>
        <v>0.96522131887985552</v>
      </c>
      <c r="N78">
        <v>0.59673500000000002</v>
      </c>
      <c r="O78">
        <f t="shared" si="15"/>
        <v>2.4842655976070165E-5</v>
      </c>
      <c r="P78">
        <f t="shared" si="16"/>
        <v>2.5079025850657526E-16</v>
      </c>
      <c r="Q78">
        <v>0.20905599999999999</v>
      </c>
      <c r="R78">
        <f t="shared" si="17"/>
        <v>7.5316931178492917E-6</v>
      </c>
      <c r="S78">
        <f t="shared" si="18"/>
        <v>5.0689031689072405E-17</v>
      </c>
    </row>
    <row r="79" spans="1:19" x14ac:dyDescent="0.35">
      <c r="A79">
        <v>15</v>
      </c>
      <c r="B79">
        <v>4.99</v>
      </c>
      <c r="C79" s="6">
        <v>0.79513888888888884</v>
      </c>
      <c r="D79" s="17">
        <f>D78+55*60</f>
        <v>39300</v>
      </c>
      <c r="E79" s="17">
        <v>2.34</v>
      </c>
      <c r="F79" s="18">
        <v>14.43</v>
      </c>
      <c r="G79" s="18">
        <f t="shared" si="12"/>
        <v>9.44</v>
      </c>
      <c r="H79" s="18">
        <v>4.2140000000000004</v>
      </c>
      <c r="I79" s="18">
        <v>5.2999999999999999E-2</v>
      </c>
      <c r="J79" s="18">
        <v>4.9039999999999999</v>
      </c>
      <c r="K79" s="18">
        <v>0.158</v>
      </c>
      <c r="L79" s="18">
        <f t="shared" si="13"/>
        <v>0.98757909538317323</v>
      </c>
      <c r="M79" s="18">
        <f t="shared" si="14"/>
        <v>0.96878704069537724</v>
      </c>
      <c r="N79">
        <v>0.567276</v>
      </c>
      <c r="O79">
        <f t="shared" si="15"/>
        <v>2.3633437585767096E-5</v>
      </c>
      <c r="P79">
        <f t="shared" si="16"/>
        <v>2.3858302136626589E-16</v>
      </c>
      <c r="Q79">
        <v>0.20114499999999999</v>
      </c>
      <c r="R79">
        <f t="shared" si="17"/>
        <v>7.2519565463102071E-6</v>
      </c>
      <c r="S79">
        <f t="shared" si="18"/>
        <v>4.8806377189284968E-17</v>
      </c>
    </row>
    <row r="80" spans="1:19" x14ac:dyDescent="0.35">
      <c r="C80" s="6"/>
      <c r="D80" s="17"/>
      <c r="E80" s="17"/>
      <c r="F80" s="18"/>
      <c r="G80" s="18"/>
      <c r="H80" s="18"/>
      <c r="I80" s="18"/>
      <c r="J80" s="18"/>
      <c r="K80" s="18"/>
      <c r="L80" s="18"/>
      <c r="M80" s="18"/>
    </row>
    <row r="81" spans="3:13" x14ac:dyDescent="0.35">
      <c r="C81" s="6"/>
      <c r="D81" s="17"/>
      <c r="E81" s="17"/>
      <c r="F81" s="18"/>
      <c r="G81" s="18"/>
      <c r="H81" s="18"/>
      <c r="I81" s="18"/>
      <c r="J81" s="18"/>
      <c r="K81" s="18"/>
      <c r="L81" s="18"/>
      <c r="M81" s="18"/>
    </row>
    <row r="82" spans="3:13" x14ac:dyDescent="0.35">
      <c r="C82" s="6"/>
      <c r="D82" s="17"/>
      <c r="E82" s="17"/>
      <c r="F82" s="17"/>
      <c r="G82" s="18"/>
      <c r="H82" s="18"/>
      <c r="I82" s="18"/>
      <c r="J82" s="18"/>
      <c r="K82" s="18"/>
      <c r="L82" s="18"/>
      <c r="M82" s="18"/>
    </row>
  </sheetData>
  <mergeCells count="22">
    <mergeCell ref="A52:C52"/>
    <mergeCell ref="A53:C53"/>
    <mergeCell ref="A56:B56"/>
    <mergeCell ref="A57:B57"/>
    <mergeCell ref="A46:C46"/>
    <mergeCell ref="A47:C47"/>
    <mergeCell ref="A48:C48"/>
    <mergeCell ref="A49:C49"/>
    <mergeCell ref="A50:C50"/>
    <mergeCell ref="A51:C51"/>
    <mergeCell ref="A10:C10"/>
    <mergeCell ref="A11:C11"/>
    <mergeCell ref="A12:C12"/>
    <mergeCell ref="A15:B15"/>
    <mergeCell ref="A16:B16"/>
    <mergeCell ref="A45:C45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DD58-B127-4A24-A6D0-FBE0187EB0FB}">
  <dimension ref="A1:T84"/>
  <sheetViews>
    <sheetView tabSelected="1" topLeftCell="A40" workbookViewId="0">
      <selection activeCell="F50" sqref="F50"/>
    </sheetView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54296875" customWidth="1"/>
    <col min="6" max="6" width="30.54296875" bestFit="1" customWidth="1"/>
    <col min="7" max="7" width="24.54296875" customWidth="1"/>
    <col min="8" max="8" width="30.54296875" bestFit="1" customWidth="1"/>
    <col min="9" max="9" width="30.54296875" customWidth="1"/>
    <col min="10" max="10" width="31.26953125" bestFit="1" customWidth="1"/>
    <col min="11" max="11" width="28.36328125" bestFit="1" customWidth="1"/>
    <col min="12" max="12" width="31.6328125" bestFit="1" customWidth="1"/>
    <col min="13" max="13" width="29.81640625" bestFit="1" customWidth="1"/>
    <col min="14" max="15" width="28.36328125" customWidth="1"/>
    <col min="16" max="16" width="34.1796875" bestFit="1" customWidth="1"/>
    <col min="17" max="17" width="31.6328125" bestFit="1" customWidth="1"/>
    <col min="18" max="18" width="12.7265625" bestFit="1" customWidth="1"/>
    <col min="19" max="19" width="32.54296875" bestFit="1" customWidth="1"/>
    <col min="20" max="20" width="25.08984375" bestFit="1" customWidth="1"/>
  </cols>
  <sheetData>
    <row r="1" spans="1:16" ht="15.5" x14ac:dyDescent="0.35">
      <c r="A1" s="1" t="s">
        <v>53</v>
      </c>
    </row>
    <row r="3" spans="1:16" ht="15.5" x14ac:dyDescent="0.35">
      <c r="A3" s="2" t="s">
        <v>0</v>
      </c>
      <c r="B3" s="3"/>
      <c r="C3" s="3"/>
      <c r="D3" s="3"/>
    </row>
    <row r="4" spans="1:16" ht="15.5" x14ac:dyDescent="0.35">
      <c r="A4" s="4" t="s">
        <v>1</v>
      </c>
      <c r="B4" s="4"/>
      <c r="C4" s="4"/>
    </row>
    <row r="5" spans="1:16" ht="15.5" x14ac:dyDescent="0.35">
      <c r="A5" s="4" t="s">
        <v>2</v>
      </c>
      <c r="B5" s="4"/>
      <c r="C5" s="4"/>
    </row>
    <row r="6" spans="1:16" ht="15.5" x14ac:dyDescent="0.35">
      <c r="A6" s="4" t="s">
        <v>3</v>
      </c>
      <c r="B6" s="4"/>
      <c r="C6" s="4"/>
    </row>
    <row r="7" spans="1:16" x14ac:dyDescent="0.35">
      <c r="A7" s="5" t="s">
        <v>4</v>
      </c>
      <c r="B7" s="5"/>
      <c r="C7" s="5"/>
      <c r="D7">
        <v>2140000</v>
      </c>
    </row>
    <row r="8" spans="1:16" ht="15.5" x14ac:dyDescent="0.35">
      <c r="A8" s="4" t="s">
        <v>5</v>
      </c>
      <c r="B8" s="4"/>
      <c r="C8" s="4"/>
      <c r="D8">
        <f>9.094+0.527-9.115</f>
        <v>0.50599999999999845</v>
      </c>
    </row>
    <row r="9" spans="1:16" ht="15.5" x14ac:dyDescent="0.35">
      <c r="A9" s="4" t="s">
        <v>6</v>
      </c>
      <c r="B9" s="4"/>
      <c r="C9" s="4"/>
      <c r="N9">
        <f>(2.137*10^(-16)*2363000*6)/(2.67043*10^-6)</f>
        <v>1.1345882872795768E-3</v>
      </c>
      <c r="O9">
        <f>N9*60</f>
        <v>6.8075297236774607E-2</v>
      </c>
      <c r="P9">
        <f>20000/(O9*2*60)</f>
        <v>2448.2693933304272</v>
      </c>
    </row>
    <row r="10" spans="1:16" ht="15.5" x14ac:dyDescent="0.35">
      <c r="A10" s="4" t="s">
        <v>7</v>
      </c>
      <c r="B10" s="4"/>
      <c r="C10" s="4"/>
      <c r="D10" s="6"/>
      <c r="P10">
        <f>P9/24</f>
        <v>102.01122472210113</v>
      </c>
    </row>
    <row r="11" spans="1:16" ht="15.5" x14ac:dyDescent="0.35">
      <c r="A11" s="4" t="s">
        <v>8</v>
      </c>
      <c r="B11" s="4"/>
      <c r="C11" s="4"/>
      <c r="D11" s="6"/>
    </row>
    <row r="12" spans="1:16" ht="15.5" x14ac:dyDescent="0.35">
      <c r="A12" s="4" t="s">
        <v>9</v>
      </c>
      <c r="B12" s="4"/>
      <c r="C12" s="4"/>
      <c r="D12">
        <f>(AVERAGE(G28:G38)/(60*3.5))</f>
        <v>4.8373160173160179E-2</v>
      </c>
    </row>
    <row r="13" spans="1:16" ht="15.5" x14ac:dyDescent="0.35">
      <c r="A13" s="7"/>
      <c r="B13" s="7"/>
      <c r="C13" s="7"/>
    </row>
    <row r="14" spans="1:16" ht="15.5" x14ac:dyDescent="0.35">
      <c r="A14" s="8" t="s">
        <v>10</v>
      </c>
      <c r="B14" s="9"/>
      <c r="C14" s="9"/>
      <c r="D14" s="10"/>
    </row>
    <row r="15" spans="1:16" ht="15.5" x14ac:dyDescent="0.35">
      <c r="A15" s="11" t="s">
        <v>11</v>
      </c>
      <c r="B15" s="11"/>
      <c r="C15" s="12">
        <f>AVERAGE(S34:S39)</f>
        <v>4.1181109833933392E-17</v>
      </c>
      <c r="D15" s="13">
        <f>LOG(C15)</f>
        <v>-16.385301953292096</v>
      </c>
    </row>
    <row r="16" spans="1:16" ht="15.5" x14ac:dyDescent="0.35">
      <c r="A16" s="11" t="s">
        <v>12</v>
      </c>
      <c r="B16" s="11"/>
      <c r="C16" s="14">
        <f>AVERAGE(P34:P39)</f>
        <v>2.6406526547530248E-16</v>
      </c>
      <c r="D16" s="13">
        <f>LOG(C16)</f>
        <v>-15.578288721112227</v>
      </c>
    </row>
    <row r="17" spans="1:20" ht="15.5" x14ac:dyDescent="0.35">
      <c r="A17" s="7"/>
      <c r="B17" s="7"/>
      <c r="C17" s="7"/>
      <c r="N17">
        <v>7.4999999999999997E-2</v>
      </c>
      <c r="O17">
        <f>(N17/28.0855/1000)</f>
        <v>2.6704171191540116E-6</v>
      </c>
    </row>
    <row r="18" spans="1:20" ht="15.5" x14ac:dyDescent="0.35">
      <c r="A18" s="7"/>
      <c r="B18" s="7"/>
      <c r="C18" s="7"/>
    </row>
    <row r="19" spans="1:20" ht="15.5" x14ac:dyDescent="0.35">
      <c r="A19" s="7"/>
      <c r="B19" s="7"/>
      <c r="C19" s="7"/>
    </row>
    <row r="20" spans="1:20" ht="15.5" x14ac:dyDescent="0.35">
      <c r="A20" s="7"/>
      <c r="B20" s="7"/>
      <c r="C20" s="7"/>
    </row>
    <row r="21" spans="1:20" ht="15.5" x14ac:dyDescent="0.35">
      <c r="A21" s="7"/>
      <c r="B21" s="7"/>
      <c r="C21" s="7"/>
    </row>
    <row r="22" spans="1:20" ht="15.5" x14ac:dyDescent="0.35">
      <c r="A22" s="2" t="s">
        <v>47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48</v>
      </c>
      <c r="K23" s="16" t="s">
        <v>49</v>
      </c>
      <c r="L23" s="16" t="s">
        <v>23</v>
      </c>
      <c r="M23" s="16" t="s">
        <v>50</v>
      </c>
      <c r="N23" s="16" t="s">
        <v>24</v>
      </c>
      <c r="O23" s="16" t="s">
        <v>25</v>
      </c>
      <c r="P23" s="16" t="s">
        <v>26</v>
      </c>
      <c r="Q23" s="16" t="s">
        <v>51</v>
      </c>
      <c r="R23" s="16" t="s">
        <v>28</v>
      </c>
      <c r="S23" s="16" t="s">
        <v>29</v>
      </c>
      <c r="T23" s="16" t="s">
        <v>30</v>
      </c>
    </row>
    <row r="24" spans="1:20" x14ac:dyDescent="0.35">
      <c r="A24">
        <v>1</v>
      </c>
      <c r="B24">
        <v>6.6849999999999996</v>
      </c>
      <c r="C24" s="6">
        <v>0.33333333333333331</v>
      </c>
      <c r="D24" s="17">
        <f>30*60</f>
        <v>1800</v>
      </c>
      <c r="E24" s="17">
        <v>2.77</v>
      </c>
      <c r="F24">
        <v>16.870999999999999</v>
      </c>
      <c r="G24" s="18">
        <f t="shared" ref="G24:G39" si="0">F24-B24</f>
        <v>10.186</v>
      </c>
      <c r="H24">
        <v>4.5670000000000002</v>
      </c>
      <c r="I24" s="18">
        <v>4.3999999999999997E-2</v>
      </c>
      <c r="J24" s="18">
        <v>5.2729999999999997</v>
      </c>
      <c r="K24" s="18">
        <v>4.7E-2</v>
      </c>
      <c r="L24" s="18">
        <f t="shared" ref="L24:L39" si="1">(H24/(H24+I24))</f>
        <v>0.99045760138798533</v>
      </c>
      <c r="M24" s="18">
        <f>(J24/(K24+J24))</f>
        <v>0.99116541353383469</v>
      </c>
      <c r="N24">
        <v>1.1644699999999999</v>
      </c>
      <c r="O24">
        <f t="shared" ref="O24:O39" si="2">(N24/24.305/1000)/L24</f>
        <v>4.8372305782829657E-5</v>
      </c>
      <c r="P24" s="19">
        <f>(O24*$D$12/1000)/(4*$D$7*$D$8)</f>
        <v>5.4022784889224365E-16</v>
      </c>
      <c r="Q24">
        <v>0.41639999999999999</v>
      </c>
      <c r="R24">
        <f>(Q24/60.08/1000)/M24</f>
        <v>6.992535144366584E-6</v>
      </c>
      <c r="S24">
        <f>(R24/1000*$D$12)/(6*$D$8*$D$7)</f>
        <v>5.2062327237464683E-17</v>
      </c>
      <c r="T24">
        <f>(S24+'[3]Reactor B'!S24)/2</f>
        <v>5.0521249814844407E-17</v>
      </c>
    </row>
    <row r="25" spans="1:20" x14ac:dyDescent="0.35">
      <c r="A25">
        <v>2</v>
      </c>
      <c r="B25">
        <v>6.66</v>
      </c>
      <c r="C25" s="6">
        <v>0.35416666666666669</v>
      </c>
      <c r="D25" s="17">
        <f>D24+30*60</f>
        <v>3600</v>
      </c>
      <c r="E25" s="17">
        <v>2.79</v>
      </c>
      <c r="F25">
        <v>16.667999999999999</v>
      </c>
      <c r="G25" s="18">
        <f t="shared" si="0"/>
        <v>10.007999999999999</v>
      </c>
      <c r="H25">
        <v>4.5140000000000002</v>
      </c>
      <c r="I25" s="18">
        <v>5.8999999999999997E-2</v>
      </c>
      <c r="J25" s="18">
        <v>5.1280000000000001</v>
      </c>
      <c r="K25" s="18">
        <f>5.23-J25</f>
        <v>0.10200000000000031</v>
      </c>
      <c r="L25" s="18">
        <f t="shared" si="1"/>
        <v>0.98709818499890656</v>
      </c>
      <c r="M25" s="18">
        <f t="shared" ref="M25:M39" si="3">(J25/(K25+J25))</f>
        <v>0.98049713193116628</v>
      </c>
      <c r="N25">
        <v>1.4183699999999999</v>
      </c>
      <c r="O25">
        <f t="shared" si="2"/>
        <v>5.9119881942639864E-5</v>
      </c>
      <c r="P25" s="19">
        <f t="shared" ref="P25:P39" si="4">(O25*$D$12/1000)/(4*$D$7*$D$8)</f>
        <v>6.6025809875642917E-16</v>
      </c>
      <c r="Q25">
        <v>0.47310000000000002</v>
      </c>
      <c r="R25">
        <f t="shared" ref="R25:R39" si="5">(Q25/60.08/1000)/M25</f>
        <v>8.0311307492246455E-6</v>
      </c>
      <c r="S25">
        <f t="shared" ref="S25:S39" si="6">(R25/1000*$D$12)/(6*$D$8*$D$7)</f>
        <v>5.9795102708900807E-17</v>
      </c>
      <c r="T25">
        <f>(S25+'[3]Reactor B'!S25)/2</f>
        <v>5.9066352115322686E-17</v>
      </c>
    </row>
    <row r="26" spans="1:20" x14ac:dyDescent="0.35">
      <c r="A26">
        <v>3</v>
      </c>
      <c r="B26">
        <v>6.657</v>
      </c>
      <c r="C26" s="6">
        <v>0.375</v>
      </c>
      <c r="D26" s="17">
        <f t="shared" ref="D26:D29" si="7">D25+30*60</f>
        <v>5400</v>
      </c>
      <c r="E26">
        <v>2.74</v>
      </c>
      <c r="F26">
        <v>16.803999999999998</v>
      </c>
      <c r="G26" s="18">
        <f t="shared" si="0"/>
        <v>10.146999999999998</v>
      </c>
      <c r="H26">
        <v>4.5030000000000001</v>
      </c>
      <c r="I26" s="18">
        <v>5.6000000000000001E-2</v>
      </c>
      <c r="J26" s="18">
        <v>5.3760000000000003</v>
      </c>
      <c r="K26" s="18">
        <v>4.7E-2</v>
      </c>
      <c r="L26" s="18">
        <f t="shared" si="1"/>
        <v>0.98771660451853471</v>
      </c>
      <c r="M26" s="18">
        <f t="shared" si="3"/>
        <v>0.99133321040014755</v>
      </c>
      <c r="N26">
        <v>1.35928</v>
      </c>
      <c r="O26">
        <f t="shared" si="2"/>
        <v>5.6621444763126907E-5</v>
      </c>
      <c r="P26" s="19">
        <f t="shared" si="4"/>
        <v>6.3235524564166632E-16</v>
      </c>
      <c r="Q26">
        <v>0.45839999999999997</v>
      </c>
      <c r="R26">
        <f t="shared" si="5"/>
        <v>7.6965311132775342E-6</v>
      </c>
      <c r="S26">
        <f t="shared" si="6"/>
        <v>5.7303869503694936E-17</v>
      </c>
      <c r="T26">
        <f>(S26+'[3]Reactor B'!S26)/2</f>
        <v>5.6822598503513143E-17</v>
      </c>
    </row>
    <row r="27" spans="1:20" x14ac:dyDescent="0.35">
      <c r="A27">
        <v>4</v>
      </c>
      <c r="B27">
        <v>6.7510000000000003</v>
      </c>
      <c r="C27" s="6">
        <v>0.39583333333333298</v>
      </c>
      <c r="D27" s="17">
        <f t="shared" si="7"/>
        <v>7200</v>
      </c>
      <c r="E27">
        <v>2.68</v>
      </c>
      <c r="F27">
        <v>16.716999999999999</v>
      </c>
      <c r="G27" s="18">
        <f t="shared" si="0"/>
        <v>9.9659999999999975</v>
      </c>
      <c r="H27">
        <v>4.47</v>
      </c>
      <c r="I27" s="18">
        <v>5.6000000000000001E-2</v>
      </c>
      <c r="J27" s="18">
        <v>5.2169999999999996</v>
      </c>
      <c r="K27" s="18">
        <v>4.7E-2</v>
      </c>
      <c r="L27" s="18">
        <f t="shared" si="1"/>
        <v>0.9876270437472382</v>
      </c>
      <c r="M27" s="18">
        <f t="shared" si="3"/>
        <v>0.9910714285714286</v>
      </c>
      <c r="N27">
        <v>1.2286600000000001</v>
      </c>
      <c r="O27">
        <f t="shared" si="2"/>
        <v>5.118504869373045E-5</v>
      </c>
      <c r="P27" s="19">
        <f t="shared" si="4"/>
        <v>5.7164090699753277E-16</v>
      </c>
      <c r="Q27">
        <v>0.42320000000000002</v>
      </c>
      <c r="R27">
        <f t="shared" si="5"/>
        <v>7.1074003430860958E-6</v>
      </c>
      <c r="S27">
        <f t="shared" si="6"/>
        <v>5.291754633046408E-17</v>
      </c>
      <c r="T27">
        <f>(S27+'[3]Reactor B'!S27)/2</f>
        <v>5.2880779532937402E-17</v>
      </c>
    </row>
    <row r="28" spans="1:20" x14ac:dyDescent="0.35">
      <c r="A28">
        <v>5</v>
      </c>
      <c r="B28">
        <v>6.6349999999999998</v>
      </c>
      <c r="C28" s="6">
        <v>0.41666666666666702</v>
      </c>
      <c r="D28" s="17">
        <f t="shared" si="7"/>
        <v>9000</v>
      </c>
      <c r="E28">
        <v>2.64</v>
      </c>
      <c r="F28">
        <v>17.22</v>
      </c>
      <c r="G28" s="18">
        <f t="shared" si="0"/>
        <v>10.584999999999999</v>
      </c>
      <c r="H28">
        <v>4.883</v>
      </c>
      <c r="I28" s="18">
        <v>5.5E-2</v>
      </c>
      <c r="J28" s="18">
        <v>5.4660000000000002</v>
      </c>
      <c r="K28" s="18">
        <v>4.7E-2</v>
      </c>
      <c r="L28" s="18">
        <f t="shared" si="1"/>
        <v>0.98886188740380732</v>
      </c>
      <c r="M28" s="18">
        <f t="shared" si="3"/>
        <v>0.9914746961726828</v>
      </c>
      <c r="N28">
        <v>1.0861799999999999</v>
      </c>
      <c r="O28">
        <f t="shared" si="2"/>
        <v>4.5192934035151188E-5</v>
      </c>
      <c r="P28" s="19">
        <f t="shared" si="4"/>
        <v>5.0472023493254707E-16</v>
      </c>
      <c r="Q28">
        <v>0.39660000000000001</v>
      </c>
      <c r="R28">
        <f t="shared" si="5"/>
        <v>6.6579595299936709E-6</v>
      </c>
      <c r="S28">
        <f t="shared" si="6"/>
        <v>4.957127288285174E-17</v>
      </c>
      <c r="T28">
        <f>(S28+'[3]Reactor B'!S28)/2</f>
        <v>4.99229888781603E-17</v>
      </c>
    </row>
    <row r="29" spans="1:20" x14ac:dyDescent="0.35">
      <c r="A29">
        <v>6</v>
      </c>
      <c r="B29">
        <v>6.657</v>
      </c>
      <c r="C29" s="6">
        <v>0.4375</v>
      </c>
      <c r="D29" s="17">
        <f t="shared" si="7"/>
        <v>10800</v>
      </c>
      <c r="E29">
        <v>2.63</v>
      </c>
      <c r="F29">
        <v>16.815000000000001</v>
      </c>
      <c r="G29" s="18">
        <f t="shared" si="0"/>
        <v>10.158000000000001</v>
      </c>
      <c r="H29">
        <v>4.7510000000000003</v>
      </c>
      <c r="I29" s="18">
        <v>5.1999999999999998E-2</v>
      </c>
      <c r="J29" s="18">
        <v>5.0759999999999996</v>
      </c>
      <c r="K29" s="18">
        <v>4.7E-2</v>
      </c>
      <c r="L29" s="18">
        <f t="shared" si="1"/>
        <v>0.98917343327087248</v>
      </c>
      <c r="M29" s="18">
        <f t="shared" si="3"/>
        <v>0.99082568807339455</v>
      </c>
      <c r="N29">
        <v>0.98777300000000001</v>
      </c>
      <c r="O29">
        <f t="shared" si="2"/>
        <v>4.1085547784286122E-5</v>
      </c>
      <c r="P29" s="19">
        <f t="shared" si="4"/>
        <v>4.588484410834715E-16</v>
      </c>
      <c r="Q29">
        <v>0.36919999999999997</v>
      </c>
      <c r="R29">
        <f t="shared" si="5"/>
        <v>6.2020392563002412E-6</v>
      </c>
      <c r="S29">
        <f t="shared" si="6"/>
        <v>4.6176757160990191E-17</v>
      </c>
      <c r="T29">
        <f>(S29+'[3]Reactor B'!S29)/2</f>
        <v>4.6828156460391355E-17</v>
      </c>
    </row>
    <row r="30" spans="1:20" x14ac:dyDescent="0.35">
      <c r="A30">
        <v>7</v>
      </c>
      <c r="B30">
        <v>6.6680000000000001</v>
      </c>
      <c r="C30" s="6">
        <v>0.47916666666666669</v>
      </c>
      <c r="D30" s="17">
        <f>D29+60*60</f>
        <v>14400</v>
      </c>
      <c r="E30">
        <v>2.66</v>
      </c>
      <c r="F30" s="18">
        <v>16.654</v>
      </c>
      <c r="G30" s="18">
        <f t="shared" si="0"/>
        <v>9.9860000000000007</v>
      </c>
      <c r="H30" s="18">
        <v>4.6079999999999997</v>
      </c>
      <c r="I30" s="18">
        <v>5.8999999999999997E-2</v>
      </c>
      <c r="J30" s="18">
        <v>5.0869999999999997</v>
      </c>
      <c r="K30" s="18">
        <v>4.5999999999999999E-2</v>
      </c>
      <c r="L30" s="18">
        <f t="shared" si="1"/>
        <v>0.98735804585386755</v>
      </c>
      <c r="M30" s="18">
        <f t="shared" si="3"/>
        <v>0.99103837911552695</v>
      </c>
      <c r="N30">
        <v>0.84323499999999996</v>
      </c>
      <c r="O30">
        <f t="shared" si="2"/>
        <v>3.5138104451316033E-5</v>
      </c>
      <c r="P30" s="19">
        <f t="shared" si="4"/>
        <v>3.924266638664873E-16</v>
      </c>
      <c r="Q30">
        <v>0.35599999999999998</v>
      </c>
      <c r="R30">
        <f t="shared" si="5"/>
        <v>5.9790144167909793E-6</v>
      </c>
      <c r="S30">
        <f t="shared" si="6"/>
        <v>4.4516244637721914E-17</v>
      </c>
      <c r="T30">
        <f>(S30+'[3]Reactor B'!S30)/2</f>
        <v>4.4185695639517452E-17</v>
      </c>
    </row>
    <row r="31" spans="1:20" x14ac:dyDescent="0.35">
      <c r="A31">
        <v>8</v>
      </c>
      <c r="B31" s="20">
        <v>6.7510000000000003</v>
      </c>
      <c r="C31" s="6">
        <v>0.52083333333333304</v>
      </c>
      <c r="D31" s="17">
        <f t="shared" ref="D31:D39" si="8">D30+60*60</f>
        <v>18000</v>
      </c>
      <c r="E31">
        <v>2.63</v>
      </c>
      <c r="F31" s="18">
        <v>16.760999999999999</v>
      </c>
      <c r="G31" s="18">
        <f t="shared" si="0"/>
        <v>10.009999999999998</v>
      </c>
      <c r="H31" s="18">
        <v>4.8819999999999997</v>
      </c>
      <c r="I31" s="18">
        <v>5.1999999999999998E-2</v>
      </c>
      <c r="J31" s="18">
        <v>4.8630000000000004</v>
      </c>
      <c r="K31" s="18">
        <v>4.7E-2</v>
      </c>
      <c r="L31" s="18">
        <f t="shared" si="1"/>
        <v>0.98946088366436979</v>
      </c>
      <c r="M31" s="18">
        <f t="shared" si="3"/>
        <v>0.9904276985743381</v>
      </c>
      <c r="N31">
        <v>0.75453000000000003</v>
      </c>
      <c r="O31">
        <f t="shared" si="2"/>
        <v>3.1374893232182401E-5</v>
      </c>
      <c r="P31" s="19">
        <f t="shared" si="4"/>
        <v>3.5039865902076095E-16</v>
      </c>
      <c r="Q31">
        <v>0.34599999999999997</v>
      </c>
      <c r="R31">
        <f t="shared" si="5"/>
        <v>5.8146475752530101E-6</v>
      </c>
      <c r="S31">
        <f t="shared" si="6"/>
        <v>4.3292465262364423E-17</v>
      </c>
      <c r="T31">
        <f>(S31+'[3]Reactor B'!S31)/2</f>
        <v>4.2792340106605731E-17</v>
      </c>
    </row>
    <row r="32" spans="1:20" x14ac:dyDescent="0.35">
      <c r="A32">
        <v>9</v>
      </c>
      <c r="B32">
        <v>6.6509999999999998</v>
      </c>
      <c r="C32" s="6">
        <v>0.5625</v>
      </c>
      <c r="D32" s="17">
        <f t="shared" si="8"/>
        <v>21600</v>
      </c>
      <c r="E32">
        <v>2.64</v>
      </c>
      <c r="F32" s="18">
        <v>16.745000000000001</v>
      </c>
      <c r="G32" s="18">
        <f t="shared" si="0"/>
        <v>10.094000000000001</v>
      </c>
      <c r="H32" s="18">
        <v>4.2320000000000002</v>
      </c>
      <c r="I32" s="18">
        <v>5.1999999999999998E-2</v>
      </c>
      <c r="J32" s="18">
        <v>5.6429999999999998</v>
      </c>
      <c r="K32" s="18">
        <v>4.5999999999999999E-2</v>
      </c>
      <c r="L32" s="18">
        <f t="shared" si="1"/>
        <v>0.9878618113912232</v>
      </c>
      <c r="M32" s="18">
        <f t="shared" si="3"/>
        <v>0.99191422042538224</v>
      </c>
      <c r="N32">
        <v>0.70278300000000005</v>
      </c>
      <c r="O32">
        <f t="shared" si="2"/>
        <v>2.9270451753452987E-5</v>
      </c>
      <c r="P32" s="19">
        <f t="shared" si="4"/>
        <v>3.2689599825702384E-16</v>
      </c>
      <c r="Q32">
        <v>0.34</v>
      </c>
      <c r="R32">
        <f t="shared" si="5"/>
        <v>5.7052525866037693E-6</v>
      </c>
      <c r="S32">
        <f t="shared" si="6"/>
        <v>4.2477974154402835E-17</v>
      </c>
      <c r="T32">
        <f>(S32+'[3]Reactor B'!S32)/2</f>
        <v>4.1867058579485191E-17</v>
      </c>
    </row>
    <row r="33" spans="1:20" x14ac:dyDescent="0.35">
      <c r="A33">
        <v>10</v>
      </c>
      <c r="B33" s="20">
        <v>6.6710000000000003</v>
      </c>
      <c r="C33" s="6">
        <v>0.60416666666666696</v>
      </c>
      <c r="D33" s="17">
        <f t="shared" si="8"/>
        <v>25200</v>
      </c>
      <c r="E33">
        <v>2.63</v>
      </c>
      <c r="F33" s="18">
        <v>16.704000000000001</v>
      </c>
      <c r="G33" s="18">
        <f t="shared" si="0"/>
        <v>10.033000000000001</v>
      </c>
      <c r="H33" s="18">
        <v>4.6189999999999998</v>
      </c>
      <c r="I33" s="18">
        <v>4.9000000000000002E-2</v>
      </c>
      <c r="J33" s="18">
        <v>5.1779999999999999</v>
      </c>
      <c r="K33" s="18">
        <f>5.224-J33</f>
        <v>4.6000000000000263E-2</v>
      </c>
      <c r="L33" s="18">
        <f t="shared" si="1"/>
        <v>0.98950299914310191</v>
      </c>
      <c r="M33" s="18">
        <f t="shared" si="3"/>
        <v>0.9911944869831546</v>
      </c>
      <c r="N33">
        <v>0.67869400000000002</v>
      </c>
      <c r="O33">
        <f t="shared" si="2"/>
        <v>2.8220276819638786E-5</v>
      </c>
      <c r="P33" s="19">
        <f t="shared" si="4"/>
        <v>3.1516751568267486E-16</v>
      </c>
      <c r="Q33">
        <v>0.34460000000000002</v>
      </c>
      <c r="R33">
        <f t="shared" si="5"/>
        <v>5.7866400869395727E-6</v>
      </c>
      <c r="S33">
        <f t="shared" si="6"/>
        <v>4.3083937884014618E-17</v>
      </c>
      <c r="T33">
        <f>(S33+'[3]Reactor B'!S33)/2</f>
        <v>4.2791493080780362E-17</v>
      </c>
    </row>
    <row r="34" spans="1:20" x14ac:dyDescent="0.35">
      <c r="A34">
        <v>11</v>
      </c>
      <c r="B34">
        <v>6.6520000000000001</v>
      </c>
      <c r="C34" s="6">
        <v>0.64583333333333304</v>
      </c>
      <c r="D34" s="17">
        <f t="shared" si="8"/>
        <v>28800</v>
      </c>
      <c r="E34" s="17">
        <v>2.59</v>
      </c>
      <c r="F34" s="18">
        <v>17.643000000000001</v>
      </c>
      <c r="G34" s="18">
        <f t="shared" si="0"/>
        <v>10.991</v>
      </c>
      <c r="H34" s="18">
        <v>5.0650000000000004</v>
      </c>
      <c r="I34" s="18">
        <v>5.0999999999999997E-2</v>
      </c>
      <c r="J34" s="18">
        <v>5.6769999999999996</v>
      </c>
      <c r="K34" s="18">
        <v>4.5999999999999999E-2</v>
      </c>
      <c r="L34" s="18">
        <f t="shared" si="1"/>
        <v>0.99003127443315087</v>
      </c>
      <c r="M34" s="18">
        <f t="shared" si="3"/>
        <v>0.99196225755722522</v>
      </c>
      <c r="N34">
        <v>0.62989300000000004</v>
      </c>
      <c r="O34">
        <f t="shared" si="2"/>
        <v>2.6177142837415188E-5</v>
      </c>
      <c r="P34" s="19">
        <f t="shared" si="4"/>
        <v>2.9234954456567487E-16</v>
      </c>
      <c r="Q34">
        <v>0.34660000000000002</v>
      </c>
      <c r="R34">
        <f t="shared" si="5"/>
        <v>5.8157199595536649E-6</v>
      </c>
      <c r="S34">
        <f t="shared" si="6"/>
        <v>4.33004496087041E-17</v>
      </c>
      <c r="T34">
        <f>(S34+'[3]Reactor B'!S34)/2</f>
        <v>4.2371887939498536E-17</v>
      </c>
    </row>
    <row r="35" spans="1:20" x14ac:dyDescent="0.35">
      <c r="A35">
        <v>12</v>
      </c>
      <c r="B35" s="18">
        <v>6.6950000000000003</v>
      </c>
      <c r="C35" s="6">
        <v>0.6875</v>
      </c>
      <c r="D35" s="17">
        <f t="shared" si="8"/>
        <v>32400</v>
      </c>
      <c r="E35" s="17">
        <v>2.65</v>
      </c>
      <c r="F35" s="18">
        <v>16.645</v>
      </c>
      <c r="G35" s="18">
        <f t="shared" si="0"/>
        <v>9.9499999999999993</v>
      </c>
      <c r="H35" s="18">
        <v>4.24</v>
      </c>
      <c r="I35" s="18">
        <v>4.8000000000000001E-2</v>
      </c>
      <c r="J35" s="18">
        <v>5.5190000000000001</v>
      </c>
      <c r="K35" s="18">
        <v>4.7E-2</v>
      </c>
      <c r="L35" s="18">
        <f t="shared" si="1"/>
        <v>0.98880597014925375</v>
      </c>
      <c r="M35" s="18">
        <f t="shared" si="3"/>
        <v>0.99155587495508446</v>
      </c>
      <c r="N35">
        <v>0.606456</v>
      </c>
      <c r="O35">
        <f t="shared" si="2"/>
        <v>2.5234377273097778E-5</v>
      </c>
      <c r="P35" s="19">
        <f t="shared" si="4"/>
        <v>2.818206230148303E-16</v>
      </c>
      <c r="Q35">
        <v>0.34039999999999998</v>
      </c>
      <c r="R35">
        <f t="shared" si="5"/>
        <v>5.7140289362326348E-6</v>
      </c>
      <c r="S35">
        <f t="shared" si="6"/>
        <v>4.2543317721062846E-17</v>
      </c>
      <c r="T35">
        <f>(S35+'[3]Reactor B'!S35)/2</f>
        <v>4.1955969584070838E-17</v>
      </c>
    </row>
    <row r="36" spans="1:20" x14ac:dyDescent="0.35">
      <c r="A36">
        <v>13</v>
      </c>
      <c r="B36" s="18">
        <v>6.6859999999999999</v>
      </c>
      <c r="C36" s="6">
        <v>0.72916666666666696</v>
      </c>
      <c r="D36" s="17">
        <f t="shared" si="8"/>
        <v>36000</v>
      </c>
      <c r="E36" s="17">
        <v>2.65</v>
      </c>
      <c r="F36" s="18">
        <v>16.516999999999999</v>
      </c>
      <c r="G36" s="18">
        <f t="shared" si="0"/>
        <v>9.8309999999999995</v>
      </c>
      <c r="H36" s="18">
        <v>4.6479999999999997</v>
      </c>
      <c r="I36" s="18">
        <v>5.8000000000000003E-2</v>
      </c>
      <c r="J36" s="18">
        <v>4.8719999999999999</v>
      </c>
      <c r="K36" s="18">
        <v>4.7E-2</v>
      </c>
      <c r="L36" s="18">
        <f t="shared" si="1"/>
        <v>0.98767530811729709</v>
      </c>
      <c r="M36" s="18">
        <f t="shared" si="3"/>
        <v>0.99044521244155326</v>
      </c>
      <c r="N36">
        <v>0.57641799999999999</v>
      </c>
      <c r="O36">
        <f t="shared" si="2"/>
        <v>2.4011965586506251E-5</v>
      </c>
      <c r="P36" s="19">
        <f t="shared" si="4"/>
        <v>2.6816857924265831E-16</v>
      </c>
      <c r="Q36">
        <v>0.33560000000000001</v>
      </c>
      <c r="R36">
        <f t="shared" si="5"/>
        <v>5.6397723123410715E-6</v>
      </c>
      <c r="S36">
        <f t="shared" si="6"/>
        <v>4.1990446327101175E-17</v>
      </c>
      <c r="T36">
        <f>(S36+'[3]Reactor B'!S36)/2</f>
        <v>4.1480734400382723E-17</v>
      </c>
    </row>
    <row r="37" spans="1:20" x14ac:dyDescent="0.35">
      <c r="A37">
        <v>14</v>
      </c>
      <c r="B37">
        <v>6.6840000000000002</v>
      </c>
      <c r="C37" s="6">
        <v>0.77083333333333304</v>
      </c>
      <c r="D37" s="17">
        <f t="shared" si="8"/>
        <v>39600</v>
      </c>
      <c r="E37" s="17">
        <v>2.61</v>
      </c>
      <c r="F37" s="18">
        <v>16.670000000000002</v>
      </c>
      <c r="G37" s="18">
        <f t="shared" si="0"/>
        <v>9.9860000000000007</v>
      </c>
      <c r="H37" s="18">
        <v>4.3970000000000002</v>
      </c>
      <c r="I37" s="18">
        <v>5.3999999999999999E-2</v>
      </c>
      <c r="J37" s="18">
        <v>5.3739999999999997</v>
      </c>
      <c r="K37" s="18">
        <v>4.7E-2</v>
      </c>
      <c r="L37" s="18">
        <f t="shared" si="1"/>
        <v>0.98786789485508864</v>
      </c>
      <c r="M37" s="18">
        <f t="shared" si="3"/>
        <v>0.99133001291274681</v>
      </c>
      <c r="N37">
        <v>0.55270600000000003</v>
      </c>
      <c r="O37">
        <f t="shared" si="2"/>
        <v>2.3019701216680208E-5</v>
      </c>
      <c r="P37" s="19">
        <f t="shared" si="4"/>
        <v>2.5708684895570108E-16</v>
      </c>
      <c r="Q37">
        <v>0.32800000000000001</v>
      </c>
      <c r="R37">
        <f t="shared" si="5"/>
        <v>5.5071342663323975E-6</v>
      </c>
      <c r="S37">
        <f t="shared" si="6"/>
        <v>4.1002901007288986E-17</v>
      </c>
      <c r="T37">
        <f>(S37+'[3]Reactor B'!S37)/2</f>
        <v>4.0424927697583051E-17</v>
      </c>
    </row>
    <row r="38" spans="1:20" x14ac:dyDescent="0.35">
      <c r="A38">
        <v>15</v>
      </c>
      <c r="B38">
        <v>6.649</v>
      </c>
      <c r="C38" s="6">
        <v>0.8125</v>
      </c>
      <c r="D38" s="17">
        <f t="shared" si="8"/>
        <v>43200</v>
      </c>
      <c r="E38" s="17">
        <v>2.65</v>
      </c>
      <c r="F38" s="18">
        <v>16.766999999999999</v>
      </c>
      <c r="G38" s="18">
        <f t="shared" si="0"/>
        <v>10.117999999999999</v>
      </c>
      <c r="H38" s="18">
        <v>4.4080000000000004</v>
      </c>
      <c r="I38" s="18">
        <v>4.8000000000000001E-2</v>
      </c>
      <c r="J38" s="18">
        <v>5.4630000000000001</v>
      </c>
      <c r="K38" s="18">
        <v>4.7E-2</v>
      </c>
      <c r="L38" s="18">
        <f t="shared" si="1"/>
        <v>0.98922800718132853</v>
      </c>
      <c r="M38" s="18">
        <f t="shared" si="3"/>
        <v>0.99147005444646108</v>
      </c>
      <c r="N38">
        <v>0.53122899999999995</v>
      </c>
      <c r="O38">
        <f t="shared" si="2"/>
        <v>2.20947832875537E-5</v>
      </c>
      <c r="P38" s="19">
        <f t="shared" si="4"/>
        <v>2.4675725198554292E-16</v>
      </c>
      <c r="Q38">
        <v>0.3165</v>
      </c>
      <c r="R38">
        <f t="shared" si="5"/>
        <v>5.3132981761093204E-6</v>
      </c>
      <c r="S38">
        <f t="shared" si="6"/>
        <v>3.9559710840736206E-17</v>
      </c>
      <c r="T38">
        <f>(S38+'[3]Reactor B'!S38)/2</f>
        <v>3.9127119002196405E-17</v>
      </c>
    </row>
    <row r="39" spans="1:20" x14ac:dyDescent="0.35">
      <c r="A39">
        <v>16</v>
      </c>
      <c r="B39">
        <v>6.69</v>
      </c>
      <c r="C39" s="6">
        <v>0.85416666666666696</v>
      </c>
      <c r="D39" s="17">
        <f t="shared" si="8"/>
        <v>46800</v>
      </c>
      <c r="E39" s="17">
        <v>2.63</v>
      </c>
      <c r="F39" s="18">
        <v>16.902999999999999</v>
      </c>
      <c r="G39" s="18">
        <f t="shared" si="0"/>
        <v>10.212999999999997</v>
      </c>
      <c r="H39" s="18">
        <v>4.5609999999999999</v>
      </c>
      <c r="I39" s="18">
        <v>5.7000000000000002E-2</v>
      </c>
      <c r="J39" s="18">
        <v>5.266</v>
      </c>
      <c r="K39" s="18">
        <v>4.5999999999999999E-2</v>
      </c>
      <c r="L39" s="18">
        <f t="shared" si="1"/>
        <v>0.98765699436985699</v>
      </c>
      <c r="M39" s="18">
        <f t="shared" si="3"/>
        <v>0.99134036144578308</v>
      </c>
      <c r="N39">
        <v>0.51201099999999999</v>
      </c>
      <c r="O39">
        <f t="shared" si="2"/>
        <v>2.1329345166377317E-5</v>
      </c>
      <c r="P39" s="19">
        <f t="shared" si="4"/>
        <v>2.3820874508740742E-16</v>
      </c>
      <c r="Q39">
        <v>0.3095</v>
      </c>
      <c r="R39">
        <f t="shared" si="5"/>
        <v>5.1964642155819079E-6</v>
      </c>
      <c r="S39">
        <f t="shared" si="6"/>
        <v>3.8689833498707033E-17</v>
      </c>
    </row>
    <row r="40" spans="1:20" x14ac:dyDescent="0.35">
      <c r="C40" s="6"/>
      <c r="D40" s="17"/>
      <c r="E40" s="17"/>
      <c r="F40" s="18"/>
      <c r="G40" s="18"/>
      <c r="H40" s="18"/>
      <c r="I40" s="18"/>
      <c r="J40" s="18"/>
    </row>
    <row r="41" spans="1:20" x14ac:dyDescent="0.35">
      <c r="C41" s="6"/>
      <c r="D41" s="17"/>
      <c r="E41" s="17"/>
      <c r="F41" s="17"/>
      <c r="G41" s="18"/>
      <c r="H41" s="18"/>
      <c r="I41" s="18"/>
      <c r="J41" s="18"/>
    </row>
    <row r="42" spans="1:20" ht="15.5" x14ac:dyDescent="0.35">
      <c r="A42" s="1" t="s">
        <v>52</v>
      </c>
    </row>
    <row r="44" spans="1:20" ht="15.5" x14ac:dyDescent="0.35">
      <c r="A44" s="2" t="s">
        <v>0</v>
      </c>
      <c r="B44" s="3"/>
      <c r="C44" s="3"/>
      <c r="D44" s="3"/>
    </row>
    <row r="45" spans="1:20" ht="15.5" x14ac:dyDescent="0.35">
      <c r="A45" s="4" t="s">
        <v>1</v>
      </c>
      <c r="B45" s="4"/>
      <c r="C45" s="4"/>
    </row>
    <row r="46" spans="1:20" ht="15.5" x14ac:dyDescent="0.35">
      <c r="A46" s="4" t="s">
        <v>2</v>
      </c>
      <c r="B46" s="4"/>
      <c r="C46" s="4"/>
    </row>
    <row r="47" spans="1:20" ht="15.5" x14ac:dyDescent="0.35">
      <c r="A47" s="4" t="s">
        <v>3</v>
      </c>
      <c r="B47" s="4"/>
      <c r="C47" s="4"/>
    </row>
    <row r="48" spans="1:20" x14ac:dyDescent="0.35">
      <c r="A48" s="5" t="s">
        <v>4</v>
      </c>
      <c r="B48" s="5"/>
      <c r="C48" s="5"/>
      <c r="D48">
        <v>2140000</v>
      </c>
    </row>
    <row r="49" spans="1:20" ht="15.5" x14ac:dyDescent="0.35">
      <c r="A49" s="4" t="s">
        <v>5</v>
      </c>
      <c r="B49" s="4"/>
      <c r="C49" s="4"/>
      <c r="D49">
        <f>9.22+0.528-9.28</f>
        <v>0.46800000000000175</v>
      </c>
    </row>
    <row r="50" spans="1:20" ht="15.5" x14ac:dyDescent="0.35">
      <c r="A50" s="4" t="s">
        <v>6</v>
      </c>
      <c r="B50" s="4"/>
      <c r="C50" s="4"/>
      <c r="N50">
        <f>(2.137*10^(-16)*2363000*6)/(2.67043*10^-6)</f>
        <v>1.1345882872795768E-3</v>
      </c>
      <c r="O50">
        <f>N50*60</f>
        <v>6.8075297236774607E-2</v>
      </c>
      <c r="P50">
        <f>20000/(O50*2*60)</f>
        <v>2448.2693933304272</v>
      </c>
    </row>
    <row r="51" spans="1:20" ht="15.5" x14ac:dyDescent="0.35">
      <c r="A51" s="4" t="s">
        <v>7</v>
      </c>
      <c r="B51" s="4"/>
      <c r="C51" s="4"/>
      <c r="D51" s="6"/>
      <c r="P51">
        <f>P50/24</f>
        <v>102.01122472210113</v>
      </c>
    </row>
    <row r="52" spans="1:20" ht="15.5" x14ac:dyDescent="0.35">
      <c r="A52" s="4" t="s">
        <v>8</v>
      </c>
      <c r="B52" s="4"/>
      <c r="C52" s="4"/>
      <c r="D52" s="6"/>
    </row>
    <row r="53" spans="1:20" ht="15.5" x14ac:dyDescent="0.35">
      <c r="A53" s="4" t="s">
        <v>9</v>
      </c>
      <c r="B53" s="4"/>
      <c r="C53" s="4"/>
      <c r="D53">
        <f>(AVERAGE(G69:G79)/(60*3.5))</f>
        <v>4.8385714285714275E-2</v>
      </c>
    </row>
    <row r="54" spans="1:20" ht="15.5" x14ac:dyDescent="0.35">
      <c r="A54" s="7"/>
      <c r="B54" s="7"/>
      <c r="C54" s="7"/>
    </row>
    <row r="55" spans="1:20" ht="15.5" x14ac:dyDescent="0.35">
      <c r="A55" s="8" t="s">
        <v>10</v>
      </c>
      <c r="B55" s="9"/>
      <c r="C55" s="9"/>
      <c r="D55" s="10"/>
    </row>
    <row r="56" spans="1:20" ht="15.5" x14ac:dyDescent="0.35">
      <c r="A56" s="11" t="s">
        <v>11</v>
      </c>
      <c r="B56" s="11"/>
      <c r="C56" s="12">
        <f>AVERAGE(S75:S79)</f>
        <v>3.7416314543670859E-17</v>
      </c>
      <c r="D56" s="13">
        <f>LOG(C56)</f>
        <v>-16.426938992147917</v>
      </c>
    </row>
    <row r="57" spans="1:20" ht="15.5" x14ac:dyDescent="0.35">
      <c r="A57" s="11" t="s">
        <v>12</v>
      </c>
      <c r="B57" s="11"/>
      <c r="C57" s="14">
        <f>AVERAGE(P79:P80)</f>
        <v>2.2377013626704922E-16</v>
      </c>
      <c r="D57" s="13">
        <f>LOG(C57)</f>
        <v>-15.650197873660385</v>
      </c>
    </row>
    <row r="58" spans="1:20" ht="15.5" x14ac:dyDescent="0.35">
      <c r="A58" s="7"/>
      <c r="B58" s="7"/>
      <c r="C58" s="7"/>
      <c r="N58">
        <v>7.4999999999999997E-2</v>
      </c>
      <c r="O58">
        <f>(N58/28.0855/1000)</f>
        <v>2.6704171191540116E-6</v>
      </c>
    </row>
    <row r="59" spans="1:20" ht="15.5" x14ac:dyDescent="0.35">
      <c r="A59" s="7"/>
      <c r="B59" s="7"/>
      <c r="C59" s="7"/>
    </row>
    <row r="60" spans="1:20" ht="15.5" x14ac:dyDescent="0.35">
      <c r="A60" s="7"/>
      <c r="B60" s="7"/>
      <c r="C60" s="7"/>
    </row>
    <row r="61" spans="1:20" ht="15.5" x14ac:dyDescent="0.35">
      <c r="A61" s="7"/>
      <c r="B61" s="7"/>
      <c r="C61" s="7"/>
    </row>
    <row r="62" spans="1:20" ht="15.5" x14ac:dyDescent="0.35">
      <c r="A62" s="7"/>
      <c r="B62" s="7"/>
      <c r="C62" s="7"/>
    </row>
    <row r="63" spans="1:20" ht="15.5" x14ac:dyDescent="0.35">
      <c r="A63" s="2" t="s">
        <v>47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15.5" x14ac:dyDescent="0.35">
      <c r="A64" s="16" t="s">
        <v>14</v>
      </c>
      <c r="B64" s="16" t="s">
        <v>15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6" t="s">
        <v>21</v>
      </c>
      <c r="I64" s="16" t="s">
        <v>22</v>
      </c>
      <c r="J64" s="16" t="s">
        <v>48</v>
      </c>
      <c r="K64" s="16" t="s">
        <v>49</v>
      </c>
      <c r="L64" s="16" t="s">
        <v>23</v>
      </c>
      <c r="M64" s="16" t="s">
        <v>50</v>
      </c>
      <c r="N64" s="16" t="s">
        <v>24</v>
      </c>
      <c r="O64" s="16" t="s">
        <v>25</v>
      </c>
      <c r="P64" s="16" t="s">
        <v>26</v>
      </c>
      <c r="Q64" s="16" t="s">
        <v>51</v>
      </c>
      <c r="R64" s="16" t="s">
        <v>28</v>
      </c>
      <c r="S64" s="16" t="s">
        <v>29</v>
      </c>
      <c r="T64" s="16" t="s">
        <v>30</v>
      </c>
    </row>
    <row r="65" spans="1:20" x14ac:dyDescent="0.35">
      <c r="A65">
        <v>1</v>
      </c>
      <c r="B65">
        <v>6.694</v>
      </c>
      <c r="C65" s="6">
        <v>0.33333333333333331</v>
      </c>
      <c r="D65" s="17">
        <f>30*60</f>
        <v>1800</v>
      </c>
      <c r="E65" s="17">
        <v>2.68</v>
      </c>
      <c r="F65">
        <v>16.693999999999999</v>
      </c>
      <c r="G65" s="18">
        <v>16.992999999999999</v>
      </c>
      <c r="H65" s="18">
        <v>4.3789999999999996</v>
      </c>
      <c r="I65" s="18">
        <v>0.05</v>
      </c>
      <c r="J65" s="18">
        <v>5.56</v>
      </c>
      <c r="K65" s="18">
        <v>4.7E-2</v>
      </c>
      <c r="L65" s="18">
        <f t="shared" ref="L65:L80" si="9">(H65/(H65+I65))</f>
        <v>0.98871076992549112</v>
      </c>
      <c r="M65" s="18">
        <f>(J65/(K65+J65))</f>
        <v>0.99161762083110405</v>
      </c>
      <c r="N65">
        <v>1.11554</v>
      </c>
      <c r="O65">
        <f t="shared" ref="O65:O80" si="10">(N65/24.305/1000)/L65</f>
        <v>4.6421616250324914E-5</v>
      </c>
      <c r="P65" s="19">
        <f>(O65*$D$12/1000)/(4*$D$7*$D$8)</f>
        <v>5.1844230873765953E-16</v>
      </c>
      <c r="Q65">
        <v>0.3624</v>
      </c>
      <c r="R65">
        <f>(Q65/60.08/1000)/M65</f>
        <v>6.0829469580128166E-6</v>
      </c>
      <c r="S65">
        <f>(R65/1000*$D$12)/(6*$D$8*$D$7)</f>
        <v>4.5290065556744666E-17</v>
      </c>
      <c r="T65">
        <f>(S65+'[3]Reactor B'!S65)/2</f>
        <v>2.2645032778372333E-17</v>
      </c>
    </row>
    <row r="66" spans="1:20" x14ac:dyDescent="0.35">
      <c r="A66">
        <v>2</v>
      </c>
      <c r="B66">
        <v>6.6909999999999998</v>
      </c>
      <c r="C66" s="6">
        <v>0.35416666666666669</v>
      </c>
      <c r="D66" s="17">
        <f>D65+30*60</f>
        <v>3600</v>
      </c>
      <c r="E66" s="17">
        <v>2.68</v>
      </c>
      <c r="F66">
        <v>16.861999999999998</v>
      </c>
      <c r="G66" s="18">
        <f t="shared" ref="G66:G80" si="11">F66-B66</f>
        <v>10.170999999999999</v>
      </c>
      <c r="H66" s="18">
        <v>4.53</v>
      </c>
      <c r="I66" s="18">
        <v>0.06</v>
      </c>
      <c r="J66" s="18">
        <v>5.2210000000000001</v>
      </c>
      <c r="K66" s="18">
        <f>5.268-J66</f>
        <v>4.6999999999999709E-2</v>
      </c>
      <c r="L66" s="18">
        <f t="shared" si="9"/>
        <v>0.98692810457516345</v>
      </c>
      <c r="M66" s="18">
        <f t="shared" ref="M66:M80" si="12">(J66/(K66+J66))</f>
        <v>0.99107820804859537</v>
      </c>
      <c r="N66">
        <v>1.3632599999999999</v>
      </c>
      <c r="O66">
        <f t="shared" si="10"/>
        <v>5.683260332610819E-5</v>
      </c>
      <c r="P66" s="19">
        <f t="shared" ref="P66:P80" si="13">(O66*$D$12/1000)/(4*$D$7*$D$8)</f>
        <v>6.347134903936675E-16</v>
      </c>
      <c r="Q66">
        <v>0.43140000000000001</v>
      </c>
      <c r="R66">
        <f t="shared" ref="R66:R80" si="14">(Q66/60.08/1000)/M66</f>
        <v>7.2450650616900766E-6</v>
      </c>
      <c r="S66">
        <f t="shared" ref="S66:S80" si="15">(R66/1000*$D$12)/(6*$D$8*$D$7)</f>
        <v>5.3942517314669719E-17</v>
      </c>
      <c r="T66">
        <f>(S66+'[3]Reactor B'!S66)/2</f>
        <v>2.697125865733486E-17</v>
      </c>
    </row>
    <row r="67" spans="1:20" x14ac:dyDescent="0.35">
      <c r="A67">
        <v>3</v>
      </c>
      <c r="B67">
        <v>6.6920000000000002</v>
      </c>
      <c r="C67" s="6">
        <v>0.375</v>
      </c>
      <c r="D67" s="17">
        <f t="shared" ref="D67:D70" si="16">D66+30*60</f>
        <v>5400</v>
      </c>
      <c r="E67">
        <v>2.7</v>
      </c>
      <c r="F67">
        <v>16.795000000000002</v>
      </c>
      <c r="G67" s="18">
        <f t="shared" si="11"/>
        <v>10.103000000000002</v>
      </c>
      <c r="H67" s="18">
        <v>4.4560000000000004</v>
      </c>
      <c r="I67" s="18">
        <v>5.8000000000000003E-2</v>
      </c>
      <c r="J67" s="18">
        <v>5.343</v>
      </c>
      <c r="K67" s="18">
        <v>4.5999999999999999E-2</v>
      </c>
      <c r="L67" s="18">
        <f t="shared" si="9"/>
        <v>0.98715108551174124</v>
      </c>
      <c r="M67" s="18">
        <f t="shared" si="12"/>
        <v>0.99146409352384479</v>
      </c>
      <c r="N67">
        <v>1.3180099999999999</v>
      </c>
      <c r="O67">
        <f t="shared" si="10"/>
        <v>5.4933776029268966E-5</v>
      </c>
      <c r="P67" s="19">
        <f t="shared" si="13"/>
        <v>6.1350715405330953E-16</v>
      </c>
      <c r="Q67">
        <v>0.4168</v>
      </c>
      <c r="R67">
        <f t="shared" si="14"/>
        <v>6.9971437422135768E-6</v>
      </c>
      <c r="S67">
        <f t="shared" si="15"/>
        <v>5.209664016178503E-17</v>
      </c>
      <c r="T67">
        <f>(S67+'[3]Reactor B'!S67)/2</f>
        <v>2.6048320080892515E-17</v>
      </c>
    </row>
    <row r="68" spans="1:20" x14ac:dyDescent="0.35">
      <c r="A68">
        <v>4</v>
      </c>
      <c r="B68">
        <v>6.6349999999999998</v>
      </c>
      <c r="C68" s="6">
        <v>0.39583333333333298</v>
      </c>
      <c r="D68" s="17">
        <f t="shared" si="16"/>
        <v>7200</v>
      </c>
      <c r="E68">
        <v>2.67</v>
      </c>
      <c r="F68">
        <v>16.719000000000001</v>
      </c>
      <c r="G68" s="18">
        <f t="shared" si="11"/>
        <v>10.084000000000001</v>
      </c>
      <c r="H68" s="18">
        <v>4.5819999999999999</v>
      </c>
      <c r="I68" s="18">
        <v>5.6000000000000001E-2</v>
      </c>
      <c r="J68" s="18">
        <v>5.2190000000000003</v>
      </c>
      <c r="K68" s="18">
        <v>4.8000000000000001E-2</v>
      </c>
      <c r="L68" s="18">
        <f t="shared" si="9"/>
        <v>0.98792583009918067</v>
      </c>
      <c r="M68" s="18">
        <f t="shared" si="12"/>
        <v>0.99088665274349719</v>
      </c>
      <c r="N68">
        <v>1.18825</v>
      </c>
      <c r="O68">
        <f t="shared" si="10"/>
        <v>4.9486627412742068E-5</v>
      </c>
      <c r="P68" s="19">
        <f t="shared" si="13"/>
        <v>5.5267272964290177E-16</v>
      </c>
      <c r="Q68">
        <v>0.39069999999999999</v>
      </c>
      <c r="R68">
        <f t="shared" si="14"/>
        <v>6.5628051274292523E-6</v>
      </c>
      <c r="S68">
        <f t="shared" si="15"/>
        <v>4.8862808850549345E-17</v>
      </c>
      <c r="T68">
        <f>(S68+'[3]Reactor B'!S68)/2</f>
        <v>2.4431404425274673E-17</v>
      </c>
    </row>
    <row r="69" spans="1:20" x14ac:dyDescent="0.35">
      <c r="A69">
        <v>5</v>
      </c>
      <c r="B69">
        <v>6.5789999999999997</v>
      </c>
      <c r="C69" s="6">
        <v>0.41666666666666702</v>
      </c>
      <c r="D69" s="17">
        <f t="shared" si="16"/>
        <v>9000</v>
      </c>
      <c r="E69">
        <v>2.69</v>
      </c>
      <c r="F69">
        <v>17.245999999999999</v>
      </c>
      <c r="G69" s="18">
        <f t="shared" si="11"/>
        <v>10.666999999999998</v>
      </c>
      <c r="H69" s="18">
        <v>5.09</v>
      </c>
      <c r="I69" s="18">
        <v>5.2999999999999999E-2</v>
      </c>
      <c r="J69" s="18">
        <v>5.3609999999999998</v>
      </c>
      <c r="K69" s="18">
        <v>4.4999999999999998E-2</v>
      </c>
      <c r="L69" s="18">
        <f t="shared" si="9"/>
        <v>0.98969473070192493</v>
      </c>
      <c r="M69" s="18">
        <f t="shared" si="12"/>
        <v>0.99167591564927859</v>
      </c>
      <c r="N69">
        <v>1.0532999999999999</v>
      </c>
      <c r="O69">
        <f t="shared" si="10"/>
        <v>4.3788009210067376E-5</v>
      </c>
      <c r="P69" s="19">
        <f t="shared" si="13"/>
        <v>4.8902986202541665E-16</v>
      </c>
      <c r="Q69">
        <v>0.372</v>
      </c>
      <c r="R69">
        <f t="shared" si="14"/>
        <v>6.2437175726153608E-6</v>
      </c>
      <c r="S69">
        <f t="shared" si="15"/>
        <v>4.6487069529523999E-17</v>
      </c>
      <c r="T69">
        <f>(S69+'[3]Reactor B'!S69)/2</f>
        <v>2.3243534764762E-17</v>
      </c>
    </row>
    <row r="70" spans="1:20" x14ac:dyDescent="0.35">
      <c r="A70">
        <v>6</v>
      </c>
      <c r="B70">
        <v>6.6719999999999997</v>
      </c>
      <c r="C70" s="6">
        <v>0.4375</v>
      </c>
      <c r="D70" s="17">
        <f t="shared" si="16"/>
        <v>10800</v>
      </c>
      <c r="E70">
        <v>2.68</v>
      </c>
      <c r="F70">
        <v>16.901</v>
      </c>
      <c r="G70" s="18">
        <f t="shared" si="11"/>
        <v>10.228999999999999</v>
      </c>
      <c r="H70" s="18">
        <v>4.7640000000000002</v>
      </c>
      <c r="I70" s="18">
        <v>5.3999999999999999E-2</v>
      </c>
      <c r="J70" s="18">
        <v>5.2679999999999998</v>
      </c>
      <c r="K70" s="18">
        <v>4.5999999999999999E-2</v>
      </c>
      <c r="L70" s="18">
        <f t="shared" si="9"/>
        <v>0.98879202988792025</v>
      </c>
      <c r="M70" s="18">
        <f t="shared" si="12"/>
        <v>0.99134362062476478</v>
      </c>
      <c r="N70">
        <v>0.95311400000000002</v>
      </c>
      <c r="O70">
        <f t="shared" si="10"/>
        <v>3.9659228932069727E-5</v>
      </c>
      <c r="P70" s="19">
        <f t="shared" si="13"/>
        <v>4.42919137055115E-16</v>
      </c>
      <c r="Q70">
        <v>0.35120000000000001</v>
      </c>
      <c r="R70">
        <f t="shared" si="14"/>
        <v>5.8965823346648922E-6</v>
      </c>
      <c r="S70">
        <f t="shared" si="15"/>
        <v>4.3902503563002915E-17</v>
      </c>
      <c r="T70">
        <f>(S70+'[3]Reactor B'!S70)/2</f>
        <v>2.1951251781501457E-17</v>
      </c>
    </row>
    <row r="71" spans="1:20" x14ac:dyDescent="0.35">
      <c r="A71">
        <v>7</v>
      </c>
      <c r="B71">
        <v>6.6840000000000002</v>
      </c>
      <c r="C71" s="6">
        <v>0.47916666666666669</v>
      </c>
      <c r="D71" s="17">
        <f>D70+60*60</f>
        <v>14400</v>
      </c>
      <c r="E71">
        <v>2.64</v>
      </c>
      <c r="F71">
        <v>16.878</v>
      </c>
      <c r="G71" s="18">
        <f t="shared" si="11"/>
        <v>10.193999999999999</v>
      </c>
      <c r="H71" s="18">
        <v>4.6340000000000003</v>
      </c>
      <c r="I71" s="18">
        <v>4.8000000000000001E-2</v>
      </c>
      <c r="J71" s="18">
        <v>5.04</v>
      </c>
      <c r="K71" s="18">
        <v>4.7E-2</v>
      </c>
      <c r="L71" s="18">
        <f t="shared" si="9"/>
        <v>0.98974797095258438</v>
      </c>
      <c r="M71" s="18">
        <f t="shared" si="12"/>
        <v>0.99076076272852376</v>
      </c>
      <c r="N71">
        <v>0.79108699999999998</v>
      </c>
      <c r="O71">
        <f t="shared" si="10"/>
        <v>3.2885466144399103E-5</v>
      </c>
      <c r="P71" s="19">
        <f t="shared" si="13"/>
        <v>3.6726892273375082E-16</v>
      </c>
      <c r="Q71">
        <v>0.32419999999999999</v>
      </c>
      <c r="R71">
        <f t="shared" si="14"/>
        <v>5.4464596146936358E-6</v>
      </c>
      <c r="S71">
        <f t="shared" si="15"/>
        <v>4.0551153035570712E-17</v>
      </c>
      <c r="T71">
        <f>(S71+'[3]Reactor B'!S71)/2</f>
        <v>2.0275576517785356E-17</v>
      </c>
    </row>
    <row r="72" spans="1:20" x14ac:dyDescent="0.35">
      <c r="A72">
        <v>8</v>
      </c>
      <c r="B72" s="20">
        <v>6.7009999999999996</v>
      </c>
      <c r="C72" s="6">
        <v>0.52083333333333304</v>
      </c>
      <c r="D72" s="17">
        <f t="shared" ref="D72:D80" si="17">D71+60*60</f>
        <v>18000</v>
      </c>
      <c r="E72">
        <v>2.66</v>
      </c>
      <c r="F72" s="20">
        <v>16.623999999999999</v>
      </c>
      <c r="G72" s="18">
        <f t="shared" si="11"/>
        <v>9.9229999999999983</v>
      </c>
      <c r="H72" s="18">
        <v>4.5839999999999996</v>
      </c>
      <c r="I72" s="18">
        <v>0.06</v>
      </c>
      <c r="J72" s="18">
        <v>5.1360000000000001</v>
      </c>
      <c r="K72" s="18">
        <f>5.183-J72</f>
        <v>4.6999999999999709E-2</v>
      </c>
      <c r="L72" s="18">
        <f t="shared" si="9"/>
        <v>0.98708010335917318</v>
      </c>
      <c r="M72" s="18">
        <f t="shared" si="12"/>
        <v>0.9909318927262204</v>
      </c>
      <c r="N72">
        <v>0.70257899999999995</v>
      </c>
      <c r="O72">
        <f t="shared" si="10"/>
        <v>2.9285128994421889E-5</v>
      </c>
      <c r="P72" s="19">
        <f t="shared" si="13"/>
        <v>3.2705991548585933E-16</v>
      </c>
      <c r="Q72">
        <v>0.31269999999999998</v>
      </c>
      <c r="R72">
        <f t="shared" si="14"/>
        <v>5.2523559578920723E-6</v>
      </c>
      <c r="S72">
        <f t="shared" si="15"/>
        <v>3.9105970724755603E-17</v>
      </c>
      <c r="T72">
        <f>(S72+'[3]Reactor B'!S72)/2</f>
        <v>1.9552985362377802E-17</v>
      </c>
    </row>
    <row r="73" spans="1:20" x14ac:dyDescent="0.35">
      <c r="A73">
        <v>9</v>
      </c>
      <c r="B73">
        <v>6.625</v>
      </c>
      <c r="C73" s="6">
        <v>0.5625</v>
      </c>
      <c r="D73" s="17">
        <f t="shared" si="17"/>
        <v>21600</v>
      </c>
      <c r="E73">
        <v>2.64</v>
      </c>
      <c r="F73">
        <v>16.649999999999999</v>
      </c>
      <c r="G73" s="18">
        <f t="shared" si="11"/>
        <v>10.024999999999999</v>
      </c>
      <c r="H73" s="18">
        <v>3.996</v>
      </c>
      <c r="I73" s="18">
        <v>5.8000000000000003E-2</v>
      </c>
      <c r="J73" s="18">
        <v>5.7789999999999999</v>
      </c>
      <c r="K73" s="18">
        <v>4.5999999999999999E-2</v>
      </c>
      <c r="L73" s="18">
        <f t="shared" si="9"/>
        <v>0.98569314257523422</v>
      </c>
      <c r="M73" s="18">
        <f t="shared" si="12"/>
        <v>0.9921030042918455</v>
      </c>
      <c r="N73">
        <v>0.63519499999999995</v>
      </c>
      <c r="O73">
        <f t="shared" si="10"/>
        <v>2.6513661676488257E-5</v>
      </c>
      <c r="P73" s="19">
        <f t="shared" si="13"/>
        <v>2.9610782826958488E-16</v>
      </c>
      <c r="Q73">
        <v>0.3054</v>
      </c>
      <c r="R73">
        <f t="shared" si="14"/>
        <v>5.1236840813736499E-6</v>
      </c>
      <c r="S73">
        <f t="shared" si="15"/>
        <v>3.8147955183431126E-17</v>
      </c>
      <c r="T73">
        <f>(S73+'[3]Reactor B'!S73)/2</f>
        <v>1.9073977591715563E-17</v>
      </c>
    </row>
    <row r="74" spans="1:20" x14ac:dyDescent="0.35">
      <c r="A74">
        <v>10</v>
      </c>
      <c r="B74" s="20">
        <v>6.649</v>
      </c>
      <c r="C74" s="6">
        <v>0.60416666666666696</v>
      </c>
      <c r="D74" s="17">
        <f t="shared" si="17"/>
        <v>25200</v>
      </c>
      <c r="E74">
        <v>2.64</v>
      </c>
      <c r="F74" s="20">
        <v>16.588999999999999</v>
      </c>
      <c r="G74" s="18">
        <f t="shared" si="11"/>
        <v>9.9399999999999977</v>
      </c>
      <c r="H74" s="18">
        <v>4.7140000000000004</v>
      </c>
      <c r="I74" s="18">
        <v>5.3999999999999999E-2</v>
      </c>
      <c r="J74" s="18">
        <v>4.9130000000000003</v>
      </c>
      <c r="K74" s="18">
        <v>4.7E-2</v>
      </c>
      <c r="L74" s="18">
        <f t="shared" si="9"/>
        <v>0.9886744966442953</v>
      </c>
      <c r="M74" s="18">
        <f t="shared" si="12"/>
        <v>0.99052419354838717</v>
      </c>
      <c r="N74">
        <v>0.61082000000000003</v>
      </c>
      <c r="O74">
        <f t="shared" si="10"/>
        <v>2.5419341268075585E-5</v>
      </c>
      <c r="P74" s="19">
        <f t="shared" si="13"/>
        <v>2.8388632361587223E-16</v>
      </c>
      <c r="Q74">
        <v>0.31409999999999999</v>
      </c>
      <c r="R74">
        <f t="shared" si="14"/>
        <v>5.2780430082638976E-6</v>
      </c>
      <c r="S74">
        <f t="shared" si="15"/>
        <v>3.9297221479254935E-17</v>
      </c>
      <c r="T74">
        <f>(S74+'[3]Reactor B'!S74)/2</f>
        <v>1.9648610739627468E-17</v>
      </c>
    </row>
    <row r="75" spans="1:20" x14ac:dyDescent="0.35">
      <c r="A75">
        <v>11</v>
      </c>
      <c r="B75">
        <v>6.6479999999999997</v>
      </c>
      <c r="C75" s="6">
        <v>0.64583333333333304</v>
      </c>
      <c r="D75" s="17">
        <f t="shared" si="17"/>
        <v>28800</v>
      </c>
      <c r="E75" s="17">
        <v>2.68</v>
      </c>
      <c r="F75">
        <v>17.72</v>
      </c>
      <c r="G75" s="18">
        <f t="shared" si="11"/>
        <v>11.071999999999999</v>
      </c>
      <c r="H75" s="18">
        <v>5.1379999999999999</v>
      </c>
      <c r="I75" s="18">
        <v>5.8000000000000003E-2</v>
      </c>
      <c r="J75" s="18">
        <v>5.7030000000000003</v>
      </c>
      <c r="K75" s="18">
        <v>4.7E-2</v>
      </c>
      <c r="L75" s="18">
        <f t="shared" si="9"/>
        <v>0.98883756735950734</v>
      </c>
      <c r="M75" s="18">
        <f t="shared" si="12"/>
        <v>0.99182608695652175</v>
      </c>
      <c r="N75">
        <v>0.57521999999999995</v>
      </c>
      <c r="O75">
        <f t="shared" si="10"/>
        <v>2.3933895738670099E-5</v>
      </c>
      <c r="P75" s="19">
        <f t="shared" si="13"/>
        <v>2.6729668559861288E-16</v>
      </c>
      <c r="Q75">
        <v>0.30669999999999997</v>
      </c>
      <c r="R75">
        <f t="shared" si="14"/>
        <v>5.146930750816083E-6</v>
      </c>
      <c r="S75">
        <f t="shared" si="15"/>
        <v>3.8321036288739287E-17</v>
      </c>
      <c r="T75">
        <f>(S75+'[3]Reactor B'!S75)/2</f>
        <v>1.9160518144369643E-17</v>
      </c>
    </row>
    <row r="76" spans="1:20" x14ac:dyDescent="0.35">
      <c r="A76">
        <v>12</v>
      </c>
      <c r="B76" s="18">
        <v>6.6520000000000001</v>
      </c>
      <c r="C76" s="6">
        <v>0.6875</v>
      </c>
      <c r="D76" s="17">
        <f t="shared" si="17"/>
        <v>32400</v>
      </c>
      <c r="E76" s="17">
        <v>2.64</v>
      </c>
      <c r="F76" s="18">
        <v>16.562999999999999</v>
      </c>
      <c r="G76" s="18">
        <f t="shared" si="11"/>
        <v>9.9109999999999978</v>
      </c>
      <c r="H76" s="18">
        <v>4.4770000000000003</v>
      </c>
      <c r="I76" s="18">
        <v>5.8000000000000003E-2</v>
      </c>
      <c r="J76" s="18">
        <v>5.19</v>
      </c>
      <c r="K76" s="18">
        <v>4.7E-2</v>
      </c>
      <c r="L76" s="18">
        <f t="shared" si="9"/>
        <v>0.98721058434399123</v>
      </c>
      <c r="M76" s="18">
        <f t="shared" si="12"/>
        <v>0.99102539621920949</v>
      </c>
      <c r="N76">
        <v>0.55006299999999997</v>
      </c>
      <c r="O76">
        <f t="shared" si="10"/>
        <v>2.2924876498533244E-5</v>
      </c>
      <c r="P76" s="19">
        <f t="shared" si="13"/>
        <v>2.5602783486329182E-16</v>
      </c>
      <c r="Q76">
        <v>0.30590000000000001</v>
      </c>
      <c r="R76">
        <f t="shared" si="14"/>
        <v>5.1376530072940639E-6</v>
      </c>
      <c r="S76">
        <f t="shared" si="15"/>
        <v>3.8251959636381275E-17</v>
      </c>
      <c r="T76">
        <f>(S76+'[3]Reactor B'!S76)/2</f>
        <v>1.9125979818190637E-17</v>
      </c>
    </row>
    <row r="77" spans="1:20" x14ac:dyDescent="0.35">
      <c r="A77">
        <v>13</v>
      </c>
      <c r="B77" s="18">
        <v>6.6669999999999998</v>
      </c>
      <c r="C77" s="6">
        <v>0.72916666666666696</v>
      </c>
      <c r="D77" s="17">
        <f t="shared" si="17"/>
        <v>36000</v>
      </c>
      <c r="E77" s="17">
        <v>2.63</v>
      </c>
      <c r="F77" s="18">
        <v>16.504999999999999</v>
      </c>
      <c r="G77" s="18">
        <f t="shared" si="11"/>
        <v>9.8379999999999992</v>
      </c>
      <c r="H77" s="18">
        <v>4.47</v>
      </c>
      <c r="I77" s="18">
        <v>5.0999999999999997E-2</v>
      </c>
      <c r="J77" s="18">
        <v>5.0780000000000003</v>
      </c>
      <c r="K77" s="18">
        <v>4.7E-2</v>
      </c>
      <c r="L77" s="18">
        <f t="shared" si="9"/>
        <v>0.98871930988719303</v>
      </c>
      <c r="M77" s="18">
        <f t="shared" si="12"/>
        <v>0.99082926829268303</v>
      </c>
      <c r="N77">
        <v>0.52583000000000002</v>
      </c>
      <c r="O77">
        <f t="shared" si="10"/>
        <v>2.188148128716576E-5</v>
      </c>
      <c r="P77" s="19">
        <f t="shared" si="13"/>
        <v>2.4437506906146791E-16</v>
      </c>
      <c r="Q77">
        <v>0.3029</v>
      </c>
      <c r="R77">
        <f t="shared" si="14"/>
        <v>5.0882743843183492E-6</v>
      </c>
      <c r="S77">
        <f t="shared" si="15"/>
        <v>3.7884315287826494E-17</v>
      </c>
      <c r="T77">
        <f>(S77+'[3]Reactor B'!S77)/2</f>
        <v>1.8942157643913247E-17</v>
      </c>
    </row>
    <row r="78" spans="1:20" x14ac:dyDescent="0.35">
      <c r="A78">
        <v>14</v>
      </c>
      <c r="B78">
        <v>6.6769999999999996</v>
      </c>
      <c r="C78" s="6">
        <v>0.77083333333333304</v>
      </c>
      <c r="D78" s="17">
        <f t="shared" si="17"/>
        <v>39600</v>
      </c>
      <c r="E78" s="17">
        <v>2.65</v>
      </c>
      <c r="F78">
        <v>16.655999999999999</v>
      </c>
      <c r="G78" s="18">
        <f t="shared" si="11"/>
        <v>9.9789999999999992</v>
      </c>
      <c r="H78" s="18">
        <v>4.4640000000000004</v>
      </c>
      <c r="I78" s="18">
        <v>0.06</v>
      </c>
      <c r="J78" s="18">
        <v>5.2939999999999996</v>
      </c>
      <c r="K78" s="18">
        <v>4.7E-2</v>
      </c>
      <c r="L78" s="18">
        <f t="shared" si="9"/>
        <v>0.98673740053050407</v>
      </c>
      <c r="M78" s="18">
        <f t="shared" si="12"/>
        <v>0.99120014978468451</v>
      </c>
      <c r="N78">
        <v>0.49676199999999998</v>
      </c>
      <c r="O78">
        <f t="shared" si="10"/>
        <v>2.0713388545655231E-5</v>
      </c>
      <c r="P78" s="19">
        <f t="shared" si="13"/>
        <v>2.3132966593584572E-16</v>
      </c>
      <c r="Q78">
        <v>0.29470000000000002</v>
      </c>
      <c r="R78">
        <f t="shared" si="14"/>
        <v>4.9486740887480586E-6</v>
      </c>
      <c r="S78">
        <f t="shared" si="15"/>
        <v>3.6844933129514063E-17</v>
      </c>
      <c r="T78">
        <f>(S78+'[3]Reactor B'!S78)/2</f>
        <v>1.8422466564757031E-17</v>
      </c>
    </row>
    <row r="79" spans="1:20" x14ac:dyDescent="0.35">
      <c r="A79">
        <v>15</v>
      </c>
      <c r="B79">
        <v>6.5860000000000003</v>
      </c>
      <c r="C79" s="6">
        <v>0.8125</v>
      </c>
      <c r="D79" s="17">
        <f t="shared" si="17"/>
        <v>43200</v>
      </c>
      <c r="E79" s="17">
        <v>2.66</v>
      </c>
      <c r="F79">
        <v>16.579000000000001</v>
      </c>
      <c r="G79" s="18">
        <f t="shared" si="11"/>
        <v>9.9930000000000003</v>
      </c>
      <c r="H79" s="18">
        <v>4.16</v>
      </c>
      <c r="I79" s="18">
        <v>5.7000000000000002E-2</v>
      </c>
      <c r="J79" s="18">
        <v>5.5659999999999998</v>
      </c>
      <c r="K79" s="18">
        <v>4.7E-2</v>
      </c>
      <c r="L79" s="18">
        <f t="shared" si="9"/>
        <v>0.98648328195399559</v>
      </c>
      <c r="M79" s="18">
        <f t="shared" si="12"/>
        <v>0.99162658115089974</v>
      </c>
      <c r="N79">
        <v>0.48434199999999999</v>
      </c>
      <c r="O79">
        <f t="shared" si="10"/>
        <v>2.0200716594401283E-5</v>
      </c>
      <c r="P79" s="19">
        <f t="shared" si="13"/>
        <v>2.2560408265154389E-16</v>
      </c>
      <c r="Q79">
        <v>0.2863</v>
      </c>
      <c r="R79">
        <f t="shared" si="14"/>
        <v>4.8055518142536509E-6</v>
      </c>
      <c r="S79">
        <f t="shared" si="15"/>
        <v>3.5779328375893183E-17</v>
      </c>
      <c r="T79">
        <f>(S79+'[3]Reactor B'!S79)/2</f>
        <v>1.7889664187946592E-17</v>
      </c>
    </row>
    <row r="80" spans="1:20" x14ac:dyDescent="0.35">
      <c r="A80">
        <v>16</v>
      </c>
      <c r="B80">
        <v>6.6950000000000003</v>
      </c>
      <c r="C80" s="6">
        <v>0.85416666666666696</v>
      </c>
      <c r="D80" s="17">
        <f t="shared" si="17"/>
        <v>46800</v>
      </c>
      <c r="E80" s="17">
        <v>2.62</v>
      </c>
      <c r="F80" s="18">
        <v>16.808</v>
      </c>
      <c r="G80" s="18">
        <f t="shared" si="11"/>
        <v>10.113</v>
      </c>
      <c r="H80" s="18">
        <v>4.4930000000000003</v>
      </c>
      <c r="I80" s="18">
        <v>5.3999999999999999E-2</v>
      </c>
      <c r="J80" s="18">
        <v>5.3310000000000004</v>
      </c>
      <c r="K80" s="18">
        <v>5.7000000000000002E-2</v>
      </c>
      <c r="L80" s="18">
        <f t="shared" si="9"/>
        <v>0.98812403782713876</v>
      </c>
      <c r="M80" s="18">
        <f t="shared" si="12"/>
        <v>0.98942093541202669</v>
      </c>
      <c r="N80">
        <v>0.47726000000000002</v>
      </c>
      <c r="O80">
        <f t="shared" si="10"/>
        <v>1.9872291410538595E-5</v>
      </c>
      <c r="P80" s="19">
        <f t="shared" si="13"/>
        <v>2.2193618988255459E-16</v>
      </c>
      <c r="Q80">
        <v>0.28499999999999998</v>
      </c>
      <c r="R80">
        <f t="shared" si="14"/>
        <v>4.7943953175919253E-6</v>
      </c>
      <c r="S80">
        <f t="shared" si="15"/>
        <v>3.5696263626408965E-17</v>
      </c>
    </row>
    <row r="81" spans="3:10" x14ac:dyDescent="0.35">
      <c r="C81" s="6"/>
      <c r="D81" s="17"/>
      <c r="E81" s="17"/>
      <c r="F81" s="18"/>
      <c r="G81" s="18"/>
      <c r="H81" s="18"/>
      <c r="I81" s="18"/>
      <c r="J81" s="18"/>
    </row>
    <row r="82" spans="3:10" x14ac:dyDescent="0.35">
      <c r="C82" s="6"/>
      <c r="D82" s="17"/>
      <c r="E82" s="17"/>
      <c r="F82" s="17"/>
      <c r="G82" s="18"/>
      <c r="H82" s="18"/>
      <c r="I82" s="18"/>
      <c r="J82" s="18"/>
    </row>
    <row r="83" spans="3:10" x14ac:dyDescent="0.35">
      <c r="D83" s="6"/>
      <c r="E83" s="17"/>
      <c r="F83" s="17"/>
      <c r="G83" s="17"/>
      <c r="H83" s="17"/>
      <c r="I83" s="17"/>
    </row>
    <row r="84" spans="3:10" x14ac:dyDescent="0.35">
      <c r="D84" s="6"/>
      <c r="E84" s="17"/>
      <c r="F84" s="17"/>
      <c r="G84" s="17"/>
      <c r="H84" s="17"/>
      <c r="I84" s="17"/>
    </row>
  </sheetData>
  <mergeCells count="22">
    <mergeCell ref="A52:C52"/>
    <mergeCell ref="A53:C53"/>
    <mergeCell ref="A56:B56"/>
    <mergeCell ref="A57:B57"/>
    <mergeCell ref="A46:C46"/>
    <mergeCell ref="A47:C47"/>
    <mergeCell ref="A48:C48"/>
    <mergeCell ref="A49:C49"/>
    <mergeCell ref="A50:C50"/>
    <mergeCell ref="A51:C51"/>
    <mergeCell ref="A10:C10"/>
    <mergeCell ref="A11:C11"/>
    <mergeCell ref="A12:C12"/>
    <mergeCell ref="A15:B15"/>
    <mergeCell ref="A16:B16"/>
    <mergeCell ref="A45:C45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D6DA-88A8-4EA8-8EBC-54BA0F857946}">
  <dimension ref="A1:W80"/>
  <sheetViews>
    <sheetView topLeftCell="A43" workbookViewId="0">
      <selection activeCell="A43" sqref="A43"/>
    </sheetView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453125" customWidth="1"/>
    <col min="6" max="6" width="30.453125" bestFit="1" customWidth="1"/>
    <col min="7" max="7" width="29.81640625" bestFit="1" customWidth="1"/>
    <col min="8" max="8" width="30.453125" bestFit="1" customWidth="1"/>
    <col min="9" max="9" width="30.453125" customWidth="1"/>
    <col min="10" max="12" width="31.36328125" bestFit="1" customWidth="1"/>
    <col min="13" max="13" width="31.36328125" customWidth="1"/>
    <col min="14" max="14" width="28.36328125" bestFit="1" customWidth="1"/>
    <col min="15" max="15" width="31.6328125" bestFit="1" customWidth="1"/>
    <col min="16" max="16" width="28.36328125" bestFit="1" customWidth="1"/>
    <col min="17" max="18" width="28.36328125" customWidth="1"/>
    <col min="19" max="19" width="34.1796875" bestFit="1" customWidth="1"/>
    <col min="20" max="20" width="34.6328125" bestFit="1" customWidth="1"/>
    <col min="21" max="21" width="31.6328125" bestFit="1" customWidth="1"/>
    <col min="22" max="22" width="35.36328125" customWidth="1"/>
    <col min="23" max="23" width="31.6328125" bestFit="1" customWidth="1"/>
  </cols>
  <sheetData>
    <row r="1" spans="1:7" ht="15.5" x14ac:dyDescent="0.35">
      <c r="A1" s="1" t="s">
        <v>54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221.95</v>
      </c>
    </row>
    <row r="5" spans="1:7" ht="15.5" x14ac:dyDescent="0.35">
      <c r="A5" s="4" t="s">
        <v>2</v>
      </c>
      <c r="B5" s="4"/>
      <c r="C5" s="4"/>
      <c r="D5">
        <v>441.1</v>
      </c>
    </row>
    <row r="6" spans="1:7" ht="15.5" x14ac:dyDescent="0.35">
      <c r="A6" s="4" t="s">
        <v>3</v>
      </c>
      <c r="B6" s="4"/>
      <c r="C6" s="4"/>
      <c r="D6">
        <f>D5-D4</f>
        <v>219.15000000000003</v>
      </c>
    </row>
    <row r="7" spans="1:7" ht="15.5" x14ac:dyDescent="0.35">
      <c r="A7" s="21" t="s">
        <v>33</v>
      </c>
      <c r="B7" s="21"/>
      <c r="C7" s="21"/>
      <c r="D7">
        <v>2363000</v>
      </c>
    </row>
    <row r="8" spans="1:7" ht="15.5" x14ac:dyDescent="0.35">
      <c r="A8" s="4" t="s">
        <v>34</v>
      </c>
      <c r="B8" s="4"/>
      <c r="C8" s="4"/>
      <c r="D8">
        <f>G9-G10+G8</f>
        <v>0.57900000000000063</v>
      </c>
      <c r="E8">
        <f>D8*D7/10000</f>
        <v>136.81770000000014</v>
      </c>
      <c r="F8" s="7" t="s">
        <v>35</v>
      </c>
      <c r="G8">
        <v>9.093</v>
      </c>
    </row>
    <row r="9" spans="1:7" ht="15.5" x14ac:dyDescent="0.35">
      <c r="A9" s="4" t="s">
        <v>6</v>
      </c>
      <c r="B9" s="4"/>
      <c r="C9" s="4"/>
      <c r="D9">
        <v>3.35</v>
      </c>
      <c r="F9" s="7" t="s">
        <v>36</v>
      </c>
      <c r="G9">
        <v>0.60899999999999999</v>
      </c>
    </row>
    <row r="10" spans="1:7" ht="15.5" x14ac:dyDescent="0.35">
      <c r="A10" s="4" t="s">
        <v>7</v>
      </c>
      <c r="B10" s="4"/>
      <c r="C10" s="4"/>
      <c r="D10" s="6">
        <v>0.2986111111111111</v>
      </c>
      <c r="F10" s="7" t="s">
        <v>37</v>
      </c>
      <c r="G10">
        <v>9.1229999999999993</v>
      </c>
    </row>
    <row r="11" spans="1:7" ht="15.5" x14ac:dyDescent="0.35">
      <c r="A11" s="4" t="s">
        <v>8</v>
      </c>
      <c r="B11" s="4"/>
      <c r="C11" s="4"/>
      <c r="D11" s="6">
        <v>0.30277777777777776</v>
      </c>
    </row>
    <row r="12" spans="1:7" ht="15.5" x14ac:dyDescent="0.35">
      <c r="A12" s="4" t="s">
        <v>9</v>
      </c>
      <c r="B12" s="4"/>
      <c r="C12" s="4"/>
      <c r="D12">
        <f>AVERAGE(G32:G39)/180</f>
        <v>4.1044444444444446E-2</v>
      </c>
      <c r="E12">
        <f>D12*60</f>
        <v>2.4626666666666668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2">
        <f>AVERAGE(V38:V40)</f>
        <v>3.5548968893396122E-17</v>
      </c>
      <c r="D15" s="13">
        <f>LOG(C15)</f>
        <v>-16.449172991570013</v>
      </c>
    </row>
    <row r="16" spans="1:7" ht="15.5" x14ac:dyDescent="0.35">
      <c r="A16" s="11" t="s">
        <v>12</v>
      </c>
      <c r="B16" s="11"/>
      <c r="C16" s="14">
        <f>AVERAGE(P38:P40)</f>
        <v>1.6541326360918107E-16</v>
      </c>
      <c r="D16" s="13">
        <f>LOG(C16)</f>
        <v>-15.781429669624302</v>
      </c>
    </row>
    <row r="17" spans="1:23" ht="15.5" x14ac:dyDescent="0.35">
      <c r="A17" s="7"/>
      <c r="B17" s="7"/>
      <c r="C17" s="7"/>
    </row>
    <row r="18" spans="1:23" ht="15.5" x14ac:dyDescent="0.35">
      <c r="A18" s="7"/>
      <c r="B18" s="7"/>
      <c r="C18" s="7"/>
    </row>
    <row r="19" spans="1:23" ht="15.5" x14ac:dyDescent="0.35">
      <c r="A19" s="7"/>
      <c r="B19" s="7"/>
      <c r="C19" s="7"/>
    </row>
    <row r="20" spans="1:23" ht="15.5" x14ac:dyDescent="0.35">
      <c r="A20" s="7"/>
      <c r="B20" s="7"/>
      <c r="C20" s="7"/>
    </row>
    <row r="21" spans="1:23" ht="15.5" x14ac:dyDescent="0.35">
      <c r="A21" s="7"/>
      <c r="B21" s="7"/>
      <c r="C21" s="7"/>
    </row>
    <row r="22" spans="1:23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38</v>
      </c>
      <c r="K23" s="16" t="s">
        <v>39</v>
      </c>
      <c r="L23" s="16" t="s">
        <v>23</v>
      </c>
      <c r="M23" s="16" t="s">
        <v>40</v>
      </c>
      <c r="N23" s="16" t="s">
        <v>24</v>
      </c>
      <c r="O23" s="16" t="s">
        <v>25</v>
      </c>
      <c r="P23" s="16" t="s">
        <v>26</v>
      </c>
      <c r="Q23" s="16" t="s">
        <v>27</v>
      </c>
      <c r="R23" s="16" t="s">
        <v>28</v>
      </c>
      <c r="S23" s="16" t="s">
        <v>29</v>
      </c>
      <c r="T23" s="16" t="s">
        <v>42</v>
      </c>
      <c r="U23" s="16" t="s">
        <v>43</v>
      </c>
      <c r="V23" s="16" t="s">
        <v>44</v>
      </c>
    </row>
    <row r="24" spans="1:23" x14ac:dyDescent="0.35">
      <c r="A24">
        <v>1</v>
      </c>
      <c r="B24">
        <v>4.5960000000000001</v>
      </c>
      <c r="C24" s="6">
        <v>0.31944444444444448</v>
      </c>
      <c r="D24" s="17">
        <f>30*60</f>
        <v>1800</v>
      </c>
      <c r="E24" s="17">
        <v>3.65</v>
      </c>
      <c r="F24" s="18">
        <v>14.042999999999999</v>
      </c>
      <c r="G24" s="18">
        <f t="shared" ref="G24:G39" si="0">F24-B24</f>
        <v>9.4469999999999992</v>
      </c>
      <c r="H24" s="17">
        <v>5.6059999999999999</v>
      </c>
      <c r="I24" s="17">
        <v>9.2999999999999999E-2</v>
      </c>
      <c r="J24" s="18">
        <v>3.403</v>
      </c>
      <c r="K24" s="18">
        <v>0.02</v>
      </c>
      <c r="L24" s="18">
        <f>(H24/(H24+I24))</f>
        <v>0.98368134760484294</v>
      </c>
      <c r="M24" s="18">
        <f>J24/(J24+K24)</f>
        <v>0.99415717207128251</v>
      </c>
      <c r="N24">
        <v>0.37922699999999998</v>
      </c>
      <c r="O24">
        <f>(N24/24.305/1000)/L24</f>
        <v>1.5861680167082276E-5</v>
      </c>
      <c r="P24">
        <f>(O24/1000*$D$12)/(4*$D$8*$D$7)</f>
        <v>1.189600925927994E-16</v>
      </c>
      <c r="Q24">
        <v>0.25207400000000002</v>
      </c>
      <c r="R24">
        <f>(Q24/28.0855/1000)/L24</f>
        <v>9.1241298351023634E-6</v>
      </c>
      <c r="S24">
        <f>(R24/1000*$D$12)/(6*$D$8*$D$7)</f>
        <v>4.5619687136088946E-17</v>
      </c>
      <c r="T24">
        <v>0.48080800453086653</v>
      </c>
      <c r="U24">
        <f>(T24/60.08/1000)/M24</f>
        <v>8.0498301192941492E-6</v>
      </c>
      <c r="V24">
        <f>(U24/1000*$D$12)/(6*$D$8*$D$7)</f>
        <v>4.0248301830170605E-17</v>
      </c>
      <c r="W24">
        <f>AVERAGE(V24,'[4]Reactor B'!V24)</f>
        <v>4.3168338298553021E-17</v>
      </c>
    </row>
    <row r="25" spans="1:23" x14ac:dyDescent="0.35">
      <c r="A25">
        <v>2</v>
      </c>
      <c r="B25">
        <v>4.4829999999999997</v>
      </c>
      <c r="C25" s="6">
        <v>0.34027777777777773</v>
      </c>
      <c r="D25" s="17">
        <f>D24+30*60</f>
        <v>3600</v>
      </c>
      <c r="E25" s="17">
        <v>3.43</v>
      </c>
      <c r="F25" s="18">
        <v>13.292</v>
      </c>
      <c r="G25" s="18">
        <f t="shared" si="0"/>
        <v>8.8090000000000011</v>
      </c>
      <c r="H25" s="17">
        <v>4.4130000000000003</v>
      </c>
      <c r="I25" s="17">
        <v>5.3999999999999999E-2</v>
      </c>
      <c r="J25" s="18">
        <v>4.1879999999999997</v>
      </c>
      <c r="K25" s="18">
        <v>0.02</v>
      </c>
      <c r="L25" s="18">
        <f t="shared" ref="L25:L40" si="1">(H25/(H25+I25))</f>
        <v>0.98791134989926122</v>
      </c>
      <c r="M25" s="18">
        <f t="shared" ref="M25:M40" si="2">J25/(J25+K25)</f>
        <v>0.99524714828897354</v>
      </c>
      <c r="N25">
        <v>0.69637499999999997</v>
      </c>
      <c r="O25">
        <f t="shared" ref="O25:O40" si="3">(N25/24.305/1000)/L25</f>
        <v>2.9002108374888522E-5</v>
      </c>
      <c r="P25">
        <f t="shared" ref="P25:P40" si="4">(O25/1000*$D$12)/(4*$D$8*$D$7)</f>
        <v>2.1751122588028955E-16</v>
      </c>
      <c r="Q25">
        <v>0.42678500000000003</v>
      </c>
      <c r="R25">
        <f t="shared" ref="R25:R40" si="5">(Q25/28.0855/1000)/L25</f>
        <v>1.5381865593700775E-5</v>
      </c>
      <c r="S25">
        <f t="shared" ref="S25:S40" si="6">(R25/1000*$D$12)/(6*$D$8*$D$7)</f>
        <v>7.6907706119476537E-17</v>
      </c>
      <c r="T25">
        <v>0.83164810269964129</v>
      </c>
      <c r="U25">
        <f t="shared" ref="U25:U40" si="7">(T25/60.08/1000)/M25</f>
        <v>1.3908450051952738E-5</v>
      </c>
      <c r="V25">
        <f t="shared" ref="V25:V40" si="8">(U25/1000*$D$12)/(6*$D$8*$D$7)</f>
        <v>6.954078376624564E-17</v>
      </c>
      <c r="W25">
        <f>AVERAGE(V25,'[4]Reactor B'!V25)</f>
        <v>7.186703940599437E-17</v>
      </c>
    </row>
    <row r="26" spans="1:23" x14ac:dyDescent="0.35">
      <c r="A26">
        <v>3</v>
      </c>
      <c r="B26">
        <v>4.4610000000000003</v>
      </c>
      <c r="C26" s="6">
        <v>0.3611111111111111</v>
      </c>
      <c r="D26" s="17">
        <f t="shared" ref="D26:D29" si="9">D25+30*60</f>
        <v>5400</v>
      </c>
      <c r="E26">
        <v>3.42</v>
      </c>
      <c r="F26">
        <v>12.914</v>
      </c>
      <c r="G26" s="18">
        <f t="shared" si="0"/>
        <v>8.4529999999999994</v>
      </c>
      <c r="H26">
        <v>4.25</v>
      </c>
      <c r="I26">
        <v>6.4000000000000001E-2</v>
      </c>
      <c r="J26" s="18">
        <v>3.964</v>
      </c>
      <c r="K26" s="18">
        <v>2.1000000000000001E-2</v>
      </c>
      <c r="L26" s="18">
        <f t="shared" si="1"/>
        <v>0.98516458043579047</v>
      </c>
      <c r="M26" s="18">
        <f t="shared" si="2"/>
        <v>0.99473023839397745</v>
      </c>
      <c r="N26">
        <v>0.93308199999999997</v>
      </c>
      <c r="O26">
        <f t="shared" si="3"/>
        <v>3.8968653247334728E-5</v>
      </c>
      <c r="P26">
        <f t="shared" si="4"/>
        <v>2.9225873612936199E-16</v>
      </c>
      <c r="Q26">
        <v>0.50256100000000004</v>
      </c>
      <c r="R26">
        <f t="shared" si="5"/>
        <v>1.8163428723425425E-5</v>
      </c>
      <c r="S26">
        <f t="shared" si="6"/>
        <v>9.0815228482774353E-17</v>
      </c>
      <c r="T26">
        <v>0.97584292996035493</v>
      </c>
      <c r="U26">
        <f t="shared" si="7"/>
        <v>1.6328439292060698E-5</v>
      </c>
      <c r="V26">
        <f t="shared" si="8"/>
        <v>8.1640474805461139E-17</v>
      </c>
      <c r="W26">
        <f>AVERAGE(V26,'[4]Reactor B'!V26)</f>
        <v>8.0456012431957464E-17</v>
      </c>
    </row>
    <row r="27" spans="1:23" x14ac:dyDescent="0.35">
      <c r="A27">
        <v>4</v>
      </c>
      <c r="B27">
        <v>4.53</v>
      </c>
      <c r="C27" s="6">
        <v>0.38194444444444398</v>
      </c>
      <c r="D27" s="17">
        <f t="shared" si="9"/>
        <v>7200</v>
      </c>
      <c r="E27">
        <v>3.62</v>
      </c>
      <c r="F27">
        <v>12.271000000000001</v>
      </c>
      <c r="G27" s="18">
        <f t="shared" si="0"/>
        <v>7.7410000000000005</v>
      </c>
      <c r="H27">
        <v>4.0529999999999999</v>
      </c>
      <c r="I27">
        <v>6.4000000000000001E-2</v>
      </c>
      <c r="J27" s="18">
        <v>3.3519999999999999</v>
      </c>
      <c r="K27" s="18">
        <v>1.4999999999999999E-2</v>
      </c>
      <c r="L27" s="18">
        <f t="shared" si="1"/>
        <v>0.98445470002428948</v>
      </c>
      <c r="M27" s="18">
        <f t="shared" si="2"/>
        <v>0.99554499554499554</v>
      </c>
      <c r="N27">
        <v>1.06196</v>
      </c>
      <c r="O27">
        <f t="shared" si="3"/>
        <v>4.4383014545037977E-5</v>
      </c>
      <c r="P27">
        <f t="shared" si="4"/>
        <v>3.3286558953461045E-16</v>
      </c>
      <c r="Q27">
        <v>0.50143899999999997</v>
      </c>
      <c r="R27">
        <f t="shared" si="5"/>
        <v>1.8135945917110998E-5</v>
      </c>
      <c r="S27">
        <f t="shared" si="6"/>
        <v>9.0677817348962719E-17</v>
      </c>
      <c r="T27">
        <v>0.96685671134604501</v>
      </c>
      <c r="U27">
        <f t="shared" si="7"/>
        <v>1.6164835842892319E-5</v>
      </c>
      <c r="V27">
        <f t="shared" si="8"/>
        <v>8.0822474809808641E-17</v>
      </c>
      <c r="W27">
        <f>AVERAGE(V27,'[4]Reactor B'!V27)</f>
        <v>7.7739460190741543E-17</v>
      </c>
    </row>
    <row r="28" spans="1:23" x14ac:dyDescent="0.35">
      <c r="A28">
        <v>5</v>
      </c>
      <c r="B28">
        <v>4.5140000000000002</v>
      </c>
      <c r="C28" s="6">
        <v>0.40277777777777701</v>
      </c>
      <c r="D28" s="17">
        <f t="shared" si="9"/>
        <v>9000</v>
      </c>
      <c r="E28">
        <v>3.51</v>
      </c>
      <c r="F28">
        <v>13.493</v>
      </c>
      <c r="G28" s="18">
        <f t="shared" si="0"/>
        <v>8.9789999999999992</v>
      </c>
      <c r="H28">
        <v>4.3380000000000001</v>
      </c>
      <c r="I28">
        <v>5.8999999999999997E-2</v>
      </c>
      <c r="J28" s="18">
        <v>4.2830000000000004</v>
      </c>
      <c r="K28" s="18">
        <v>1.4999999999999999E-2</v>
      </c>
      <c r="L28" s="18">
        <f t="shared" si="1"/>
        <v>0.98658176029110756</v>
      </c>
      <c r="M28" s="18">
        <f t="shared" si="2"/>
        <v>0.99651000465332717</v>
      </c>
      <c r="N28">
        <v>1.12147</v>
      </c>
      <c r="O28">
        <f t="shared" si="3"/>
        <v>4.6769093572168432E-5</v>
      </c>
      <c r="P28">
        <f t="shared" si="4"/>
        <v>3.5076080485929251E-16</v>
      </c>
      <c r="Q28">
        <v>0.46847499999999997</v>
      </c>
      <c r="R28">
        <f t="shared" si="5"/>
        <v>1.6907180060123823E-5</v>
      </c>
      <c r="S28">
        <f t="shared" si="6"/>
        <v>8.4534117623910068E-17</v>
      </c>
      <c r="T28">
        <v>0.89934680007551449</v>
      </c>
      <c r="U28">
        <f t="shared" si="7"/>
        <v>1.5021579705246926E-5</v>
      </c>
      <c r="V28">
        <f t="shared" si="8"/>
        <v>7.5106314665402822E-17</v>
      </c>
      <c r="W28">
        <f>AVERAGE(V28,'[4]Reactor B'!V28)</f>
        <v>7.1369759015514516E-17</v>
      </c>
    </row>
    <row r="29" spans="1:23" x14ac:dyDescent="0.35">
      <c r="A29">
        <v>6</v>
      </c>
      <c r="B29">
        <v>4.5309999999999997</v>
      </c>
      <c r="C29" s="6">
        <v>0.42361111111110999</v>
      </c>
      <c r="D29" s="17">
        <f t="shared" si="9"/>
        <v>10800</v>
      </c>
      <c r="E29">
        <v>3.55</v>
      </c>
      <c r="F29">
        <v>13.099</v>
      </c>
      <c r="G29" s="18">
        <f t="shared" si="0"/>
        <v>8.5680000000000014</v>
      </c>
      <c r="H29">
        <v>4.2300000000000004</v>
      </c>
      <c r="I29">
        <v>6.3E-2</v>
      </c>
      <c r="J29" s="18">
        <v>4.0590000000000002</v>
      </c>
      <c r="K29" s="18">
        <v>0.02</v>
      </c>
      <c r="L29" s="18">
        <f t="shared" si="1"/>
        <v>0.98532494758909861</v>
      </c>
      <c r="M29" s="18">
        <f t="shared" si="2"/>
        <v>0.99509683746016186</v>
      </c>
      <c r="N29">
        <v>1.1160600000000001</v>
      </c>
      <c r="O29">
        <f t="shared" si="3"/>
        <v>4.660284592523209E-5</v>
      </c>
      <c r="P29">
        <f t="shared" si="4"/>
        <v>3.4951397380075655E-16</v>
      </c>
      <c r="Q29">
        <v>0.42666100000000001</v>
      </c>
      <c r="R29">
        <f t="shared" si="5"/>
        <v>1.5417760963198621E-5</v>
      </c>
      <c r="S29">
        <f t="shared" si="6"/>
        <v>7.708717918219272E-17</v>
      </c>
      <c r="T29">
        <v>0.8183198036624505</v>
      </c>
      <c r="U29">
        <f t="shared" si="7"/>
        <v>1.3687615326805515E-5</v>
      </c>
      <c r="V29">
        <f t="shared" si="8"/>
        <v>6.8436633425109311E-17</v>
      </c>
      <c r="W29">
        <f>AVERAGE(V29,'[4]Reactor B'!V29)</f>
        <v>6.5073720108377691E-17</v>
      </c>
    </row>
    <row r="30" spans="1:23" x14ac:dyDescent="0.35">
      <c r="A30">
        <v>7</v>
      </c>
      <c r="B30">
        <v>4.5030000000000001</v>
      </c>
      <c r="C30" s="6">
        <v>0.46527777777777773</v>
      </c>
      <c r="D30" s="17">
        <f>D29+60*60</f>
        <v>14400</v>
      </c>
      <c r="E30">
        <v>3.36</v>
      </c>
      <c r="F30" s="18">
        <v>12.911</v>
      </c>
      <c r="G30" s="18">
        <f t="shared" si="0"/>
        <v>8.4079999999999995</v>
      </c>
      <c r="H30">
        <v>4.2160000000000002</v>
      </c>
      <c r="I30" s="18">
        <v>5.8999999999999997E-2</v>
      </c>
      <c r="J30" s="18">
        <v>3.851</v>
      </c>
      <c r="K30" s="18">
        <v>1.4999999999999999E-2</v>
      </c>
      <c r="L30" s="18">
        <f t="shared" si="1"/>
        <v>0.98619883040935674</v>
      </c>
      <c r="M30" s="18">
        <f t="shared" si="2"/>
        <v>0.99612002069322292</v>
      </c>
      <c r="N30">
        <v>0.99165599999999998</v>
      </c>
      <c r="O30">
        <f t="shared" si="3"/>
        <v>4.1371468376853762E-5</v>
      </c>
      <c r="P30">
        <f t="shared" si="4"/>
        <v>3.1027946957500068E-16</v>
      </c>
      <c r="Q30">
        <v>0.34576699999999999</v>
      </c>
      <c r="R30">
        <f t="shared" si="5"/>
        <v>1.2483515325947803E-5</v>
      </c>
      <c r="S30">
        <f t="shared" si="6"/>
        <v>6.2416260379959952E-17</v>
      </c>
      <c r="T30">
        <v>0.67982631678308481</v>
      </c>
      <c r="U30">
        <f t="shared" si="7"/>
        <v>1.1359425814846224E-5</v>
      </c>
      <c r="V30">
        <f t="shared" si="8"/>
        <v>5.6795931347362642E-17</v>
      </c>
      <c r="W30">
        <f>AVERAGE(V30,'[4]Reactor B'!V30)</f>
        <v>5.3862335056609676E-17</v>
      </c>
    </row>
    <row r="31" spans="1:23" x14ac:dyDescent="0.35">
      <c r="A31">
        <v>8</v>
      </c>
      <c r="B31">
        <v>4.46</v>
      </c>
      <c r="C31" s="6">
        <v>0.50694444444444442</v>
      </c>
      <c r="D31" s="17">
        <f t="shared" ref="D31:D40" si="10">D30+60*60</f>
        <v>18000</v>
      </c>
      <c r="E31">
        <v>3.54</v>
      </c>
      <c r="F31" s="18">
        <v>13.666</v>
      </c>
      <c r="G31" s="18">
        <f t="shared" si="0"/>
        <v>9.2059999999999995</v>
      </c>
      <c r="H31">
        <v>5.0369000000000002</v>
      </c>
      <c r="I31" s="18">
        <v>4.8000000000000001E-2</v>
      </c>
      <c r="J31" s="18">
        <v>3.85</v>
      </c>
      <c r="K31" s="18">
        <v>1.6E-2</v>
      </c>
      <c r="L31" s="18">
        <f t="shared" si="1"/>
        <v>0.9905602863379811</v>
      </c>
      <c r="M31" s="18">
        <f t="shared" si="2"/>
        <v>0.99586135540610454</v>
      </c>
      <c r="N31">
        <v>0.870726</v>
      </c>
      <c r="O31">
        <f t="shared" si="3"/>
        <v>3.6166374504643692E-5</v>
      </c>
      <c r="P31">
        <f t="shared" si="4"/>
        <v>2.7124208876351862E-16</v>
      </c>
      <c r="Q31">
        <v>0.29932999999999998</v>
      </c>
      <c r="R31">
        <f t="shared" si="5"/>
        <v>1.0759378199738504E-5</v>
      </c>
      <c r="S31">
        <f t="shared" si="6"/>
        <v>5.3795756540264063E-17</v>
      </c>
      <c r="T31">
        <v>0.57799509156126117</v>
      </c>
      <c r="U31">
        <f t="shared" si="7"/>
        <v>9.6604052777069348E-6</v>
      </c>
      <c r="V31">
        <f t="shared" si="8"/>
        <v>4.8301007804747945E-17</v>
      </c>
      <c r="W31">
        <f>AVERAGE(V31,'[4]Reactor B'!V31)</f>
        <v>4.6077491634161329E-17</v>
      </c>
    </row>
    <row r="32" spans="1:23" x14ac:dyDescent="0.35">
      <c r="A32">
        <v>9</v>
      </c>
      <c r="B32">
        <v>4.5199999999999996</v>
      </c>
      <c r="C32" s="6">
        <v>0.54861111111111305</v>
      </c>
      <c r="D32" s="17">
        <f t="shared" si="10"/>
        <v>21600</v>
      </c>
      <c r="E32">
        <v>3.35</v>
      </c>
      <c r="F32" s="18">
        <v>11.856999999999999</v>
      </c>
      <c r="G32" s="18">
        <f t="shared" si="0"/>
        <v>7.3369999999999997</v>
      </c>
      <c r="H32" s="18">
        <v>3.4790000000000001</v>
      </c>
      <c r="I32" s="18">
        <v>5.6000000000000001E-2</v>
      </c>
      <c r="J32" s="18">
        <v>3.508</v>
      </c>
      <c r="K32" s="18">
        <v>1.2999999999999999E-2</v>
      </c>
      <c r="L32" s="18">
        <f t="shared" si="1"/>
        <v>0.98415841584158414</v>
      </c>
      <c r="M32" s="18">
        <f t="shared" si="2"/>
        <v>0.99630786708321506</v>
      </c>
      <c r="N32">
        <v>0.743977</v>
      </c>
      <c r="O32">
        <f t="shared" si="3"/>
        <v>3.1102756013555105E-5</v>
      </c>
      <c r="P32">
        <f t="shared" si="4"/>
        <v>2.3326575093490674E-16</v>
      </c>
      <c r="Q32">
        <v>0.25623899999999999</v>
      </c>
      <c r="R32">
        <f t="shared" si="5"/>
        <v>9.270391177959141E-6</v>
      </c>
      <c r="S32">
        <f t="shared" si="6"/>
        <v>4.6350978428718339E-17</v>
      </c>
      <c r="T32">
        <v>0.50093260336039269</v>
      </c>
      <c r="U32">
        <f t="shared" si="7"/>
        <v>8.368657907054858E-6</v>
      </c>
      <c r="V32">
        <f t="shared" si="8"/>
        <v>4.1842407152080648E-17</v>
      </c>
      <c r="W32">
        <f>AVERAGE(V32,'[4]Reactor B'!V32)</f>
        <v>4.0462250830151996E-17</v>
      </c>
    </row>
    <row r="33" spans="1:23" x14ac:dyDescent="0.35">
      <c r="A33">
        <v>10</v>
      </c>
      <c r="B33">
        <v>4.5250000000000004</v>
      </c>
      <c r="C33" s="6">
        <v>0.59027777777778101</v>
      </c>
      <c r="D33" s="17">
        <f t="shared" si="10"/>
        <v>25200</v>
      </c>
      <c r="E33" s="17">
        <v>3.37</v>
      </c>
      <c r="F33" s="18">
        <v>11.773999999999999</v>
      </c>
      <c r="G33" s="18">
        <f t="shared" si="0"/>
        <v>7.2489999999999988</v>
      </c>
      <c r="H33" s="18">
        <v>4.1299000000000001</v>
      </c>
      <c r="I33" s="18">
        <v>4.2999999999999997E-2</v>
      </c>
      <c r="J33" s="18">
        <v>2.7559999999999998</v>
      </c>
      <c r="K33" s="18">
        <v>1.6E-2</v>
      </c>
      <c r="L33" s="18">
        <f t="shared" si="1"/>
        <v>0.98969541565817531</v>
      </c>
      <c r="M33" s="18">
        <f t="shared" si="2"/>
        <v>0.99422799422799424</v>
      </c>
      <c r="N33">
        <v>0.69345500000000004</v>
      </c>
      <c r="O33">
        <f t="shared" si="3"/>
        <v>2.882843720830502E-5</v>
      </c>
      <c r="P33">
        <f t="shared" si="4"/>
        <v>2.16208719598493E-16</v>
      </c>
      <c r="Q33">
        <v>0.24163699999999999</v>
      </c>
      <c r="R33">
        <f t="shared" si="5"/>
        <v>8.6932009075660146E-6</v>
      </c>
      <c r="S33">
        <f t="shared" si="6"/>
        <v>4.3465087935136425E-17</v>
      </c>
      <c r="T33">
        <v>0.47548423636020393</v>
      </c>
      <c r="U33">
        <f t="shared" si="7"/>
        <v>7.9601309477450806E-6</v>
      </c>
      <c r="V33">
        <f t="shared" si="8"/>
        <v>3.9799815430219122E-17</v>
      </c>
      <c r="W33">
        <f>AVERAGE(V33,'[4]Reactor B'!V33)</f>
        <v>3.859036744077012E-17</v>
      </c>
    </row>
    <row r="34" spans="1:23" x14ac:dyDescent="0.35">
      <c r="A34">
        <v>11</v>
      </c>
      <c r="B34">
        <v>4.5</v>
      </c>
      <c r="C34" s="6">
        <v>0.63194444444444897</v>
      </c>
      <c r="D34" s="17">
        <f t="shared" si="10"/>
        <v>28800</v>
      </c>
      <c r="E34" s="17">
        <v>3.47</v>
      </c>
      <c r="F34" s="18">
        <v>11.923</v>
      </c>
      <c r="G34" s="18">
        <f t="shared" si="0"/>
        <v>7.423</v>
      </c>
      <c r="H34" s="18">
        <v>3.5950000000000002</v>
      </c>
      <c r="I34" s="18">
        <v>3.2000000000000001E-2</v>
      </c>
      <c r="J34" s="18">
        <v>3.5089999999999999</v>
      </c>
      <c r="K34" s="18">
        <v>1.2999999999999999E-2</v>
      </c>
      <c r="L34" s="18">
        <f t="shared" si="1"/>
        <v>0.99117728149986217</v>
      </c>
      <c r="M34" s="18">
        <f t="shared" si="2"/>
        <v>0.99630891538898358</v>
      </c>
      <c r="N34">
        <v>0.64844900000000005</v>
      </c>
      <c r="O34">
        <f t="shared" si="3"/>
        <v>2.6917136712141343E-5</v>
      </c>
      <c r="P34">
        <f t="shared" si="4"/>
        <v>2.0187426816577828E-16</v>
      </c>
      <c r="Q34">
        <v>0.231271</v>
      </c>
      <c r="R34">
        <f t="shared" si="5"/>
        <v>8.3078314927923864E-6</v>
      </c>
      <c r="S34">
        <f t="shared" si="6"/>
        <v>4.1538281494246559E-17</v>
      </c>
      <c r="T34">
        <v>0.44222012459882953</v>
      </c>
      <c r="U34">
        <f t="shared" si="7"/>
        <v>7.3877903407078654E-6</v>
      </c>
      <c r="V34">
        <f t="shared" si="8"/>
        <v>3.6938172742072962E-17</v>
      </c>
      <c r="W34">
        <f>AVERAGE(V34,'[4]Reactor B'!V34)</f>
        <v>3.6152828326754229E-17</v>
      </c>
    </row>
    <row r="35" spans="1:23" x14ac:dyDescent="0.35">
      <c r="A35">
        <v>12</v>
      </c>
      <c r="B35">
        <v>4.4720000000000004</v>
      </c>
      <c r="C35" s="6">
        <v>0.67361111111111605</v>
      </c>
      <c r="D35" s="17">
        <f t="shared" si="10"/>
        <v>32400</v>
      </c>
      <c r="E35" s="17">
        <v>3.37</v>
      </c>
      <c r="F35" s="18">
        <v>11.938000000000001</v>
      </c>
      <c r="G35" s="18">
        <f t="shared" si="0"/>
        <v>7.4660000000000002</v>
      </c>
      <c r="H35" s="18">
        <v>3.5150000000000001</v>
      </c>
      <c r="I35" s="18">
        <v>4.5999999999999999E-2</v>
      </c>
      <c r="J35" s="18">
        <v>3.613</v>
      </c>
      <c r="K35" s="18">
        <v>1.6E-2</v>
      </c>
      <c r="L35" s="18">
        <f t="shared" si="1"/>
        <v>0.98708228025835443</v>
      </c>
      <c r="M35" s="18">
        <f t="shared" si="2"/>
        <v>0.99559107192063934</v>
      </c>
      <c r="N35">
        <v>0.60279899999999997</v>
      </c>
      <c r="O35">
        <f t="shared" si="3"/>
        <v>2.5126010798637392E-5</v>
      </c>
      <c r="P35">
        <f t="shared" si="4"/>
        <v>1.8844110709637398E-16</v>
      </c>
      <c r="Q35">
        <v>0.221611</v>
      </c>
      <c r="R35">
        <f t="shared" si="5"/>
        <v>7.9938463763857838E-6</v>
      </c>
      <c r="S35">
        <f t="shared" si="6"/>
        <v>3.9968389018500469E-17</v>
      </c>
      <c r="T35">
        <v>0.43357372097413632</v>
      </c>
      <c r="U35">
        <f t="shared" si="7"/>
        <v>7.2485649423572374E-6</v>
      </c>
      <c r="V35">
        <f t="shared" si="8"/>
        <v>3.6242060430111134E-17</v>
      </c>
      <c r="W35">
        <f>AVERAGE(V35,'[4]Reactor B'!V35)</f>
        <v>3.6242060430111134E-17</v>
      </c>
    </row>
    <row r="36" spans="1:23" x14ac:dyDescent="0.35">
      <c r="A36">
        <v>13</v>
      </c>
      <c r="B36">
        <v>4.5199999999999996</v>
      </c>
      <c r="C36" s="6">
        <v>0.71527777777778401</v>
      </c>
      <c r="D36" s="17">
        <f t="shared" si="10"/>
        <v>36000</v>
      </c>
      <c r="E36" s="17">
        <v>3.46</v>
      </c>
      <c r="F36" s="18">
        <v>11.788</v>
      </c>
      <c r="G36" s="18">
        <f t="shared" si="0"/>
        <v>7.2680000000000007</v>
      </c>
      <c r="H36" s="18">
        <v>4.4130000000000003</v>
      </c>
      <c r="I36" s="18">
        <v>6.2E-2</v>
      </c>
      <c r="J36" s="18">
        <v>2.4950000000000001</v>
      </c>
      <c r="K36" s="18">
        <v>1.4999999999999999E-2</v>
      </c>
      <c r="L36" s="18">
        <f t="shared" si="1"/>
        <v>0.98614525139664799</v>
      </c>
      <c r="M36" s="18">
        <f t="shared" si="2"/>
        <v>0.99402390438247012</v>
      </c>
      <c r="N36">
        <v>0.58296899999999996</v>
      </c>
      <c r="O36">
        <f t="shared" si="3"/>
        <v>2.4322541221064563E-5</v>
      </c>
      <c r="P36">
        <f t="shared" si="4"/>
        <v>1.8241521234016018E-16</v>
      </c>
      <c r="Q36">
        <v>0.22547400000000001</v>
      </c>
      <c r="R36">
        <f t="shared" si="5"/>
        <v>8.1409187767066692E-6</v>
      </c>
      <c r="S36">
        <f t="shared" si="6"/>
        <v>4.0703735512933286E-17</v>
      </c>
      <c r="T36">
        <v>0.44157825184066457</v>
      </c>
      <c r="U36">
        <f t="shared" si="7"/>
        <v>7.3940251482997158E-6</v>
      </c>
      <c r="V36">
        <f t="shared" si="8"/>
        <v>3.6969346122640133E-17</v>
      </c>
      <c r="W36">
        <f>AVERAGE(V36,'[4]Reactor B'!V36)</f>
        <v>3.618822961063279E-17</v>
      </c>
    </row>
    <row r="37" spans="1:23" x14ac:dyDescent="0.35">
      <c r="A37">
        <v>14</v>
      </c>
      <c r="B37">
        <v>4.5039999999999996</v>
      </c>
      <c r="C37" s="6">
        <v>0.75694444444445197</v>
      </c>
      <c r="D37" s="17">
        <f t="shared" si="10"/>
        <v>39600</v>
      </c>
      <c r="E37" s="17">
        <v>3.43</v>
      </c>
      <c r="F37" s="18">
        <v>12.006</v>
      </c>
      <c r="G37" s="18">
        <f t="shared" si="0"/>
        <v>7.5020000000000007</v>
      </c>
      <c r="H37" s="18">
        <v>3.6789999999999998</v>
      </c>
      <c r="I37" s="18">
        <v>6.6000000000000003E-2</v>
      </c>
      <c r="J37" s="18">
        <v>3.5710000000000002</v>
      </c>
      <c r="K37" s="18">
        <v>1.6E-2</v>
      </c>
      <c r="L37" s="18">
        <f t="shared" si="1"/>
        <v>0.98237650200267024</v>
      </c>
      <c r="M37" s="18">
        <f t="shared" si="2"/>
        <v>0.99553944800669081</v>
      </c>
      <c r="N37">
        <v>0.55841700000000005</v>
      </c>
      <c r="O37">
        <f t="shared" si="3"/>
        <v>2.338756674473998E-5</v>
      </c>
      <c r="P37">
        <f t="shared" si="4"/>
        <v>1.754030516419322E-16</v>
      </c>
      <c r="Q37">
        <v>0.22245400000000001</v>
      </c>
      <c r="R37">
        <f t="shared" si="5"/>
        <v>8.0626924417575548E-6</v>
      </c>
      <c r="S37">
        <f t="shared" si="6"/>
        <v>4.0312612086296794E-17</v>
      </c>
      <c r="T37">
        <v>0.43421559373230134</v>
      </c>
      <c r="U37">
        <f t="shared" si="7"/>
        <v>7.2596723211474828E-6</v>
      </c>
      <c r="V37">
        <f t="shared" si="8"/>
        <v>3.629759615291108E-17</v>
      </c>
      <c r="W37">
        <f>AVERAGE(V37,'[4]Reactor B'!V37)</f>
        <v>3.5732293397427903E-17</v>
      </c>
    </row>
    <row r="38" spans="1:23" x14ac:dyDescent="0.35">
      <c r="A38">
        <v>15</v>
      </c>
      <c r="B38">
        <v>4.5039999999999996</v>
      </c>
      <c r="C38" s="6">
        <v>0.79861111111112004</v>
      </c>
      <c r="D38" s="17">
        <f t="shared" si="10"/>
        <v>43200</v>
      </c>
      <c r="E38" s="17">
        <v>3.37</v>
      </c>
      <c r="F38" s="18">
        <v>12.048</v>
      </c>
      <c r="G38" s="18">
        <f t="shared" si="0"/>
        <v>7.5440000000000005</v>
      </c>
      <c r="H38" s="18">
        <v>3.6379999999999999</v>
      </c>
      <c r="I38" s="18">
        <v>6.3E-2</v>
      </c>
      <c r="J38" s="18">
        <v>3.62</v>
      </c>
      <c r="K38" s="18">
        <v>1.6E-2</v>
      </c>
      <c r="L38" s="18">
        <f t="shared" si="1"/>
        <v>0.98297757362874894</v>
      </c>
      <c r="M38" s="18">
        <f t="shared" si="2"/>
        <v>0.99559955995599558</v>
      </c>
      <c r="N38">
        <v>0.53675799999999996</v>
      </c>
      <c r="O38">
        <f t="shared" si="3"/>
        <v>2.2466700248208612E-5</v>
      </c>
      <c r="P38">
        <f t="shared" si="4"/>
        <v>1.6849669856085574E-16</v>
      </c>
      <c r="Q38">
        <v>0.216726</v>
      </c>
      <c r="R38">
        <f t="shared" si="5"/>
        <v>7.8502817845480075E-6</v>
      </c>
      <c r="S38">
        <f t="shared" si="6"/>
        <v>3.9250581196623265E-17</v>
      </c>
      <c r="T38">
        <v>0.42560694732867665</v>
      </c>
      <c r="U38">
        <f t="shared" si="7"/>
        <v>7.1153142977276538E-6</v>
      </c>
      <c r="V38">
        <f t="shared" si="8"/>
        <v>3.5575821256782272E-17</v>
      </c>
      <c r="W38">
        <f>AVERAGE(V38,'[4]Reactor B'!V38)</f>
        <v>3.5411093144813196E-17</v>
      </c>
    </row>
    <row r="39" spans="1:23" x14ac:dyDescent="0.35">
      <c r="A39">
        <v>16</v>
      </c>
      <c r="B39">
        <v>4.5190000000000001</v>
      </c>
      <c r="C39" s="6">
        <v>0.840277777777787</v>
      </c>
      <c r="D39" s="17">
        <f t="shared" si="10"/>
        <v>46800</v>
      </c>
      <c r="E39" s="17">
        <v>3.5</v>
      </c>
      <c r="F39" s="18">
        <v>11.834</v>
      </c>
      <c r="G39" s="18">
        <f t="shared" si="0"/>
        <v>7.3149999999999995</v>
      </c>
      <c r="H39" s="18">
        <v>3.7719999999999998</v>
      </c>
      <c r="I39" s="18">
        <v>6.4000000000000001E-2</v>
      </c>
      <c r="J39" s="18">
        <v>3.2160000000000002</v>
      </c>
      <c r="K39" s="18">
        <v>1.6E-2</v>
      </c>
      <c r="L39" s="18">
        <f t="shared" si="1"/>
        <v>0.98331595411887385</v>
      </c>
      <c r="M39" s="18">
        <f t="shared" si="2"/>
        <v>0.99504950495049505</v>
      </c>
      <c r="N39">
        <v>0.52532100000000004</v>
      </c>
      <c r="O39">
        <f t="shared" si="3"/>
        <v>2.1980423274998293E-5</v>
      </c>
      <c r="P39">
        <f t="shared" si="4"/>
        <v>1.6484969817063877E-16</v>
      </c>
      <c r="Q39">
        <v>0.216642</v>
      </c>
      <c r="R39">
        <f t="shared" si="5"/>
        <v>7.8445387175839527E-6</v>
      </c>
      <c r="S39">
        <f t="shared" si="6"/>
        <v>3.922186646734641E-17</v>
      </c>
      <c r="T39">
        <v>0.42443647347555225</v>
      </c>
      <c r="U39">
        <f t="shared" si="7"/>
        <v>7.0996687370455936E-6</v>
      </c>
      <c r="V39">
        <f t="shared" si="8"/>
        <v>3.5497595103024753E-17</v>
      </c>
      <c r="W39">
        <f>AVERAGE(V39,'[4]Reactor B'!V39)</f>
        <v>3.5428289448323509E-17</v>
      </c>
    </row>
    <row r="40" spans="1:23" x14ac:dyDescent="0.35">
      <c r="A40">
        <v>17</v>
      </c>
      <c r="C40" s="6">
        <v>0.88194444444445397</v>
      </c>
      <c r="D40" s="17">
        <f t="shared" si="10"/>
        <v>50400</v>
      </c>
      <c r="E40" s="17">
        <v>3.39</v>
      </c>
      <c r="F40" s="18"/>
      <c r="G40" s="18"/>
      <c r="H40" s="18">
        <v>4.6950000000000003</v>
      </c>
      <c r="I40" s="18">
        <v>6.7000000000000004E-2</v>
      </c>
      <c r="J40" s="18">
        <v>4.2220000000000004</v>
      </c>
      <c r="K40" s="18">
        <v>1.4999999999999999E-2</v>
      </c>
      <c r="L40" s="18">
        <f t="shared" si="1"/>
        <v>0.98593028139437211</v>
      </c>
      <c r="M40" s="18">
        <f t="shared" si="2"/>
        <v>0.99645975926362995</v>
      </c>
      <c r="N40">
        <v>0.52046700000000001</v>
      </c>
      <c r="O40">
        <f t="shared" si="3"/>
        <v>2.1719577231048712E-5</v>
      </c>
      <c r="P40">
        <f t="shared" si="4"/>
        <v>1.628933940960487E-16</v>
      </c>
      <c r="Q40">
        <v>0.216114</v>
      </c>
      <c r="R40">
        <f t="shared" si="5"/>
        <v>7.8046698457238326E-6</v>
      </c>
      <c r="S40">
        <f t="shared" si="6"/>
        <v>3.9022526311781089E-17</v>
      </c>
      <c r="T40">
        <v>0.42594676231829343</v>
      </c>
      <c r="U40">
        <f t="shared" si="7"/>
        <v>7.114848100616394E-6</v>
      </c>
      <c r="V40">
        <f t="shared" si="8"/>
        <v>3.5573490320381347E-17</v>
      </c>
      <c r="W40">
        <f>AVERAGE(V40,'[4]Reactor B'!V40)</f>
        <v>3.6088513257244896E-17</v>
      </c>
    </row>
    <row r="41" spans="1:23" x14ac:dyDescent="0.35">
      <c r="C41" s="6"/>
      <c r="D41" s="17"/>
      <c r="E41" s="17"/>
      <c r="F41" s="17"/>
      <c r="G41" s="18"/>
      <c r="H41" s="18"/>
      <c r="I41" s="18"/>
      <c r="J41" s="18"/>
      <c r="K41" s="18"/>
      <c r="L41" s="18"/>
      <c r="M41" s="18"/>
    </row>
    <row r="42" spans="1:23" x14ac:dyDescent="0.35">
      <c r="D42" s="6"/>
      <c r="E42" s="17"/>
      <c r="F42" s="17"/>
      <c r="G42" s="17"/>
      <c r="H42" s="17"/>
      <c r="I42" s="17"/>
      <c r="J42" s="18"/>
    </row>
    <row r="43" spans="1:23" ht="15.5" x14ac:dyDescent="0.35">
      <c r="A43" s="1" t="s">
        <v>56</v>
      </c>
    </row>
    <row r="45" spans="1:23" ht="15.5" x14ac:dyDescent="0.35">
      <c r="A45" s="2" t="s">
        <v>0</v>
      </c>
      <c r="B45" s="3"/>
      <c r="C45" s="3"/>
      <c r="D45" s="3"/>
    </row>
    <row r="46" spans="1:23" ht="15.5" x14ac:dyDescent="0.35">
      <c r="A46" s="4" t="s">
        <v>1</v>
      </c>
      <c r="B46" s="4"/>
      <c r="C46" s="4"/>
      <c r="D46">
        <v>221.95</v>
      </c>
    </row>
    <row r="47" spans="1:23" ht="15.5" x14ac:dyDescent="0.35">
      <c r="A47" s="4" t="s">
        <v>2</v>
      </c>
      <c r="B47" s="4"/>
      <c r="C47" s="4"/>
      <c r="D47">
        <v>442.32</v>
      </c>
    </row>
    <row r="48" spans="1:23" ht="15.5" x14ac:dyDescent="0.35">
      <c r="A48" s="4" t="s">
        <v>3</v>
      </c>
      <c r="B48" s="4"/>
      <c r="C48" s="4"/>
      <c r="D48">
        <f>D47-D46</f>
        <v>220.37</v>
      </c>
    </row>
    <row r="49" spans="1:22" ht="15.5" x14ac:dyDescent="0.35">
      <c r="A49" s="21" t="s">
        <v>33</v>
      </c>
      <c r="B49" s="21"/>
      <c r="C49" s="21"/>
      <c r="D49">
        <v>2363000</v>
      </c>
    </row>
    <row r="50" spans="1:22" ht="15.5" x14ac:dyDescent="0.35">
      <c r="A50" s="4" t="s">
        <v>34</v>
      </c>
      <c r="B50" s="4"/>
      <c r="C50" s="4"/>
      <c r="D50">
        <f>G51-G52+G50</f>
        <v>0.56799999999999962</v>
      </c>
      <c r="F50" s="7" t="s">
        <v>35</v>
      </c>
      <c r="G50">
        <v>9.0969999999999995</v>
      </c>
    </row>
    <row r="51" spans="1:22" ht="15.5" x14ac:dyDescent="0.35">
      <c r="A51" s="4" t="s">
        <v>6</v>
      </c>
      <c r="B51" s="4"/>
      <c r="C51" s="4"/>
      <c r="D51">
        <v>3.35</v>
      </c>
      <c r="F51" s="7" t="s">
        <v>36</v>
      </c>
      <c r="G51">
        <v>0.60099999999999998</v>
      </c>
    </row>
    <row r="52" spans="1:22" ht="15.5" x14ac:dyDescent="0.35">
      <c r="A52" s="4" t="s">
        <v>7</v>
      </c>
      <c r="B52" s="4"/>
      <c r="C52" s="4"/>
      <c r="D52" s="6">
        <v>0.2986111111111111</v>
      </c>
      <c r="F52" s="7" t="s">
        <v>37</v>
      </c>
      <c r="G52">
        <v>9.1300000000000008</v>
      </c>
    </row>
    <row r="53" spans="1:22" ht="15.5" x14ac:dyDescent="0.35">
      <c r="A53" s="4" t="s">
        <v>8</v>
      </c>
      <c r="B53" s="4"/>
      <c r="C53" s="4"/>
      <c r="D53" s="6">
        <v>0.30416666666666664</v>
      </c>
    </row>
    <row r="54" spans="1:22" ht="15.5" x14ac:dyDescent="0.35">
      <c r="A54" s="4" t="s">
        <v>9</v>
      </c>
      <c r="B54" s="4"/>
      <c r="C54" s="4"/>
      <c r="D54">
        <f>AVERAGE(G72:G81)/180</f>
        <v>4.2440123456790123E-2</v>
      </c>
      <c r="E54">
        <f>D54*60</f>
        <v>2.5464074074074072</v>
      </c>
    </row>
    <row r="55" spans="1:22" ht="15.5" x14ac:dyDescent="0.35">
      <c r="A55" s="7"/>
      <c r="B55" s="7"/>
      <c r="C55" s="7"/>
    </row>
    <row r="56" spans="1:22" ht="15.5" x14ac:dyDescent="0.35">
      <c r="A56" s="8" t="s">
        <v>10</v>
      </c>
      <c r="B56" s="9"/>
      <c r="C56" s="9"/>
      <c r="D56" s="10"/>
    </row>
    <row r="57" spans="1:22" ht="15.5" x14ac:dyDescent="0.35">
      <c r="A57" s="11" t="s">
        <v>11</v>
      </c>
      <c r="B57" s="11"/>
      <c r="C57" s="12">
        <f>AVERAGE(V79:V82)</f>
        <v>3.347177119043665E-17</v>
      </c>
      <c r="D57" s="13">
        <f>LOG(C57)</f>
        <v>-16.475321305930819</v>
      </c>
    </row>
    <row r="58" spans="1:22" ht="15.5" x14ac:dyDescent="0.35">
      <c r="A58" s="11" t="s">
        <v>12</v>
      </c>
      <c r="B58" s="11"/>
      <c r="C58" s="14">
        <f>AVERAGE(P79:P82)</f>
        <v>1.6014820881529976E-16</v>
      </c>
      <c r="D58" s="13">
        <f>LOG(C58)</f>
        <v>-15.79547791435877</v>
      </c>
    </row>
    <row r="59" spans="1:22" ht="15.5" x14ac:dyDescent="0.35">
      <c r="A59" s="7"/>
      <c r="B59" s="7"/>
      <c r="C59" s="7"/>
    </row>
    <row r="60" spans="1:22" ht="15.5" x14ac:dyDescent="0.35">
      <c r="A60" s="7"/>
      <c r="B60" s="7"/>
      <c r="C60" s="7"/>
    </row>
    <row r="61" spans="1:22" ht="15.5" x14ac:dyDescent="0.35">
      <c r="A61" s="7"/>
      <c r="B61" s="7"/>
      <c r="C61" s="7"/>
    </row>
    <row r="62" spans="1:22" ht="15.5" x14ac:dyDescent="0.35">
      <c r="A62" s="7"/>
      <c r="B62" s="7"/>
      <c r="C62" s="7"/>
    </row>
    <row r="63" spans="1:22" ht="15.5" x14ac:dyDescent="0.35">
      <c r="A63" s="7"/>
      <c r="B63" s="7"/>
      <c r="C63" s="7"/>
    </row>
    <row r="64" spans="1:22" ht="15.5" x14ac:dyDescent="0.35">
      <c r="A64" s="2" t="s">
        <v>13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5.5" x14ac:dyDescent="0.35">
      <c r="A65" s="16" t="s">
        <v>14</v>
      </c>
      <c r="B65" s="16" t="s">
        <v>15</v>
      </c>
      <c r="C65" s="16" t="s">
        <v>16</v>
      </c>
      <c r="D65" s="16" t="s">
        <v>17</v>
      </c>
      <c r="E65" s="16" t="s">
        <v>18</v>
      </c>
      <c r="F65" s="16" t="s">
        <v>19</v>
      </c>
      <c r="G65" s="16" t="s">
        <v>20</v>
      </c>
      <c r="H65" s="16" t="s">
        <v>21</v>
      </c>
      <c r="I65" s="16" t="s">
        <v>22</v>
      </c>
      <c r="J65" s="16" t="s">
        <v>38</v>
      </c>
      <c r="K65" s="16" t="s">
        <v>39</v>
      </c>
      <c r="L65" s="16" t="s">
        <v>23</v>
      </c>
      <c r="M65" s="16" t="s">
        <v>40</v>
      </c>
      <c r="N65" s="16" t="s">
        <v>24</v>
      </c>
      <c r="O65" s="16" t="s">
        <v>25</v>
      </c>
      <c r="P65" s="16" t="s">
        <v>26</v>
      </c>
      <c r="Q65" s="16" t="s">
        <v>27</v>
      </c>
      <c r="R65" s="16" t="s">
        <v>28</v>
      </c>
      <c r="S65" s="16" t="s">
        <v>29</v>
      </c>
      <c r="T65" s="16" t="s">
        <v>55</v>
      </c>
      <c r="U65" s="16" t="s">
        <v>43</v>
      </c>
      <c r="V65" s="16" t="s">
        <v>44</v>
      </c>
    </row>
    <row r="66" spans="1:22" x14ac:dyDescent="0.35">
      <c r="A66">
        <v>1</v>
      </c>
      <c r="B66">
        <v>4.4409999999999998</v>
      </c>
      <c r="C66" s="6">
        <v>0.31944444444444448</v>
      </c>
      <c r="D66" s="17">
        <f>30*60</f>
        <v>1800</v>
      </c>
      <c r="E66" s="17">
        <v>3.65</v>
      </c>
      <c r="F66" s="18">
        <v>11.823</v>
      </c>
      <c r="G66" s="18">
        <f t="shared" ref="G66:G80" si="11">F66-B66</f>
        <v>7.3820000000000006</v>
      </c>
      <c r="H66" s="17">
        <v>3.8980000000000001</v>
      </c>
      <c r="I66" s="17">
        <v>5.7000000000000002E-2</v>
      </c>
      <c r="J66" s="18">
        <v>3.1230000000000002</v>
      </c>
      <c r="K66" s="18">
        <v>1.4999999999999999E-2</v>
      </c>
      <c r="L66" s="18">
        <f>(H66/(H66+I66))</f>
        <v>0.98558786346396965</v>
      </c>
      <c r="M66" s="18">
        <f>J66/(J66+K66)</f>
        <v>0.99521988527724659</v>
      </c>
      <c r="N66">
        <v>0.42846000000000001</v>
      </c>
      <c r="O66">
        <f>(N66/24.305/1000)/L66</f>
        <v>1.7886250593592695E-5</v>
      </c>
      <c r="P66">
        <f>(O66/1000*$D$12)/(4*$D$8*$D$7)</f>
        <v>1.3414405058850683E-16</v>
      </c>
      <c r="Q66">
        <v>0.25802799999999998</v>
      </c>
      <c r="R66">
        <f>(Q66/28.0855/1000)/L66</f>
        <v>9.3215756668559499E-6</v>
      </c>
      <c r="S66">
        <f>(R66/1000*$D$12)/(6*$D$8*$D$7)</f>
        <v>4.6606895476359388E-17</v>
      </c>
      <c r="T66">
        <v>0.52400226543326411</v>
      </c>
      <c r="U66">
        <f>(T66/60.08/1000)/M66</f>
        <v>8.7636332735218588E-6</v>
      </c>
      <c r="V66">
        <f>(U66/1000*$D$12)/(6*$D$8*$D$7)</f>
        <v>4.381724233859512E-17</v>
      </c>
    </row>
    <row r="67" spans="1:22" x14ac:dyDescent="0.35">
      <c r="A67">
        <v>2</v>
      </c>
      <c r="B67">
        <v>4.556</v>
      </c>
      <c r="C67" s="6">
        <v>0.34027777777777773</v>
      </c>
      <c r="D67" s="17">
        <f>D66+30*60</f>
        <v>3600</v>
      </c>
      <c r="E67" s="17">
        <v>3.65</v>
      </c>
      <c r="F67" s="18">
        <v>12.192</v>
      </c>
      <c r="G67" s="18">
        <f t="shared" si="11"/>
        <v>7.6360000000000001</v>
      </c>
      <c r="H67" s="17">
        <v>3.7280000000000002</v>
      </c>
      <c r="I67" s="17">
        <v>6.0999999999999999E-2</v>
      </c>
      <c r="J67" s="18">
        <v>3.6509999999999998</v>
      </c>
      <c r="K67" s="18">
        <v>0.02</v>
      </c>
      <c r="L67" s="18">
        <f t="shared" ref="L67:L80" si="12">(H67/(H67+I67))</f>
        <v>0.9839007653734495</v>
      </c>
      <c r="M67" s="18">
        <f t="shared" ref="M67:M80" si="13">J67/(J67+K67)</f>
        <v>0.99455189321710702</v>
      </c>
      <c r="N67">
        <v>0.85197299999999998</v>
      </c>
      <c r="O67">
        <f t="shared" ref="O67:O80" si="14">(N67/24.305/1000)/L67</f>
        <v>3.5626971624464839E-5</v>
      </c>
      <c r="P67">
        <f t="shared" ref="P67:P80" si="15">(O67/1000*$D$12)/(4*$D$8*$D$7)</f>
        <v>2.6719665247335405E-16</v>
      </c>
      <c r="Q67">
        <v>0.41089799999999999</v>
      </c>
      <c r="R67">
        <f t="shared" ref="R67:R80" si="16">(Q67/28.0855/1000)/L67</f>
        <v>1.4869643932159025E-5</v>
      </c>
      <c r="S67">
        <f t="shared" ref="S67:S80" si="17">(R67/1000*$D$12)/(6*$D$8*$D$7)</f>
        <v>7.4346651819924223E-17</v>
      </c>
      <c r="T67">
        <v>0.84297526902020015</v>
      </c>
      <c r="U67">
        <f t="shared" ref="U67:U80" si="18">(T67/60.08/1000)/M67</f>
        <v>1.4107740453489908E-5</v>
      </c>
      <c r="V67">
        <f t="shared" ref="V67:V80" si="19">(U67/1000*$D$12)/(6*$D$8*$D$7)</f>
        <v>7.053721476094436E-17</v>
      </c>
    </row>
    <row r="68" spans="1:22" x14ac:dyDescent="0.35">
      <c r="A68">
        <v>3</v>
      </c>
      <c r="B68">
        <v>4.4589999999999996</v>
      </c>
      <c r="C68" s="6">
        <v>0.3611111111111111</v>
      </c>
      <c r="D68" s="17">
        <f t="shared" ref="D68:D71" si="20">D67+30*60</f>
        <v>5400</v>
      </c>
      <c r="E68">
        <v>3.59</v>
      </c>
      <c r="F68">
        <v>12.125999999999999</v>
      </c>
      <c r="G68" s="18">
        <f t="shared" si="11"/>
        <v>7.6669999999999998</v>
      </c>
      <c r="H68">
        <v>3.6320000000000001</v>
      </c>
      <c r="I68">
        <v>6.3E-2</v>
      </c>
      <c r="J68" s="18">
        <v>3.843</v>
      </c>
      <c r="K68" s="18">
        <v>1.7999999999999999E-2</v>
      </c>
      <c r="L68" s="18">
        <f t="shared" si="12"/>
        <v>0.98294993234100136</v>
      </c>
      <c r="M68" s="18">
        <f t="shared" si="13"/>
        <v>0.99533799533799538</v>
      </c>
      <c r="N68">
        <v>1.1389899999999999</v>
      </c>
      <c r="O68">
        <f t="shared" si="14"/>
        <v>4.7675240065902575E-5</v>
      </c>
      <c r="P68">
        <f t="shared" si="15"/>
        <v>3.5755676024748413E-16</v>
      </c>
      <c r="Q68">
        <v>0.44348300000000002</v>
      </c>
      <c r="R68">
        <f t="shared" si="16"/>
        <v>1.6064359689657535E-5</v>
      </c>
      <c r="S68">
        <f t="shared" si="17"/>
        <v>8.0320104637743101E-17</v>
      </c>
      <c r="T68">
        <v>0.901385690013215</v>
      </c>
      <c r="U68">
        <f t="shared" si="18"/>
        <v>1.5073362800250299E-5</v>
      </c>
      <c r="V68">
        <f t="shared" si="19"/>
        <v>7.5365224680460244E-17</v>
      </c>
    </row>
    <row r="69" spans="1:22" x14ac:dyDescent="0.35">
      <c r="A69">
        <v>4</v>
      </c>
      <c r="B69">
        <v>4.5119999999999996</v>
      </c>
      <c r="C69" s="6">
        <v>0.38194444444444398</v>
      </c>
      <c r="D69" s="17">
        <f t="shared" si="20"/>
        <v>7200</v>
      </c>
      <c r="E69">
        <v>3.63</v>
      </c>
      <c r="F69">
        <v>12.068</v>
      </c>
      <c r="G69" s="18">
        <f t="shared" si="11"/>
        <v>7.556</v>
      </c>
      <c r="H69">
        <v>4.0439999999999996</v>
      </c>
      <c r="I69">
        <v>4.9000000000000002E-2</v>
      </c>
      <c r="J69" s="18">
        <v>3.0880000000000001</v>
      </c>
      <c r="K69" s="18">
        <v>1.6E-2</v>
      </c>
      <c r="L69" s="18">
        <f t="shared" si="12"/>
        <v>0.98802834107011961</v>
      </c>
      <c r="M69" s="18">
        <f t="shared" si="13"/>
        <v>0.99484536082474229</v>
      </c>
      <c r="N69">
        <v>1.2301500000000001</v>
      </c>
      <c r="O69">
        <f t="shared" si="14"/>
        <v>5.1226306452922406E-5</v>
      </c>
      <c r="P69">
        <f t="shared" si="15"/>
        <v>3.841891965186262E-16</v>
      </c>
      <c r="Q69">
        <v>0.42571799999999999</v>
      </c>
      <c r="R69">
        <f t="shared" si="16"/>
        <v>1.5341592784686146E-5</v>
      </c>
      <c r="S69">
        <f t="shared" si="17"/>
        <v>7.6706346320729402E-17</v>
      </c>
      <c r="T69">
        <v>0.84848782329620542</v>
      </c>
      <c r="U69">
        <f t="shared" si="18"/>
        <v>1.4195807810610364E-5</v>
      </c>
      <c r="V69">
        <f t="shared" si="19"/>
        <v>7.0977542260809702E-17</v>
      </c>
    </row>
    <row r="70" spans="1:22" x14ac:dyDescent="0.35">
      <c r="A70">
        <v>5</v>
      </c>
      <c r="B70">
        <v>4.5190000000000001</v>
      </c>
      <c r="C70" s="6">
        <v>0.40277777777777701</v>
      </c>
      <c r="D70" s="17">
        <f t="shared" si="20"/>
        <v>9000</v>
      </c>
      <c r="E70">
        <v>3.6</v>
      </c>
      <c r="F70">
        <v>12.257999999999999</v>
      </c>
      <c r="G70" s="18">
        <f t="shared" si="11"/>
        <v>7.738999999999999</v>
      </c>
      <c r="H70">
        <v>3.7240000000000002</v>
      </c>
      <c r="I70">
        <v>6.0999999999999999E-2</v>
      </c>
      <c r="J70" s="18">
        <v>3.83</v>
      </c>
      <c r="K70" s="18">
        <v>1.7000000000000001E-2</v>
      </c>
      <c r="L70" s="18">
        <f t="shared" si="12"/>
        <v>0.98388375165125497</v>
      </c>
      <c r="M70" s="18">
        <f t="shared" si="13"/>
        <v>0.99558097218611907</v>
      </c>
      <c r="N70">
        <v>1.18953</v>
      </c>
      <c r="O70">
        <f t="shared" si="14"/>
        <v>4.9743459473027945E-5</v>
      </c>
      <c r="P70">
        <f t="shared" si="15"/>
        <v>3.7306807869434425E-16</v>
      </c>
      <c r="Q70">
        <v>0.38119199999999998</v>
      </c>
      <c r="R70">
        <f t="shared" si="16"/>
        <v>1.3794876895109362E-5</v>
      </c>
      <c r="S70">
        <f t="shared" si="17"/>
        <v>6.8972929957072548E-17</v>
      </c>
      <c r="T70">
        <v>0.76923541627336234</v>
      </c>
      <c r="U70">
        <f t="shared" si="18"/>
        <v>1.2860349153277027E-5</v>
      </c>
      <c r="V70">
        <f t="shared" si="19"/>
        <v>6.4300389783611875E-17</v>
      </c>
    </row>
    <row r="71" spans="1:22" x14ac:dyDescent="0.35">
      <c r="A71">
        <v>6</v>
      </c>
      <c r="B71">
        <v>4.5049999999999999</v>
      </c>
      <c r="C71" s="6">
        <v>0.42361111111110999</v>
      </c>
      <c r="D71" s="17">
        <f t="shared" si="20"/>
        <v>10800</v>
      </c>
      <c r="E71">
        <v>3.53</v>
      </c>
      <c r="F71" s="18">
        <v>11.971</v>
      </c>
      <c r="G71" s="18">
        <f t="shared" si="11"/>
        <v>7.4660000000000002</v>
      </c>
      <c r="H71">
        <v>3.26</v>
      </c>
      <c r="I71">
        <v>6.4000000000000001E-2</v>
      </c>
      <c r="J71" s="18">
        <v>4.0170000000000003</v>
      </c>
      <c r="K71" s="18">
        <v>0.02</v>
      </c>
      <c r="L71" s="18">
        <f t="shared" si="12"/>
        <v>0.98074608904933813</v>
      </c>
      <c r="M71" s="18">
        <f t="shared" si="13"/>
        <v>0.99504582610849657</v>
      </c>
      <c r="N71">
        <v>1.1067800000000001</v>
      </c>
      <c r="O71">
        <f t="shared" si="14"/>
        <v>4.6431112788274776E-5</v>
      </c>
      <c r="P71">
        <f t="shared" si="15"/>
        <v>3.4822600243464048E-16</v>
      </c>
      <c r="Q71">
        <v>0.34584399999999998</v>
      </c>
      <c r="R71">
        <f t="shared" si="16"/>
        <v>1.2555716489295996E-5</v>
      </c>
      <c r="S71">
        <f t="shared" si="17"/>
        <v>6.2777258583880112E-17</v>
      </c>
      <c r="T71">
        <v>0.70149896167642067</v>
      </c>
      <c r="U71">
        <f t="shared" si="18"/>
        <v>1.1734214592507931E-5</v>
      </c>
      <c r="V71">
        <f t="shared" si="19"/>
        <v>5.8669835718305043E-17</v>
      </c>
    </row>
    <row r="72" spans="1:22" x14ac:dyDescent="0.35">
      <c r="A72">
        <v>7</v>
      </c>
      <c r="B72">
        <v>4.4050000000000002</v>
      </c>
      <c r="C72" s="6">
        <v>0.46527777777777773</v>
      </c>
      <c r="D72" s="17">
        <f>D71+60*60</f>
        <v>14400</v>
      </c>
      <c r="E72">
        <v>3.46</v>
      </c>
      <c r="F72" s="18">
        <v>11.872999999999999</v>
      </c>
      <c r="G72" s="18">
        <f t="shared" si="11"/>
        <v>7.4679999999999991</v>
      </c>
      <c r="H72">
        <v>3.722</v>
      </c>
      <c r="I72" s="18">
        <v>5.7000000000000002E-2</v>
      </c>
      <c r="J72" s="18">
        <v>3.399</v>
      </c>
      <c r="K72" s="18">
        <v>1.6E-2</v>
      </c>
      <c r="L72" s="18">
        <f t="shared" si="12"/>
        <v>0.98491664461497752</v>
      </c>
      <c r="M72" s="18">
        <f t="shared" si="13"/>
        <v>0.99531478770131776</v>
      </c>
      <c r="N72">
        <v>0.92187699999999995</v>
      </c>
      <c r="O72">
        <f t="shared" si="14"/>
        <v>3.8510386520664029E-5</v>
      </c>
      <c r="P72">
        <f t="shared" si="15"/>
        <v>2.888218081581322E-16</v>
      </c>
      <c r="Q72">
        <v>0.28787200000000002</v>
      </c>
      <c r="R72">
        <f t="shared" si="16"/>
        <v>1.0406813898119172E-5</v>
      </c>
      <c r="S72">
        <f t="shared" si="17"/>
        <v>5.2032972206206289E-17</v>
      </c>
      <c r="T72">
        <v>0.57909005097224842</v>
      </c>
      <c r="U72">
        <f t="shared" si="18"/>
        <v>9.6840210114582364E-6</v>
      </c>
      <c r="V72">
        <f t="shared" si="19"/>
        <v>4.8419083983484325E-17</v>
      </c>
    </row>
    <row r="73" spans="1:22" x14ac:dyDescent="0.35">
      <c r="A73">
        <v>8</v>
      </c>
      <c r="B73">
        <v>4.5010000000000003</v>
      </c>
      <c r="C73" s="6">
        <v>0.50694444444444442</v>
      </c>
      <c r="D73" s="17">
        <f t="shared" ref="D73:D80" si="21">D72+60*60</f>
        <v>18000</v>
      </c>
      <c r="E73">
        <v>3.54</v>
      </c>
      <c r="F73">
        <v>12.595000000000001</v>
      </c>
      <c r="G73" s="18">
        <f t="shared" si="11"/>
        <v>8.0940000000000012</v>
      </c>
      <c r="H73">
        <v>4.4989999999999997</v>
      </c>
      <c r="I73" s="18">
        <v>6.0999999999999999E-2</v>
      </c>
      <c r="J73" s="18">
        <v>3.2160000000000002</v>
      </c>
      <c r="K73" s="18">
        <v>1.4999999999999999E-2</v>
      </c>
      <c r="L73" s="18">
        <f t="shared" si="12"/>
        <v>0.9866228070175439</v>
      </c>
      <c r="M73" s="18">
        <f t="shared" si="13"/>
        <v>0.99535747446610956</v>
      </c>
      <c r="N73">
        <v>0.78516600000000003</v>
      </c>
      <c r="O73">
        <f t="shared" si="14"/>
        <v>3.2742716603598258E-5</v>
      </c>
      <c r="P73">
        <f t="shared" si="15"/>
        <v>2.4556519598644329E-16</v>
      </c>
      <c r="Q73">
        <v>0.25246099999999999</v>
      </c>
      <c r="R73">
        <f t="shared" si="16"/>
        <v>9.1108938697887198E-6</v>
      </c>
      <c r="S73">
        <f t="shared" si="17"/>
        <v>4.55535087051081E-17</v>
      </c>
      <c r="T73">
        <v>0.49866717009628092</v>
      </c>
      <c r="U73">
        <f t="shared" si="18"/>
        <v>8.3387656972558769E-6</v>
      </c>
      <c r="V73">
        <f t="shared" si="19"/>
        <v>4.1692949254891426E-17</v>
      </c>
    </row>
    <row r="74" spans="1:22" x14ac:dyDescent="0.35">
      <c r="A74">
        <v>9</v>
      </c>
      <c r="B74">
        <v>4.4450000000000003</v>
      </c>
      <c r="C74" s="6">
        <v>0.54861111111111305</v>
      </c>
      <c r="D74" s="17">
        <f t="shared" si="21"/>
        <v>21600</v>
      </c>
      <c r="E74">
        <v>3.35</v>
      </c>
      <c r="F74" s="18">
        <v>11.96</v>
      </c>
      <c r="G74" s="18">
        <f t="shared" si="11"/>
        <v>7.5150000000000006</v>
      </c>
      <c r="H74" s="18">
        <v>3.2709999999999999</v>
      </c>
      <c r="I74" s="18">
        <v>2.8000000000000001E-2</v>
      </c>
      <c r="J74" s="18">
        <v>4.0209999999999999</v>
      </c>
      <c r="K74" s="18">
        <v>1.7000000000000001E-2</v>
      </c>
      <c r="L74" s="18">
        <f t="shared" si="12"/>
        <v>0.99151257956956651</v>
      </c>
      <c r="M74" s="18">
        <f t="shared" si="13"/>
        <v>0.9957899950470529</v>
      </c>
      <c r="N74">
        <v>0.68954000000000004</v>
      </c>
      <c r="O74">
        <f t="shared" si="14"/>
        <v>2.861314597790449E-5</v>
      </c>
      <c r="P74">
        <f t="shared" si="15"/>
        <v>2.1459406942063758E-16</v>
      </c>
      <c r="Q74">
        <v>0.22716700000000001</v>
      </c>
      <c r="R74">
        <f t="shared" si="16"/>
        <v>8.1576459805846501E-6</v>
      </c>
      <c r="S74">
        <f t="shared" si="17"/>
        <v>4.0787369768622997E-17</v>
      </c>
      <c r="T74">
        <v>0.44459882952614688</v>
      </c>
      <c r="U74">
        <f t="shared" si="18"/>
        <v>7.4313999042749488E-6</v>
      </c>
      <c r="V74">
        <f t="shared" si="19"/>
        <v>3.7156215961758188E-17</v>
      </c>
    </row>
    <row r="75" spans="1:22" x14ac:dyDescent="0.35">
      <c r="A75">
        <v>10</v>
      </c>
      <c r="B75">
        <v>4.5060000000000002</v>
      </c>
      <c r="C75" s="6">
        <v>0.59027777777778101</v>
      </c>
      <c r="D75" s="17">
        <f t="shared" si="21"/>
        <v>25200</v>
      </c>
      <c r="E75" s="17">
        <v>3.38</v>
      </c>
      <c r="F75" s="18">
        <v>11.993</v>
      </c>
      <c r="G75" s="18">
        <f t="shared" si="11"/>
        <v>7.4870000000000001</v>
      </c>
      <c r="H75" s="18">
        <v>4.2160000000000002</v>
      </c>
      <c r="I75" s="18">
        <v>5.5E-2</v>
      </c>
      <c r="J75" s="18">
        <v>2.9239999999999999</v>
      </c>
      <c r="K75" s="18">
        <v>1.2999999999999999E-2</v>
      </c>
      <c r="L75" s="18">
        <f t="shared" si="12"/>
        <v>0.9871224537579022</v>
      </c>
      <c r="M75" s="18">
        <f t="shared" si="13"/>
        <v>0.99557371467483835</v>
      </c>
      <c r="N75">
        <v>0.63807400000000003</v>
      </c>
      <c r="O75">
        <f t="shared" si="14"/>
        <v>2.6595269302550172E-5</v>
      </c>
      <c r="P75">
        <f t="shared" si="15"/>
        <v>1.9946031349992694E-16</v>
      </c>
      <c r="Q75">
        <v>0.21574099999999999</v>
      </c>
      <c r="R75">
        <f t="shared" si="16"/>
        <v>7.7817898209780059E-6</v>
      </c>
      <c r="S75">
        <f t="shared" si="17"/>
        <v>3.8908128600499628E-17</v>
      </c>
      <c r="T75">
        <v>0.42515386067585431</v>
      </c>
      <c r="U75">
        <f t="shared" si="18"/>
        <v>7.1079240948513246E-6</v>
      </c>
      <c r="V75">
        <f t="shared" si="19"/>
        <v>3.5538871021616473E-17</v>
      </c>
    </row>
    <row r="76" spans="1:22" x14ac:dyDescent="0.35">
      <c r="A76">
        <v>11</v>
      </c>
      <c r="B76">
        <v>4.5030000000000001</v>
      </c>
      <c r="C76" s="6">
        <v>0.63194444444444897</v>
      </c>
      <c r="D76" s="17">
        <f t="shared" si="21"/>
        <v>28800</v>
      </c>
      <c r="E76" s="17">
        <v>3.43</v>
      </c>
      <c r="F76" s="18">
        <v>12.173</v>
      </c>
      <c r="G76" s="18">
        <f t="shared" si="11"/>
        <v>7.67</v>
      </c>
      <c r="H76" s="18">
        <v>3.919</v>
      </c>
      <c r="I76" s="18">
        <v>3.2000000000000001E-2</v>
      </c>
      <c r="J76" s="18">
        <v>3.4849999999999999</v>
      </c>
      <c r="K76" s="18">
        <v>1.4999999999999999E-2</v>
      </c>
      <c r="L76" s="18">
        <f t="shared" si="12"/>
        <v>0.99190078461149078</v>
      </c>
      <c r="M76" s="18">
        <f t="shared" si="13"/>
        <v>0.99571428571428566</v>
      </c>
      <c r="N76">
        <v>0.59590500000000002</v>
      </c>
      <c r="O76">
        <f t="shared" si="14"/>
        <v>2.4717991025738809E-5</v>
      </c>
      <c r="P76">
        <f t="shared" si="15"/>
        <v>1.8538102333144976E-16</v>
      </c>
      <c r="Q76">
        <v>0.21201900000000001</v>
      </c>
      <c r="R76">
        <f t="shared" si="16"/>
        <v>7.6106962305062452E-6</v>
      </c>
      <c r="S76">
        <f t="shared" si="17"/>
        <v>3.8052678688083486E-17</v>
      </c>
      <c r="T76">
        <v>0.40231074192939403</v>
      </c>
      <c r="U76">
        <f t="shared" si="18"/>
        <v>6.7250724369080309E-6</v>
      </c>
      <c r="V76">
        <f t="shared" si="19"/>
        <v>3.3624653099408433E-17</v>
      </c>
    </row>
    <row r="77" spans="1:22" x14ac:dyDescent="0.35">
      <c r="A77">
        <v>12</v>
      </c>
      <c r="B77">
        <v>4.5259999999999998</v>
      </c>
      <c r="C77" s="6">
        <v>0.67361111111111605</v>
      </c>
      <c r="D77" s="17">
        <f t="shared" si="21"/>
        <v>32400</v>
      </c>
      <c r="E77" s="17">
        <v>3.36</v>
      </c>
      <c r="F77" s="18">
        <v>12.122999999999999</v>
      </c>
      <c r="G77" s="18">
        <f t="shared" si="11"/>
        <v>7.5969999999999995</v>
      </c>
      <c r="H77" s="18">
        <v>3.4540000000000002</v>
      </c>
      <c r="I77" s="18">
        <v>5.9900000000000002E-2</v>
      </c>
      <c r="J77" s="18">
        <v>3.82</v>
      </c>
      <c r="K77" s="18">
        <v>1.6E-2</v>
      </c>
      <c r="L77" s="18">
        <f>((H77+J77)/(H77+J77+K77+I77))</f>
        <v>0.98967332888882842</v>
      </c>
      <c r="M77" s="18">
        <f t="shared" si="13"/>
        <v>0.99582898852971846</v>
      </c>
      <c r="N77">
        <v>0.56200099999999997</v>
      </c>
      <c r="O77">
        <f t="shared" si="14"/>
        <v>2.3364129056112976E-5</v>
      </c>
      <c r="P77">
        <f t="shared" si="15"/>
        <v>1.7522727268410052E-16</v>
      </c>
      <c r="Q77">
        <v>0.204573</v>
      </c>
      <c r="R77">
        <f t="shared" si="16"/>
        <v>7.3599402330740851E-6</v>
      </c>
      <c r="S77">
        <f t="shared" si="17"/>
        <v>3.6798925140392464E-17</v>
      </c>
    </row>
    <row r="78" spans="1:22" x14ac:dyDescent="0.35">
      <c r="A78">
        <v>13</v>
      </c>
      <c r="B78">
        <v>4.4829999999999997</v>
      </c>
      <c r="C78" s="6">
        <v>0.71527777777778401</v>
      </c>
      <c r="D78" s="17">
        <f t="shared" si="21"/>
        <v>36000</v>
      </c>
      <c r="E78" s="17">
        <v>3.48</v>
      </c>
      <c r="F78" s="18">
        <v>12.023</v>
      </c>
      <c r="G78" s="18">
        <f t="shared" si="11"/>
        <v>7.54</v>
      </c>
      <c r="H78" s="18">
        <v>3.452</v>
      </c>
      <c r="I78" s="18">
        <f>0.0313+0.0326</f>
        <v>6.3899999999999998E-2</v>
      </c>
      <c r="J78" s="18">
        <v>3.6190000000000002</v>
      </c>
      <c r="K78" s="18">
        <v>1.6E-2</v>
      </c>
      <c r="L78" s="18">
        <f t="shared" si="12"/>
        <v>0.98182542165590603</v>
      </c>
      <c r="M78" s="18">
        <v>0.996</v>
      </c>
      <c r="N78">
        <v>0.54525900000000005</v>
      </c>
      <c r="O78">
        <f t="shared" si="14"/>
        <v>2.2849302356376326E-5</v>
      </c>
      <c r="P78">
        <f t="shared" si="15"/>
        <v>1.7136615386031938E-16</v>
      </c>
      <c r="Q78">
        <v>0.20838599999999999</v>
      </c>
      <c r="R78">
        <f t="shared" si="16"/>
        <v>7.5570466944248387E-6</v>
      </c>
      <c r="S78">
        <f t="shared" si="17"/>
        <v>3.7784436664431636E-17</v>
      </c>
      <c r="T78">
        <v>0.40287710024542195</v>
      </c>
      <c r="U78">
        <f t="shared" si="18"/>
        <v>6.7326078656406912E-6</v>
      </c>
      <c r="V78">
        <f t="shared" si="19"/>
        <v>3.366232944854342E-17</v>
      </c>
    </row>
    <row r="79" spans="1:22" x14ac:dyDescent="0.35">
      <c r="A79">
        <v>14</v>
      </c>
      <c r="B79">
        <v>4.4589999999999996</v>
      </c>
      <c r="C79" s="6">
        <v>0.75694444444445197</v>
      </c>
      <c r="D79" s="17">
        <f t="shared" si="21"/>
        <v>39600</v>
      </c>
      <c r="E79" s="17">
        <v>3.49</v>
      </c>
      <c r="F79" s="18">
        <v>12.118</v>
      </c>
      <c r="G79" s="18">
        <f t="shared" si="11"/>
        <v>7.6590000000000007</v>
      </c>
      <c r="H79" s="18">
        <v>3.8439999999999999</v>
      </c>
      <c r="I79" s="18">
        <v>6.6000000000000003E-2</v>
      </c>
      <c r="J79" s="18">
        <v>3.5910000000000002</v>
      </c>
      <c r="K79" s="18">
        <v>1.6E-2</v>
      </c>
      <c r="L79" s="18">
        <f t="shared" si="12"/>
        <v>0.98312020460358063</v>
      </c>
      <c r="M79" s="18">
        <f t="shared" si="13"/>
        <v>0.99556418075963404</v>
      </c>
      <c r="N79">
        <v>0.51312599999999997</v>
      </c>
      <c r="O79">
        <f t="shared" si="14"/>
        <v>2.1474436365294411E-5</v>
      </c>
      <c r="P79">
        <f t="shared" si="15"/>
        <v>1.6105487637401503E-16</v>
      </c>
      <c r="Q79">
        <v>0.20216899999999999</v>
      </c>
      <c r="R79">
        <f t="shared" si="16"/>
        <v>7.3219335205632572E-6</v>
      </c>
      <c r="S79">
        <f t="shared" si="17"/>
        <v>3.6608895585229325E-17</v>
      </c>
      <c r="T79">
        <v>0.39996979422314521</v>
      </c>
      <c r="U79">
        <f t="shared" si="18"/>
        <v>6.686948951397602E-6</v>
      </c>
      <c r="V79">
        <f t="shared" si="19"/>
        <v>3.343403969155972E-17</v>
      </c>
    </row>
    <row r="80" spans="1:22" x14ac:dyDescent="0.35">
      <c r="A80">
        <v>15</v>
      </c>
      <c r="B80">
        <v>4.577</v>
      </c>
      <c r="C80" s="6">
        <v>0.79861111111112004</v>
      </c>
      <c r="D80" s="17">
        <f t="shared" si="21"/>
        <v>43200</v>
      </c>
      <c r="E80" s="17">
        <v>3.5</v>
      </c>
      <c r="F80" s="18">
        <v>12.3</v>
      </c>
      <c r="G80" s="18">
        <f t="shared" si="11"/>
        <v>7.7230000000000008</v>
      </c>
      <c r="H80" s="18">
        <v>4.0359999999999996</v>
      </c>
      <c r="I80" s="18">
        <v>6.2E-2</v>
      </c>
      <c r="J80" s="18">
        <v>3.3820000000000001</v>
      </c>
      <c r="K80" s="18">
        <v>1.6E-2</v>
      </c>
      <c r="L80" s="18">
        <f t="shared" si="12"/>
        <v>0.98487066861883843</v>
      </c>
      <c r="M80" s="18">
        <f t="shared" si="13"/>
        <v>0.9952913478516775</v>
      </c>
      <c r="N80">
        <v>0.50825200000000004</v>
      </c>
      <c r="O80">
        <f t="shared" si="14"/>
        <v>2.1232653250961468E-5</v>
      </c>
      <c r="P80">
        <f t="shared" si="15"/>
        <v>1.5924154125658447E-16</v>
      </c>
      <c r="Q80">
        <v>0.20513899999999999</v>
      </c>
      <c r="R80">
        <f t="shared" si="16"/>
        <v>7.4162928509096149E-6</v>
      </c>
      <c r="S80">
        <f t="shared" si="17"/>
        <v>3.7080682287804604E-17</v>
      </c>
      <c r="T80">
        <v>0.40076269586558433</v>
      </c>
      <c r="U80">
        <f t="shared" si="18"/>
        <v>6.7020418692249064E-6</v>
      </c>
      <c r="V80">
        <f t="shared" si="19"/>
        <v>3.3509502689313581E-17</v>
      </c>
    </row>
  </sheetData>
  <mergeCells count="22">
    <mergeCell ref="A53:C53"/>
    <mergeCell ref="A54:C54"/>
    <mergeCell ref="A57:B57"/>
    <mergeCell ref="A58:B58"/>
    <mergeCell ref="A47:C47"/>
    <mergeCell ref="A48:C48"/>
    <mergeCell ref="A49:C49"/>
    <mergeCell ref="A50:C50"/>
    <mergeCell ref="A51:C51"/>
    <mergeCell ref="A52:C52"/>
    <mergeCell ref="A10:C10"/>
    <mergeCell ref="A11:C11"/>
    <mergeCell ref="A12:C12"/>
    <mergeCell ref="A15:B15"/>
    <mergeCell ref="A16:B16"/>
    <mergeCell ref="A46:C46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DD8E-7F1B-46F9-95BF-44DA8954197D}">
  <dimension ref="A1:W85"/>
  <sheetViews>
    <sheetView workbookViewId="0"/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54296875" customWidth="1"/>
    <col min="6" max="6" width="30.54296875" bestFit="1" customWidth="1"/>
    <col min="7" max="7" width="24.54296875" customWidth="1"/>
    <col min="8" max="8" width="30.54296875" bestFit="1" customWidth="1"/>
    <col min="9" max="9" width="30.54296875" customWidth="1"/>
    <col min="10" max="12" width="31.26953125" bestFit="1" customWidth="1"/>
    <col min="13" max="13" width="31.26953125" customWidth="1"/>
    <col min="14" max="14" width="28.36328125" bestFit="1" customWidth="1"/>
    <col min="15" max="15" width="31.6328125" bestFit="1" customWidth="1"/>
    <col min="16" max="16" width="28.36328125" bestFit="1" customWidth="1"/>
    <col min="17" max="18" width="28.36328125" customWidth="1"/>
    <col min="19" max="19" width="34.1796875" bestFit="1" customWidth="1"/>
    <col min="20" max="20" width="34.7265625" bestFit="1" customWidth="1"/>
    <col min="21" max="21" width="31.6328125" bestFit="1" customWidth="1"/>
    <col min="22" max="22" width="35.26953125" customWidth="1"/>
    <col min="23" max="23" width="31.6328125" bestFit="1" customWidth="1"/>
  </cols>
  <sheetData>
    <row r="1" spans="1:7" ht="15.5" x14ac:dyDescent="0.35">
      <c r="A1" s="1" t="s">
        <v>60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222.18</v>
      </c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x14ac:dyDescent="0.35">
      <c r="A7" s="5" t="s">
        <v>4</v>
      </c>
      <c r="B7" s="5"/>
      <c r="C7" s="5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0.59600000000000009</v>
      </c>
      <c r="F8" s="7" t="s">
        <v>35</v>
      </c>
      <c r="G8">
        <v>9.109</v>
      </c>
    </row>
    <row r="9" spans="1:7" ht="15.5" x14ac:dyDescent="0.35">
      <c r="A9" s="4" t="s">
        <v>6</v>
      </c>
      <c r="B9" s="4"/>
      <c r="C9" s="4"/>
      <c r="D9">
        <v>4.0199999999999996</v>
      </c>
      <c r="F9" s="7" t="s">
        <v>36</v>
      </c>
      <c r="G9">
        <v>0.61299999999999999</v>
      </c>
    </row>
    <row r="10" spans="1:7" ht="15.5" x14ac:dyDescent="0.35">
      <c r="A10" s="4" t="s">
        <v>7</v>
      </c>
      <c r="B10" s="4"/>
      <c r="C10" s="4"/>
      <c r="D10" s="6">
        <v>0.2986111111111111</v>
      </c>
      <c r="F10" s="7" t="s">
        <v>37</v>
      </c>
      <c r="G10">
        <v>9.1259999999999994</v>
      </c>
    </row>
    <row r="11" spans="1:7" ht="15.5" x14ac:dyDescent="0.35">
      <c r="A11" s="4" t="s">
        <v>8</v>
      </c>
      <c r="B11" s="4"/>
      <c r="C11" s="4"/>
      <c r="D11" s="6">
        <v>0.30416666666666664</v>
      </c>
    </row>
    <row r="12" spans="1:7" ht="15.5" x14ac:dyDescent="0.35">
      <c r="A12" s="4" t="s">
        <v>9</v>
      </c>
      <c r="B12" s="4"/>
      <c r="C12" s="4"/>
      <c r="D12">
        <f>AVERAGE(G29:G38)/140</f>
        <v>5.5997142857142856E-2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2">
        <f>AVERAGE(S37:S41)</f>
        <v>7.4897581257127147E-17</v>
      </c>
      <c r="D15" s="13">
        <f>LOG(C15)</f>
        <v>-16.1255322071823</v>
      </c>
    </row>
    <row r="16" spans="1:7" ht="15.5" x14ac:dyDescent="0.35">
      <c r="A16" s="11" t="s">
        <v>57</v>
      </c>
      <c r="B16" s="11"/>
      <c r="C16" s="12">
        <f>AVERAGE(V40:V41)</f>
        <v>6.295918269012459E-17</v>
      </c>
      <c r="D16" s="13">
        <f>LOG(C16)</f>
        <v>-16.200940918442399</v>
      </c>
    </row>
    <row r="17" spans="1:23" ht="15.5" x14ac:dyDescent="0.35">
      <c r="A17" s="11" t="s">
        <v>12</v>
      </c>
      <c r="B17" s="11"/>
      <c r="C17" s="14">
        <f>AVERAGE(P37:P41)</f>
        <v>1.5348106763112467E-16</v>
      </c>
      <c r="D17" s="13">
        <f>LOG(C17)</f>
        <v>-15.813945188463208</v>
      </c>
    </row>
    <row r="18" spans="1:23" ht="15.5" x14ac:dyDescent="0.35">
      <c r="A18" s="7"/>
      <c r="B18" s="7"/>
      <c r="C18" s="7"/>
    </row>
    <row r="19" spans="1:23" ht="15.5" x14ac:dyDescent="0.35">
      <c r="A19" s="7"/>
      <c r="B19" s="7"/>
      <c r="C19" s="7"/>
    </row>
    <row r="20" spans="1:23" ht="15.5" x14ac:dyDescent="0.35">
      <c r="A20" s="7"/>
      <c r="B20" s="7"/>
      <c r="C20" s="7"/>
    </row>
    <row r="21" spans="1:23" ht="15.5" x14ac:dyDescent="0.35">
      <c r="A21" s="7"/>
      <c r="B21" s="7"/>
      <c r="C21" s="7"/>
    </row>
    <row r="22" spans="1:23" ht="15.5" x14ac:dyDescent="0.35">
      <c r="A22" s="7"/>
      <c r="B22" s="7"/>
      <c r="C22" s="7"/>
    </row>
    <row r="23" spans="1:23" ht="15.5" x14ac:dyDescent="0.35">
      <c r="A23" s="2" t="s">
        <v>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3" ht="15.5" x14ac:dyDescent="0.35">
      <c r="A24" s="16" t="s">
        <v>14</v>
      </c>
      <c r="B24" s="16" t="s">
        <v>15</v>
      </c>
      <c r="C24" s="16" t="s">
        <v>16</v>
      </c>
      <c r="D24" s="16" t="s">
        <v>17</v>
      </c>
      <c r="E24" s="16" t="s">
        <v>18</v>
      </c>
      <c r="F24" s="16" t="s">
        <v>19</v>
      </c>
      <c r="G24" s="16" t="s">
        <v>20</v>
      </c>
      <c r="H24" s="16" t="s">
        <v>21</v>
      </c>
      <c r="I24" s="16" t="s">
        <v>22</v>
      </c>
      <c r="J24" s="16" t="s">
        <v>38</v>
      </c>
      <c r="K24" s="16" t="s">
        <v>39</v>
      </c>
      <c r="L24" s="16" t="s">
        <v>23</v>
      </c>
      <c r="M24" s="16" t="s">
        <v>40</v>
      </c>
      <c r="N24" s="16" t="s">
        <v>24</v>
      </c>
      <c r="O24" s="16" t="s">
        <v>25</v>
      </c>
      <c r="P24" s="16" t="s">
        <v>26</v>
      </c>
      <c r="Q24" s="16" t="s">
        <v>27</v>
      </c>
      <c r="R24" s="16" t="s">
        <v>28</v>
      </c>
      <c r="S24" s="16" t="s">
        <v>29</v>
      </c>
      <c r="T24" s="16" t="s">
        <v>58</v>
      </c>
      <c r="U24" s="16" t="s">
        <v>43</v>
      </c>
      <c r="V24" s="16" t="s">
        <v>44</v>
      </c>
    </row>
    <row r="25" spans="1:23" x14ac:dyDescent="0.35">
      <c r="A25">
        <v>1</v>
      </c>
      <c r="B25">
        <v>4.5590000000000002</v>
      </c>
      <c r="C25" s="6">
        <v>0.31944444444444448</v>
      </c>
      <c r="D25" s="17">
        <f>30*60</f>
        <v>1800</v>
      </c>
      <c r="E25" s="17">
        <v>4.13</v>
      </c>
      <c r="F25">
        <v>12.164999999999999</v>
      </c>
      <c r="G25" s="18">
        <f t="shared" ref="G25:G40" si="0">F25-B25</f>
        <v>7.605999999999999</v>
      </c>
      <c r="H25" s="18">
        <v>3.403</v>
      </c>
      <c r="I25" s="18">
        <v>4.8000000000000001E-2</v>
      </c>
      <c r="J25" s="18">
        <v>3.911</v>
      </c>
      <c r="K25" s="18">
        <v>4.0000000000000001E-3</v>
      </c>
      <c r="L25" s="18">
        <f>(H25/(H25+I25))</f>
        <v>0.98609098811938567</v>
      </c>
      <c r="M25" s="18">
        <f>J25/(J25+K25)</f>
        <v>0.99897828863346105</v>
      </c>
      <c r="N25">
        <v>0.17216799999999999</v>
      </c>
      <c r="O25">
        <f>(N25/24.305/1000)/L25</f>
        <v>7.1835615838802394E-6</v>
      </c>
      <c r="P25" s="19">
        <f>(O25*$D$12/1000)/(4*$D$7*$D$8)</f>
        <v>7.1406165989447413E-17</v>
      </c>
      <c r="Q25">
        <v>0.188967</v>
      </c>
      <c r="R25">
        <f>(Q25/28.0855/1000)/L25</f>
        <v>6.8231798462811752E-6</v>
      </c>
      <c r="S25">
        <f>(R25/1000*$D$12)/(6*$D$8*$D$7)</f>
        <v>4.5215928708930007E-17</v>
      </c>
      <c r="T25">
        <v>0.37709999999999999</v>
      </c>
      <c r="U25">
        <f>((T25/1000)/60.04)/M25</f>
        <v>6.2872365325017278E-6</v>
      </c>
      <c r="V25">
        <f>(U25/1000*$D$12)/(6*$D$8*$D$7)</f>
        <v>4.1664333233825098E-17</v>
      </c>
      <c r="W25">
        <f>AVERAGE(V25,'[5]Reactor B (2)'!V25)</f>
        <v>4.602651701977861E-17</v>
      </c>
    </row>
    <row r="26" spans="1:23" x14ac:dyDescent="0.35">
      <c r="A26">
        <v>2</v>
      </c>
      <c r="B26">
        <v>4.444</v>
      </c>
      <c r="C26" s="6">
        <v>0.34027777777777773</v>
      </c>
      <c r="D26" s="17">
        <f>D25+30*60</f>
        <v>3600</v>
      </c>
      <c r="E26" s="17">
        <v>4.25</v>
      </c>
      <c r="F26">
        <v>12.23</v>
      </c>
      <c r="G26" s="18">
        <f t="shared" si="0"/>
        <v>7.7860000000000005</v>
      </c>
      <c r="H26" s="18">
        <v>4.1159999999999997</v>
      </c>
      <c r="I26" s="18">
        <v>5.7000000000000002E-2</v>
      </c>
      <c r="J26" s="18">
        <v>3.3889999999999998</v>
      </c>
      <c r="K26" s="18">
        <v>2E-3</v>
      </c>
      <c r="L26" s="18">
        <f t="shared" ref="L26:L41" si="1">(H26/(H26+I26))</f>
        <v>0.98634076204169652</v>
      </c>
      <c r="M26" s="18">
        <f t="shared" ref="M26:M41" si="2">J26/(J26+K26)</f>
        <v>0.99941020347979959</v>
      </c>
      <c r="N26">
        <v>0.27054699999999998</v>
      </c>
      <c r="O26">
        <f t="shared" ref="O26:O41" si="3">(N26/24.305/1000)/L26</f>
        <v>1.1285482087154079E-5</v>
      </c>
      <c r="P26" s="19">
        <f t="shared" ref="P26:P41" si="4">(O26*$D$12/1000)/(4*$D$7*$D$8)</f>
        <v>1.1218014877112999E-16</v>
      </c>
      <c r="Q26">
        <v>0.34628999999999999</v>
      </c>
      <c r="R26">
        <f t="shared" ref="R26:R41" si="5">(Q26/28.0855/1000)/L26</f>
        <v>1.2500598573088955E-5</v>
      </c>
      <c r="S26">
        <f t="shared" ref="S26:S41" si="6">(R26/1000*$D$12)/(6*$D$8*$D$7)</f>
        <v>8.2839114113019668E-17</v>
      </c>
      <c r="T26">
        <v>0.70909999999999995</v>
      </c>
      <c r="U26">
        <f t="shared" ref="U26:U41" si="7">((T26/1000)/60.04)/M26</f>
        <v>1.1817429572377143E-5</v>
      </c>
      <c r="V26">
        <f t="shared" ref="V26:V41" si="8">(U26/1000*$D$12)/(6*$D$8*$D$7)</f>
        <v>7.8311881718702499E-17</v>
      </c>
      <c r="W26">
        <f>AVERAGE(V26,'[5]Reactor B (2)'!V26)</f>
        <v>8.4337553929015246E-17</v>
      </c>
    </row>
    <row r="27" spans="1:23" x14ac:dyDescent="0.35">
      <c r="A27">
        <v>3</v>
      </c>
      <c r="B27">
        <v>4.4429999999999996</v>
      </c>
      <c r="C27" s="6">
        <v>0.3611111111111111</v>
      </c>
      <c r="D27" s="17">
        <f t="shared" ref="D27:D30" si="9">D26+30*60</f>
        <v>5400</v>
      </c>
      <c r="E27">
        <v>4.3099999999999996</v>
      </c>
      <c r="F27">
        <v>12.076000000000001</v>
      </c>
      <c r="G27" s="18">
        <f t="shared" si="0"/>
        <v>7.6330000000000009</v>
      </c>
      <c r="H27" s="18">
        <v>3.7839999999999998</v>
      </c>
      <c r="I27" s="18">
        <v>6.4000000000000001E-2</v>
      </c>
      <c r="J27" s="18">
        <v>3.601</v>
      </c>
      <c r="K27" s="18">
        <v>2E-3</v>
      </c>
      <c r="L27" s="18">
        <f t="shared" si="1"/>
        <v>0.98336798336798337</v>
      </c>
      <c r="M27" s="18">
        <f t="shared" si="2"/>
        <v>0.99944490702192623</v>
      </c>
      <c r="N27">
        <v>0.31408799999999998</v>
      </c>
      <c r="O27">
        <f t="shared" si="3"/>
        <v>1.314134007871252E-5</v>
      </c>
      <c r="P27" s="19">
        <f t="shared" si="4"/>
        <v>1.3062778122345505E-16</v>
      </c>
      <c r="Q27">
        <v>0.43194700000000003</v>
      </c>
      <c r="R27">
        <f t="shared" si="5"/>
        <v>1.5639837549813443E-5</v>
      </c>
      <c r="S27">
        <f t="shared" si="6"/>
        <v>1.0364226000242961E-16</v>
      </c>
      <c r="T27">
        <v>0.87760000000000005</v>
      </c>
      <c r="U27">
        <f t="shared" si="7"/>
        <v>1.4625040309145011E-5</v>
      </c>
      <c r="V27">
        <f t="shared" si="8"/>
        <v>9.6917389674837199E-17</v>
      </c>
      <c r="W27">
        <f>AVERAGE(V27,'[5]Reactor B (2)'!V27)</f>
        <v>1.0302465812207211E-16</v>
      </c>
    </row>
    <row r="28" spans="1:23" x14ac:dyDescent="0.35">
      <c r="A28">
        <v>4</v>
      </c>
      <c r="B28">
        <v>4.4790000000000001</v>
      </c>
      <c r="C28" s="6">
        <v>0.38194444444444442</v>
      </c>
      <c r="D28" s="17">
        <f t="shared" si="9"/>
        <v>7200</v>
      </c>
      <c r="E28">
        <v>4.32</v>
      </c>
      <c r="F28">
        <v>12.151</v>
      </c>
      <c r="G28" s="18">
        <f t="shared" si="0"/>
        <v>7.6719999999999997</v>
      </c>
      <c r="H28" s="18">
        <v>3.8260000000000001</v>
      </c>
      <c r="I28" s="18">
        <v>6.5000000000000002E-2</v>
      </c>
      <c r="J28" s="18">
        <v>3.5419999999999998</v>
      </c>
      <c r="K28" s="18">
        <v>2E-3</v>
      </c>
      <c r="L28" s="18">
        <f t="shared" si="1"/>
        <v>0.98329478283217686</v>
      </c>
      <c r="M28" s="18">
        <f t="shared" si="2"/>
        <v>0.99943566591422128</v>
      </c>
      <c r="N28">
        <v>0.33259100000000003</v>
      </c>
      <c r="O28">
        <f t="shared" si="3"/>
        <v>1.3916535526636845E-5</v>
      </c>
      <c r="P28" s="19">
        <f t="shared" si="4"/>
        <v>1.3833339273417987E-16</v>
      </c>
      <c r="Q28">
        <v>0.46328999999999998</v>
      </c>
      <c r="R28">
        <f t="shared" si="5"/>
        <v>1.6775946457201485E-5</v>
      </c>
      <c r="S28">
        <f t="shared" si="6"/>
        <v>1.1117103991434065E-16</v>
      </c>
      <c r="T28">
        <v>0.93220000000000003</v>
      </c>
      <c r="U28">
        <f t="shared" si="7"/>
        <v>1.5535082766204049E-5</v>
      </c>
      <c r="V28">
        <f t="shared" si="8"/>
        <v>1.0294806976645285E-16</v>
      </c>
      <c r="W28">
        <f>AVERAGE(V28,'[5]Reactor B (2)'!V28)</f>
        <v>1.0934640513440834E-16</v>
      </c>
    </row>
    <row r="29" spans="1:23" x14ac:dyDescent="0.35">
      <c r="A29">
        <v>5</v>
      </c>
      <c r="B29">
        <v>4.5229999999999997</v>
      </c>
      <c r="C29" s="6">
        <v>0.40277777777777773</v>
      </c>
      <c r="D29" s="17">
        <f t="shared" si="9"/>
        <v>9000</v>
      </c>
      <c r="E29">
        <v>4.3499999999999996</v>
      </c>
      <c r="F29">
        <v>12.182</v>
      </c>
      <c r="G29" s="18">
        <f t="shared" si="0"/>
        <v>7.6590000000000007</v>
      </c>
      <c r="H29" s="18">
        <v>3.9079999999999999</v>
      </c>
      <c r="I29" s="18">
        <v>5.8000000000000003E-2</v>
      </c>
      <c r="J29" s="18">
        <v>3.4580000000000002</v>
      </c>
      <c r="K29" s="18">
        <v>2E-3</v>
      </c>
      <c r="L29" s="18">
        <f t="shared" si="1"/>
        <v>0.98537569339384778</v>
      </c>
      <c r="M29" s="18">
        <f t="shared" si="2"/>
        <v>0.99942196531791916</v>
      </c>
      <c r="N29">
        <v>0.34092499999999998</v>
      </c>
      <c r="O29">
        <f t="shared" si="3"/>
        <v>1.4235128064807585E-5</v>
      </c>
      <c r="P29" s="19">
        <f t="shared" si="4"/>
        <v>1.4150027192049724E-16</v>
      </c>
      <c r="Q29">
        <v>0.47165699999999999</v>
      </c>
      <c r="R29">
        <f t="shared" si="5"/>
        <v>1.7042852259131879E-5</v>
      </c>
      <c r="S29">
        <f t="shared" si="6"/>
        <v>1.1293977443167308E-16</v>
      </c>
      <c r="T29">
        <v>0.96319999999999995</v>
      </c>
      <c r="U29">
        <f t="shared" si="7"/>
        <v>1.6051916805800181E-5</v>
      </c>
      <c r="V29">
        <f t="shared" si="8"/>
        <v>1.0637303167793812E-16</v>
      </c>
      <c r="W29">
        <f>AVERAGE(V29,'[5]Reactor B (2)'!V29)</f>
        <v>1.1171985571906648E-16</v>
      </c>
    </row>
    <row r="30" spans="1:23" x14ac:dyDescent="0.35">
      <c r="A30">
        <v>6</v>
      </c>
      <c r="B30">
        <v>4.4820000000000002</v>
      </c>
      <c r="C30" s="6">
        <v>0.4236111111111111</v>
      </c>
      <c r="D30" s="17">
        <f t="shared" si="9"/>
        <v>10800</v>
      </c>
      <c r="E30">
        <v>4.38</v>
      </c>
      <c r="F30">
        <v>12.404999999999999</v>
      </c>
      <c r="G30" s="18">
        <f t="shared" si="0"/>
        <v>7.9229999999999992</v>
      </c>
      <c r="H30" s="18">
        <v>4.4130000000000003</v>
      </c>
      <c r="I30" s="18">
        <v>6.7000000000000004E-2</v>
      </c>
      <c r="J30" s="18">
        <v>3.3119999999999998</v>
      </c>
      <c r="K30" s="18">
        <v>3.0000000000000001E-3</v>
      </c>
      <c r="L30" s="18">
        <f t="shared" si="1"/>
        <v>0.98504464285714277</v>
      </c>
      <c r="M30" s="18">
        <f t="shared" si="2"/>
        <v>0.99909502262443439</v>
      </c>
      <c r="N30">
        <v>0.39846399999999998</v>
      </c>
      <c r="O30">
        <f t="shared" si="3"/>
        <v>1.6643227568227686E-5</v>
      </c>
      <c r="P30" s="19">
        <f t="shared" si="4"/>
        <v>1.6543730522249896E-16</v>
      </c>
      <c r="Q30">
        <v>0.51568099999999994</v>
      </c>
      <c r="R30">
        <f t="shared" si="5"/>
        <v>1.8639877632729418E-5</v>
      </c>
      <c r="S30">
        <f t="shared" si="6"/>
        <v>1.2352296102000486E-16</v>
      </c>
      <c r="T30">
        <v>1.0465</v>
      </c>
      <c r="U30">
        <f t="shared" si="7"/>
        <v>1.7445834721296911E-5</v>
      </c>
      <c r="V30">
        <f t="shared" si="8"/>
        <v>1.15610263366555E-16</v>
      </c>
      <c r="W30">
        <f>AVERAGE(V30,'[5]Reactor B (2)'!V30)</f>
        <v>1.1106615167183984E-16</v>
      </c>
    </row>
    <row r="31" spans="1:23" x14ac:dyDescent="0.35">
      <c r="A31">
        <v>7</v>
      </c>
      <c r="B31">
        <v>4.53</v>
      </c>
      <c r="C31" s="6">
        <v>0.46527777777777773</v>
      </c>
      <c r="D31" s="17">
        <f>D30+60*60</f>
        <v>14400</v>
      </c>
      <c r="E31">
        <v>4.3600000000000003</v>
      </c>
      <c r="F31" s="18">
        <v>12.352</v>
      </c>
      <c r="G31" s="18">
        <f t="shared" si="0"/>
        <v>7.8220000000000001</v>
      </c>
      <c r="H31" s="18">
        <v>3.9540000000000002</v>
      </c>
      <c r="I31" s="18">
        <v>0.05</v>
      </c>
      <c r="J31" s="18">
        <v>3.512</v>
      </c>
      <c r="K31" s="18">
        <v>3.0000000000000001E-3</v>
      </c>
      <c r="L31" s="18">
        <f t="shared" si="1"/>
        <v>0.98751248751248744</v>
      </c>
      <c r="M31" s="18">
        <f t="shared" si="2"/>
        <v>0.99914651493598861</v>
      </c>
      <c r="N31">
        <v>0.430506</v>
      </c>
      <c r="O31">
        <f t="shared" si="3"/>
        <v>1.7936635679788876E-5</v>
      </c>
      <c r="P31" s="19">
        <f t="shared" si="4"/>
        <v>1.7829406342354006E-16</v>
      </c>
      <c r="Q31">
        <v>0.51514199999999999</v>
      </c>
      <c r="R31">
        <f t="shared" si="5"/>
        <v>1.8573861535806187E-5</v>
      </c>
      <c r="S31">
        <f t="shared" si="6"/>
        <v>1.230854847700201E-16</v>
      </c>
      <c r="T31">
        <v>1.0235000000000001</v>
      </c>
      <c r="U31">
        <f t="shared" si="7"/>
        <v>1.7061530448948995E-5</v>
      </c>
      <c r="V31">
        <f t="shared" si="8"/>
        <v>1.1306355128032858E-16</v>
      </c>
      <c r="W31">
        <f>AVERAGE(V31,'[5]Reactor B (2)'!V31)</f>
        <v>1.0868109667248084E-16</v>
      </c>
    </row>
    <row r="32" spans="1:23" x14ac:dyDescent="0.35">
      <c r="A32">
        <v>8</v>
      </c>
      <c r="B32">
        <v>4.5140000000000002</v>
      </c>
      <c r="C32" s="6">
        <v>0.50694444444444398</v>
      </c>
      <c r="D32" s="17">
        <f t="shared" ref="D32:D41" si="10">D31+60*60</f>
        <v>18000</v>
      </c>
      <c r="E32">
        <v>4.34</v>
      </c>
      <c r="F32" s="18">
        <v>11.912000000000001</v>
      </c>
      <c r="G32" s="18">
        <f t="shared" si="0"/>
        <v>7.3980000000000006</v>
      </c>
      <c r="H32" s="18">
        <v>3.3460000000000001</v>
      </c>
      <c r="I32" s="18">
        <v>5.1999999999999998E-2</v>
      </c>
      <c r="J32" s="18">
        <v>3.84</v>
      </c>
      <c r="K32" s="18">
        <v>3.0000000000000001E-3</v>
      </c>
      <c r="L32" s="18">
        <f t="shared" si="1"/>
        <v>0.98469688051795168</v>
      </c>
      <c r="M32" s="18">
        <f t="shared" si="2"/>
        <v>0.99921935987509758</v>
      </c>
      <c r="N32">
        <v>0.39997700000000003</v>
      </c>
      <c r="O32">
        <f t="shared" si="3"/>
        <v>1.671232340352905E-5</v>
      </c>
      <c r="P32" s="19">
        <f t="shared" si="4"/>
        <v>1.6612413286740706E-16</v>
      </c>
      <c r="Q32">
        <v>0.45447700000000002</v>
      </c>
      <c r="R32">
        <f t="shared" si="5"/>
        <v>1.6433390959505296E-5</v>
      </c>
      <c r="S32">
        <f t="shared" si="6"/>
        <v>1.0890098910055111E-16</v>
      </c>
      <c r="T32">
        <v>0.93330000000000002</v>
      </c>
      <c r="U32">
        <f t="shared" si="7"/>
        <v>1.5556781156312457E-5</v>
      </c>
      <c r="V32">
        <f t="shared" si="8"/>
        <v>1.0309186091403267E-16</v>
      </c>
      <c r="W32">
        <f>AVERAGE(V32,'[5]Reactor B (2)'!V32)</f>
        <v>1.0564706662019512E-16</v>
      </c>
    </row>
    <row r="33" spans="1:23" x14ac:dyDescent="0.35">
      <c r="A33">
        <v>9</v>
      </c>
      <c r="B33">
        <v>4.476</v>
      </c>
      <c r="C33" s="6">
        <v>0.54861111111111105</v>
      </c>
      <c r="D33" s="17">
        <f t="shared" si="10"/>
        <v>21600</v>
      </c>
      <c r="E33">
        <v>4.34</v>
      </c>
      <c r="F33" s="18">
        <v>12.255000000000001</v>
      </c>
      <c r="G33" s="18">
        <f t="shared" si="0"/>
        <v>7.7790000000000008</v>
      </c>
      <c r="H33" s="18">
        <v>3.883</v>
      </c>
      <c r="I33" s="18">
        <v>6.0999999999999999E-2</v>
      </c>
      <c r="J33" s="18">
        <v>3.6829999999999998</v>
      </c>
      <c r="K33" s="18">
        <v>2E-3</v>
      </c>
      <c r="L33" s="18">
        <f t="shared" si="1"/>
        <v>0.9845334685598377</v>
      </c>
      <c r="M33" s="18">
        <f t="shared" si="2"/>
        <v>0.99945725915875172</v>
      </c>
      <c r="N33">
        <v>0.39107900000000001</v>
      </c>
      <c r="O33">
        <f t="shared" si="3"/>
        <v>1.6343248578840996E-5</v>
      </c>
      <c r="P33" s="19">
        <f t="shared" si="4"/>
        <v>1.6245544876322403E-16</v>
      </c>
      <c r="Q33">
        <v>0.43090200000000001</v>
      </c>
      <c r="R33">
        <f t="shared" si="5"/>
        <v>1.5583530869849968E-5</v>
      </c>
      <c r="S33">
        <f t="shared" si="6"/>
        <v>1.0326912623131075E-16</v>
      </c>
      <c r="T33">
        <v>0.87670000000000003</v>
      </c>
      <c r="U33">
        <f t="shared" si="7"/>
        <v>1.4609861413777366E-5</v>
      </c>
      <c r="V33">
        <f t="shared" si="8"/>
        <v>9.6816801991926009E-17</v>
      </c>
      <c r="W33">
        <f>AVERAGE(V33,'[5]Reactor B (2)'!V33)</f>
        <v>9.9721422999283834E-17</v>
      </c>
    </row>
    <row r="34" spans="1:23" x14ac:dyDescent="0.35">
      <c r="A34">
        <v>10</v>
      </c>
      <c r="B34">
        <v>4.4749999999999996</v>
      </c>
      <c r="C34" s="6">
        <v>0.59027777777777801</v>
      </c>
      <c r="D34" s="17">
        <f t="shared" si="10"/>
        <v>25200</v>
      </c>
      <c r="E34">
        <v>4.29</v>
      </c>
      <c r="F34" s="18">
        <v>12.036</v>
      </c>
      <c r="G34" s="18">
        <f t="shared" si="0"/>
        <v>7.5609999999999999</v>
      </c>
      <c r="H34" s="18">
        <v>3.339</v>
      </c>
      <c r="I34" s="18">
        <v>5.7000000000000002E-2</v>
      </c>
      <c r="J34" s="18">
        <v>3.8820000000000001</v>
      </c>
      <c r="K34" s="18">
        <v>2E-3</v>
      </c>
      <c r="L34" s="18">
        <f t="shared" si="1"/>
        <v>0.9832155477031802</v>
      </c>
      <c r="M34" s="18">
        <f t="shared" si="2"/>
        <v>0.99948506694129768</v>
      </c>
      <c r="N34">
        <v>0.37215500000000001</v>
      </c>
      <c r="O34">
        <f t="shared" si="3"/>
        <v>1.5573258601706043E-5</v>
      </c>
      <c r="P34" s="19">
        <f t="shared" si="4"/>
        <v>1.5480158076536516E-16</v>
      </c>
      <c r="Q34">
        <v>0.41125</v>
      </c>
      <c r="R34">
        <f t="shared" si="5"/>
        <v>1.4892753921118454E-5</v>
      </c>
      <c r="S34">
        <f t="shared" si="6"/>
        <v>9.8691477397293885E-17</v>
      </c>
      <c r="T34">
        <v>0.83430000000000004</v>
      </c>
      <c r="U34">
        <f t="shared" si="7"/>
        <v>1.3902895236251567E-5</v>
      </c>
      <c r="V34">
        <f t="shared" si="8"/>
        <v>9.2131870185525837E-17</v>
      </c>
      <c r="W34">
        <f>AVERAGE(V34,'[5]Reactor B (2)'!V34)</f>
        <v>9.4255387386434593E-17</v>
      </c>
    </row>
    <row r="35" spans="1:23" x14ac:dyDescent="0.35">
      <c r="A35">
        <v>11</v>
      </c>
      <c r="B35">
        <v>4.4530000000000003</v>
      </c>
      <c r="C35" s="6">
        <v>0.63194444444444398</v>
      </c>
      <c r="D35" s="17">
        <f t="shared" si="10"/>
        <v>28800</v>
      </c>
      <c r="E35" s="17">
        <v>4.26</v>
      </c>
      <c r="F35" s="18">
        <v>12.419</v>
      </c>
      <c r="G35" s="18">
        <f t="shared" si="0"/>
        <v>7.9660000000000002</v>
      </c>
      <c r="H35" s="18">
        <v>3.746</v>
      </c>
      <c r="I35" s="18">
        <v>5.8000000000000003E-2</v>
      </c>
      <c r="J35" s="18">
        <v>3.9969999999999999</v>
      </c>
      <c r="K35" s="18">
        <v>1E-3</v>
      </c>
      <c r="L35" s="18">
        <f t="shared" si="1"/>
        <v>0.98475289169295488</v>
      </c>
      <c r="M35" s="18">
        <f t="shared" si="2"/>
        <v>0.99974987493746881</v>
      </c>
      <c r="N35">
        <v>0.372</v>
      </c>
      <c r="O35">
        <f t="shared" si="3"/>
        <v>1.5542470426934445E-5</v>
      </c>
      <c r="P35" s="19">
        <f t="shared" si="4"/>
        <v>1.5449553960561704E-16</v>
      </c>
      <c r="Q35">
        <v>0.39036900000000002</v>
      </c>
      <c r="R35">
        <f t="shared" si="5"/>
        <v>1.4114512979933338E-5</v>
      </c>
      <c r="S35">
        <f t="shared" si="6"/>
        <v>9.3534221146137654E-17</v>
      </c>
      <c r="T35">
        <v>0.79859999999999998</v>
      </c>
      <c r="U35">
        <f t="shared" si="7"/>
        <v>1.3304460357259949E-5</v>
      </c>
      <c r="V35">
        <f t="shared" si="8"/>
        <v>8.8166154868763387E-17</v>
      </c>
      <c r="W35">
        <f>AVERAGE(V35,'[5]Reactor B (2)'!V35)</f>
        <v>8.8650584338832714E-17</v>
      </c>
    </row>
    <row r="36" spans="1:23" x14ac:dyDescent="0.35">
      <c r="A36">
        <v>12</v>
      </c>
      <c r="B36">
        <v>4.5270000000000001</v>
      </c>
      <c r="C36" s="6">
        <v>0.67361111111111105</v>
      </c>
      <c r="D36" s="17">
        <f t="shared" si="10"/>
        <v>32400</v>
      </c>
      <c r="E36" s="17">
        <v>4.28</v>
      </c>
      <c r="F36" s="18">
        <v>12.56</v>
      </c>
      <c r="G36" s="18">
        <f t="shared" si="0"/>
        <v>8.0330000000000013</v>
      </c>
      <c r="H36" s="18">
        <v>3.8130000000000002</v>
      </c>
      <c r="I36" s="18">
        <v>5.6000000000000001E-2</v>
      </c>
      <c r="J36" s="18">
        <v>3.9849999999999999</v>
      </c>
      <c r="K36" s="18">
        <v>3.0000000000000001E-3</v>
      </c>
      <c r="L36" s="18">
        <f t="shared" si="1"/>
        <v>0.98552597570431633</v>
      </c>
      <c r="M36" s="18">
        <f t="shared" si="2"/>
        <v>0.99924774322968901</v>
      </c>
      <c r="N36">
        <v>0.38296400000000003</v>
      </c>
      <c r="O36">
        <f t="shared" si="3"/>
        <v>1.5988004052658667E-5</v>
      </c>
      <c r="P36" s="19">
        <f t="shared" si="4"/>
        <v>1.5892424083701367E-16</v>
      </c>
      <c r="Q36">
        <v>0.37245499999999998</v>
      </c>
      <c r="R36">
        <f t="shared" si="5"/>
        <v>1.3456235318454514E-5</v>
      </c>
      <c r="S36">
        <f t="shared" si="6"/>
        <v>8.9171938972331225E-17</v>
      </c>
      <c r="T36">
        <v>0.75670000000000004</v>
      </c>
      <c r="U36">
        <f t="shared" si="7"/>
        <v>1.2612752518814308E-5</v>
      </c>
      <c r="V36">
        <f t="shared" si="8"/>
        <v>8.3582337203805822E-17</v>
      </c>
      <c r="W36">
        <f>AVERAGE(V36,'[5]Reactor B (2)'!V36)</f>
        <v>8.269351990472604E-17</v>
      </c>
    </row>
    <row r="37" spans="1:23" x14ac:dyDescent="0.35">
      <c r="A37">
        <v>13</v>
      </c>
      <c r="B37">
        <v>4.5270000000000001</v>
      </c>
      <c r="C37" s="6">
        <v>0.71527777777777701</v>
      </c>
      <c r="D37" s="17">
        <f t="shared" si="10"/>
        <v>36000</v>
      </c>
      <c r="E37" s="17">
        <v>4.2</v>
      </c>
      <c r="F37" s="18">
        <v>12.675000000000001</v>
      </c>
      <c r="G37" s="18">
        <f t="shared" si="0"/>
        <v>8.1479999999999997</v>
      </c>
      <c r="H37" s="18">
        <v>3.98</v>
      </c>
      <c r="I37" s="18">
        <v>3.9E-2</v>
      </c>
      <c r="J37" s="18">
        <v>3.8109999999999999</v>
      </c>
      <c r="K37" s="18">
        <v>3.0000000000000001E-3</v>
      </c>
      <c r="L37" s="18">
        <f t="shared" si="1"/>
        <v>0.99029609355561077</v>
      </c>
      <c r="M37" s="18">
        <f t="shared" si="2"/>
        <v>0.99921342422653381</v>
      </c>
      <c r="N37">
        <v>0.38419500000000001</v>
      </c>
      <c r="O37">
        <f t="shared" si="3"/>
        <v>1.5962136386520137E-5</v>
      </c>
      <c r="P37" s="19">
        <f t="shared" si="4"/>
        <v>1.5866711060426223E-16</v>
      </c>
      <c r="Q37">
        <v>0.35611700000000002</v>
      </c>
      <c r="R37">
        <f t="shared" si="5"/>
        <v>1.2803994541434812E-5</v>
      </c>
      <c r="S37">
        <f t="shared" si="6"/>
        <v>8.484966209568496E-17</v>
      </c>
      <c r="T37">
        <v>0.71220000000000006</v>
      </c>
      <c r="U37">
        <f t="shared" si="7"/>
        <v>1.1871429717719895E-5</v>
      </c>
      <c r="V37">
        <f t="shared" si="8"/>
        <v>7.8669730518982977E-17</v>
      </c>
      <c r="W37">
        <f>AVERAGE(V37,'[5]Reactor B (2)'!V37)</f>
        <v>7.7466476353397291E-17</v>
      </c>
    </row>
    <row r="38" spans="1:23" x14ac:dyDescent="0.35">
      <c r="A38">
        <v>14</v>
      </c>
      <c r="B38" s="18">
        <v>4.5339999999999998</v>
      </c>
      <c r="C38" s="6">
        <v>0.75694444444444398</v>
      </c>
      <c r="D38" s="17">
        <f t="shared" si="10"/>
        <v>39600</v>
      </c>
      <c r="E38" s="17">
        <v>4.24</v>
      </c>
      <c r="F38" s="18">
        <v>12.641</v>
      </c>
      <c r="G38" s="18">
        <f t="shared" si="0"/>
        <v>8.1069999999999993</v>
      </c>
      <c r="H38" s="18">
        <v>3.6840000000000002</v>
      </c>
      <c r="I38" s="18">
        <v>6.3E-2</v>
      </c>
      <c r="J38" s="18">
        <v>4.2389999999999999</v>
      </c>
      <c r="K38" s="18">
        <v>3.0000000000000001E-3</v>
      </c>
      <c r="L38" s="18">
        <f t="shared" si="1"/>
        <v>0.98318654923939142</v>
      </c>
      <c r="M38" s="18">
        <f t="shared" si="2"/>
        <v>0.99929278642149921</v>
      </c>
      <c r="N38">
        <v>0.37334099999999998</v>
      </c>
      <c r="O38">
        <f t="shared" si="3"/>
        <v>1.5623348937598799E-5</v>
      </c>
      <c r="P38" s="19">
        <f t="shared" si="4"/>
        <v>1.5529948960869595E-16</v>
      </c>
      <c r="Q38">
        <v>0.32372800000000002</v>
      </c>
      <c r="R38">
        <f t="shared" si="5"/>
        <v>1.1723631950528915E-5</v>
      </c>
      <c r="S38">
        <f t="shared" si="6"/>
        <v>7.7690302531563206E-17</v>
      </c>
      <c r="T38">
        <v>0.66149999999999998</v>
      </c>
      <c r="U38">
        <f t="shared" si="7"/>
        <v>1.1025452246273186E-5</v>
      </c>
      <c r="V38">
        <f t="shared" si="8"/>
        <v>7.3063597029896737E-17</v>
      </c>
      <c r="W38">
        <f>AVERAGE(V38,'[5]Reactor B (2)'!V38)</f>
        <v>7.2425830573268683E-17</v>
      </c>
    </row>
    <row r="39" spans="1:23" x14ac:dyDescent="0.35">
      <c r="A39">
        <v>15</v>
      </c>
      <c r="B39">
        <v>4.4420000000000002</v>
      </c>
      <c r="C39" s="6">
        <v>0.79861111111111105</v>
      </c>
      <c r="D39" s="17">
        <f t="shared" si="10"/>
        <v>43200</v>
      </c>
      <c r="E39" s="17">
        <v>4.2300000000000004</v>
      </c>
      <c r="F39" s="18">
        <v>12.615</v>
      </c>
      <c r="G39" s="18">
        <f t="shared" si="0"/>
        <v>8.173</v>
      </c>
      <c r="H39" s="18">
        <v>3.7370000000000001</v>
      </c>
      <c r="I39" s="18">
        <v>6.2E-2</v>
      </c>
      <c r="J39" s="18">
        <v>4.2</v>
      </c>
      <c r="K39" s="18">
        <v>3.0000000000000001E-3</v>
      </c>
      <c r="L39" s="18">
        <f t="shared" si="1"/>
        <v>0.98367991576730718</v>
      </c>
      <c r="M39" s="18">
        <f t="shared" si="2"/>
        <v>0.99928622412562451</v>
      </c>
      <c r="N39">
        <v>0.37099500000000002</v>
      </c>
      <c r="O39">
        <f t="shared" si="3"/>
        <v>1.5517388263954693E-5</v>
      </c>
      <c r="P39" s="19">
        <f t="shared" si="4"/>
        <v>1.5424621744526613E-16</v>
      </c>
      <c r="Q39">
        <v>0.30313099999999998</v>
      </c>
      <c r="R39">
        <f t="shared" si="5"/>
        <v>1.0972216995536876E-5</v>
      </c>
      <c r="S39">
        <f t="shared" si="6"/>
        <v>7.2710817042218867E-17</v>
      </c>
      <c r="T39">
        <v>0.61909999999999998</v>
      </c>
      <c r="U39">
        <f t="shared" si="7"/>
        <v>1.0318824355191778E-5</v>
      </c>
      <c r="V39">
        <f t="shared" si="8"/>
        <v>6.8380906984097551E-17</v>
      </c>
      <c r="W39">
        <f>AVERAGE(V39,'[5]Reactor B (2)'!V39)</f>
        <v>6.8262971365050944E-17</v>
      </c>
    </row>
    <row r="40" spans="1:23" x14ac:dyDescent="0.35">
      <c r="A40">
        <v>16</v>
      </c>
      <c r="B40">
        <v>4.4829999999999997</v>
      </c>
      <c r="C40" s="6">
        <v>0.84027777777777701</v>
      </c>
      <c r="D40" s="17">
        <f t="shared" si="10"/>
        <v>46800</v>
      </c>
      <c r="E40" s="17">
        <v>4.2300000000000004</v>
      </c>
      <c r="F40" s="18">
        <v>12.206</v>
      </c>
      <c r="G40" s="18">
        <f t="shared" si="0"/>
        <v>7.7229999999999999</v>
      </c>
      <c r="H40" s="18">
        <v>3.742</v>
      </c>
      <c r="I40" s="18">
        <v>4.5999999999999999E-2</v>
      </c>
      <c r="J40" s="18">
        <v>3.641</v>
      </c>
      <c r="K40" s="18">
        <v>2E-3</v>
      </c>
      <c r="L40" s="18">
        <f t="shared" si="1"/>
        <v>0.98785638859556502</v>
      </c>
      <c r="M40" s="18">
        <f t="shared" si="2"/>
        <v>0.99945100192149339</v>
      </c>
      <c r="N40">
        <v>0.36683700000000002</v>
      </c>
      <c r="O40">
        <f t="shared" si="3"/>
        <v>1.5278604708490918E-5</v>
      </c>
      <c r="P40" s="19">
        <f t="shared" si="4"/>
        <v>1.5187265692129736E-16</v>
      </c>
      <c r="Q40">
        <v>0.287582</v>
      </c>
      <c r="R40">
        <f t="shared" si="5"/>
        <v>1.0365391904145946E-5</v>
      </c>
      <c r="S40">
        <f t="shared" si="6"/>
        <v>6.8689501366936356E-17</v>
      </c>
      <c r="T40">
        <v>0.58360000000000001</v>
      </c>
      <c r="U40">
        <f t="shared" si="7"/>
        <v>9.7255258373022755E-6</v>
      </c>
      <c r="V40">
        <f t="shared" si="8"/>
        <v>6.4449229365688183E-17</v>
      </c>
      <c r="W40">
        <f>AVERAGE(V40,'[5]Reactor B (2)'!V40)</f>
        <v>6.4449229365688183E-17</v>
      </c>
    </row>
    <row r="41" spans="1:23" x14ac:dyDescent="0.35">
      <c r="A41">
        <v>17</v>
      </c>
      <c r="C41" s="6">
        <v>0.88194444444444398</v>
      </c>
      <c r="D41" s="17">
        <f t="shared" si="10"/>
        <v>50400</v>
      </c>
      <c r="E41" s="17">
        <v>4.2300000000000004</v>
      </c>
      <c r="F41" s="18"/>
      <c r="G41" s="18"/>
      <c r="H41" s="18">
        <v>4.7549999999999999</v>
      </c>
      <c r="I41" s="18">
        <v>6.6000000000000003E-2</v>
      </c>
      <c r="J41" s="18">
        <v>5.2110000000000003</v>
      </c>
      <c r="K41" s="18">
        <v>3.0000000000000001E-3</v>
      </c>
      <c r="L41" s="18">
        <f t="shared" si="1"/>
        <v>0.986309894212819</v>
      </c>
      <c r="M41" s="18">
        <f t="shared" si="2"/>
        <v>0.99942462600690452</v>
      </c>
      <c r="N41">
        <v>0.35528300000000002</v>
      </c>
      <c r="O41">
        <f t="shared" si="3"/>
        <v>1.4820587240101314E-5</v>
      </c>
      <c r="P41" s="19">
        <f t="shared" si="4"/>
        <v>1.4731986357610153E-16</v>
      </c>
      <c r="Q41">
        <v>0.29489900000000002</v>
      </c>
      <c r="R41">
        <f t="shared" si="5"/>
        <v>1.0645786449635232E-5</v>
      </c>
      <c r="S41">
        <f t="shared" si="6"/>
        <v>7.0547623249232383E-17</v>
      </c>
      <c r="T41">
        <v>0.55659999999999998</v>
      </c>
      <c r="U41">
        <f t="shared" si="7"/>
        <v>9.27582340999303E-6</v>
      </c>
      <c r="V41">
        <f t="shared" si="8"/>
        <v>6.1469136014560986E-17</v>
      </c>
      <c r="W41">
        <f>AVERAGE(V41,'[5]Reactor B (2)'!V41)</f>
        <v>6.2091827762330103E-17</v>
      </c>
    </row>
    <row r="42" spans="1:23" x14ac:dyDescent="0.35">
      <c r="C42" s="6"/>
      <c r="D42" s="17"/>
      <c r="E42" s="17"/>
      <c r="F42" s="17"/>
      <c r="G42" s="18"/>
      <c r="H42" s="18"/>
      <c r="I42" s="18"/>
      <c r="J42" s="18"/>
      <c r="K42" s="18"/>
      <c r="L42" s="18"/>
      <c r="M42" s="18"/>
    </row>
    <row r="43" spans="1:23" ht="15.5" x14ac:dyDescent="0.35">
      <c r="A43" s="1" t="s">
        <v>59</v>
      </c>
    </row>
    <row r="45" spans="1:23" ht="15.5" x14ac:dyDescent="0.35">
      <c r="A45" s="2" t="s">
        <v>0</v>
      </c>
      <c r="B45" s="3"/>
      <c r="C45" s="3"/>
      <c r="D45" s="3"/>
    </row>
    <row r="46" spans="1:23" ht="15.5" x14ac:dyDescent="0.35">
      <c r="A46" s="4" t="s">
        <v>1</v>
      </c>
      <c r="B46" s="4"/>
      <c r="C46" s="4"/>
      <c r="D46">
        <v>221.89</v>
      </c>
    </row>
    <row r="47" spans="1:23" ht="15.5" x14ac:dyDescent="0.35">
      <c r="A47" s="4" t="s">
        <v>2</v>
      </c>
      <c r="B47" s="4"/>
      <c r="C47" s="4"/>
    </row>
    <row r="48" spans="1:23" ht="15.5" x14ac:dyDescent="0.35">
      <c r="A48" s="4" t="s">
        <v>3</v>
      </c>
      <c r="B48" s="4"/>
      <c r="C48" s="4"/>
    </row>
    <row r="49" spans="1:7" x14ac:dyDescent="0.35">
      <c r="A49" s="5" t="s">
        <v>4</v>
      </c>
      <c r="B49" s="5"/>
      <c r="C49" s="5"/>
      <c r="D49">
        <v>2363000</v>
      </c>
    </row>
    <row r="50" spans="1:7" ht="15.5" x14ac:dyDescent="0.35">
      <c r="A50" s="4" t="s">
        <v>5</v>
      </c>
      <c r="B50" s="4"/>
      <c r="C50" s="4"/>
      <c r="D50">
        <f>G51-G52+G50</f>
        <v>0.59299999999999997</v>
      </c>
      <c r="F50" s="7" t="s">
        <v>35</v>
      </c>
      <c r="G50">
        <v>9.0850000000000009</v>
      </c>
    </row>
    <row r="51" spans="1:7" ht="15.5" x14ac:dyDescent="0.35">
      <c r="A51" s="4" t="s">
        <v>6</v>
      </c>
      <c r="B51" s="4"/>
      <c r="C51" s="4"/>
      <c r="D51">
        <v>4.0199999999999996</v>
      </c>
      <c r="F51" s="7" t="s">
        <v>36</v>
      </c>
      <c r="G51">
        <v>0.60699999999999998</v>
      </c>
    </row>
    <row r="52" spans="1:7" ht="15.5" x14ac:dyDescent="0.35">
      <c r="A52" s="4" t="s">
        <v>7</v>
      </c>
      <c r="B52" s="4"/>
      <c r="C52" s="4"/>
      <c r="D52" s="6">
        <v>0.2986111111111111</v>
      </c>
      <c r="F52" s="7" t="s">
        <v>37</v>
      </c>
      <c r="G52">
        <v>9.0990000000000002</v>
      </c>
    </row>
    <row r="53" spans="1:7" ht="15.5" x14ac:dyDescent="0.35">
      <c r="A53" s="4" t="s">
        <v>8</v>
      </c>
      <c r="B53" s="4"/>
      <c r="C53" s="4"/>
      <c r="D53" s="6">
        <v>0.30416666666666664</v>
      </c>
    </row>
    <row r="54" spans="1:7" ht="15.5" x14ac:dyDescent="0.35">
      <c r="A54" s="4" t="s">
        <v>9</v>
      </c>
      <c r="B54" s="4"/>
      <c r="C54" s="4"/>
      <c r="D54">
        <f>AVERAGE(G71:G80)/140</f>
        <v>5.5527857142857143E-2</v>
      </c>
    </row>
    <row r="55" spans="1:7" ht="15.5" x14ac:dyDescent="0.35">
      <c r="A55" s="7"/>
      <c r="B55" s="7"/>
      <c r="C55" s="7"/>
    </row>
    <row r="56" spans="1:7" ht="15.5" x14ac:dyDescent="0.35">
      <c r="A56" s="8" t="s">
        <v>10</v>
      </c>
      <c r="B56" s="9"/>
      <c r="C56" s="9"/>
      <c r="D56" s="10"/>
    </row>
    <row r="57" spans="1:7" ht="15.5" x14ac:dyDescent="0.35">
      <c r="A57" s="11" t="s">
        <v>11</v>
      </c>
      <c r="B57" s="11"/>
      <c r="C57" s="12">
        <f>AVERAGE(S82:S83)</f>
        <v>7.2215407908824533E-17</v>
      </c>
      <c r="D57" s="13">
        <f>LOG(C57)</f>
        <v>-16.141370131296409</v>
      </c>
    </row>
    <row r="58" spans="1:7" ht="15.5" x14ac:dyDescent="0.35">
      <c r="A58" s="11" t="s">
        <v>57</v>
      </c>
      <c r="B58" s="11"/>
      <c r="C58" s="12">
        <f>AVERAGE(V80:V81)</f>
        <v>7.0202705160786732E-17</v>
      </c>
      <c r="D58" s="13">
        <f>LOG(C58)</f>
        <v>-16.153646152631353</v>
      </c>
    </row>
    <row r="59" spans="1:7" ht="15.5" x14ac:dyDescent="0.35">
      <c r="A59" s="11" t="s">
        <v>12</v>
      </c>
      <c r="B59" s="11"/>
      <c r="C59" s="14">
        <f>AVERAGE(P80:P83)</f>
        <v>1.4602877850468822E-16</v>
      </c>
      <c r="D59" s="13">
        <f>LOG(C59)</f>
        <v>-15.835561547543289</v>
      </c>
    </row>
    <row r="60" spans="1:7" ht="15.5" x14ac:dyDescent="0.35">
      <c r="A60" s="7"/>
      <c r="B60" s="7"/>
      <c r="C60" s="7"/>
    </row>
    <row r="61" spans="1:7" ht="15.5" x14ac:dyDescent="0.35">
      <c r="A61" s="7"/>
      <c r="B61" s="7"/>
      <c r="C61" s="7"/>
    </row>
    <row r="62" spans="1:7" ht="15.5" x14ac:dyDescent="0.35">
      <c r="A62" s="7"/>
      <c r="B62" s="7"/>
      <c r="C62" s="7"/>
    </row>
    <row r="63" spans="1:7" ht="15.5" x14ac:dyDescent="0.35">
      <c r="A63" s="7"/>
      <c r="B63" s="7"/>
      <c r="C63" s="7"/>
    </row>
    <row r="64" spans="1:7" ht="15.5" x14ac:dyDescent="0.35">
      <c r="A64" s="7"/>
      <c r="B64" s="7"/>
      <c r="C64" s="7"/>
    </row>
    <row r="65" spans="1:22" ht="15.5" x14ac:dyDescent="0.35">
      <c r="A65" s="2" t="s">
        <v>13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5.5" x14ac:dyDescent="0.35">
      <c r="A66" s="16" t="s">
        <v>14</v>
      </c>
      <c r="B66" s="16" t="s">
        <v>15</v>
      </c>
      <c r="C66" s="16" t="s">
        <v>16</v>
      </c>
      <c r="D66" s="16" t="s">
        <v>17</v>
      </c>
      <c r="E66" s="16" t="s">
        <v>18</v>
      </c>
      <c r="F66" s="16" t="s">
        <v>19</v>
      </c>
      <c r="G66" s="16" t="s">
        <v>20</v>
      </c>
      <c r="H66" s="16" t="s">
        <v>21</v>
      </c>
      <c r="I66" s="16" t="s">
        <v>22</v>
      </c>
      <c r="J66" s="16" t="s">
        <v>38</v>
      </c>
      <c r="K66" s="16" t="s">
        <v>39</v>
      </c>
      <c r="L66" s="16" t="s">
        <v>23</v>
      </c>
      <c r="M66" s="16" t="s">
        <v>40</v>
      </c>
      <c r="N66" s="16" t="s">
        <v>24</v>
      </c>
      <c r="O66" s="16" t="s">
        <v>25</v>
      </c>
      <c r="P66" s="16" t="s">
        <v>26</v>
      </c>
      <c r="Q66" s="16" t="s">
        <v>27</v>
      </c>
      <c r="R66" s="16" t="s">
        <v>28</v>
      </c>
      <c r="S66" s="16" t="s">
        <v>29</v>
      </c>
      <c r="T66" s="16" t="s">
        <v>42</v>
      </c>
      <c r="U66" s="16" t="s">
        <v>43</v>
      </c>
      <c r="V66" s="16" t="s">
        <v>44</v>
      </c>
    </row>
    <row r="67" spans="1:22" x14ac:dyDescent="0.35">
      <c r="A67">
        <v>1</v>
      </c>
      <c r="B67">
        <v>4.47</v>
      </c>
      <c r="C67" s="6">
        <v>0.31944444444444448</v>
      </c>
      <c r="D67" s="17">
        <f>30*60</f>
        <v>1800</v>
      </c>
      <c r="E67" s="17">
        <v>4.2</v>
      </c>
      <c r="F67">
        <v>12.504</v>
      </c>
      <c r="G67" s="18">
        <f t="shared" ref="G67:G82" si="11">F67-B67</f>
        <v>8.0339999999999989</v>
      </c>
      <c r="H67" s="18">
        <v>4.3650000000000002</v>
      </c>
      <c r="I67" s="18">
        <v>5.8999999999999997E-2</v>
      </c>
      <c r="J67" s="18">
        <v>3.32</v>
      </c>
      <c r="K67" s="18">
        <v>2E-3</v>
      </c>
      <c r="L67" s="18">
        <f>(H67/(H67+I67))</f>
        <v>0.98666365280289325</v>
      </c>
      <c r="M67" s="18">
        <f>J67/(J67+K67)</f>
        <v>0.99939795304033718</v>
      </c>
      <c r="N67">
        <v>0.198048</v>
      </c>
      <c r="O67">
        <f>(N67/24.305/1000)/L67</f>
        <v>8.2585861944885674E-6</v>
      </c>
      <c r="P67" s="19">
        <f>(O67*$D$12/1000)/(4*$D$7*$D$8)</f>
        <v>8.2092144649405539E-17</v>
      </c>
      <c r="Q67">
        <v>0.24199100000000001</v>
      </c>
      <c r="R67">
        <f>((Q67/28.0855/1000)/L67)</f>
        <v>8.732687608324468E-6</v>
      </c>
      <c r="S67">
        <f>(R67/1000*$D$12)/(6*$D$8*$D$7)</f>
        <v>5.7869877275851609E-17</v>
      </c>
      <c r="T67">
        <v>0.45810000000000001</v>
      </c>
      <c r="U67">
        <f>((T67/1000)/60.08)/M67</f>
        <v>7.6294268284857138E-6</v>
      </c>
      <c r="V67">
        <f>(U67/1000*$D$12)/(6*$D$8*$D$7)</f>
        <v>5.0558775723144269E-17</v>
      </c>
    </row>
    <row r="68" spans="1:22" x14ac:dyDescent="0.35">
      <c r="A68">
        <v>2</v>
      </c>
      <c r="B68">
        <v>4.4550000000000001</v>
      </c>
      <c r="C68" s="6">
        <v>0.34027777777777773</v>
      </c>
      <c r="D68" s="17">
        <f>D67+30*60</f>
        <v>3600</v>
      </c>
      <c r="E68" s="17">
        <v>4.2699999999999996</v>
      </c>
      <c r="F68">
        <v>12.446</v>
      </c>
      <c r="G68" s="18">
        <f t="shared" si="11"/>
        <v>7.9909999999999997</v>
      </c>
      <c r="H68" s="18">
        <v>4.3330000000000002</v>
      </c>
      <c r="I68" s="18">
        <v>6.2E-2</v>
      </c>
      <c r="J68" s="18">
        <v>3.44</v>
      </c>
      <c r="K68" s="18">
        <v>3.0000000000000001E-3</v>
      </c>
      <c r="L68" s="18">
        <f t="shared" ref="L68:L83" si="12">(H68/(H68+I68))</f>
        <v>0.9858930602957906</v>
      </c>
      <c r="M68" s="18">
        <f t="shared" ref="M68:M83" si="13">J68/(J68+K68)</f>
        <v>0.99912866686029622</v>
      </c>
      <c r="N68">
        <v>0.30382300000000001</v>
      </c>
      <c r="O68">
        <f t="shared" ref="O68:O83" si="14">(N68/24.305/1000)/L68</f>
        <v>1.2679298103715319E-5</v>
      </c>
      <c r="P68" s="19">
        <f t="shared" ref="P68:P83" si="15">(O68*$D$12/1000)/(4*$D$7*$D$8)</f>
        <v>1.2603498340645336E-16</v>
      </c>
      <c r="Q68">
        <v>0.41052100000000002</v>
      </c>
      <c r="R68">
        <f t="shared" ref="R68:R83" si="16">((Q68/28.0855/1000)/L68)</f>
        <v>1.4825979954233174E-5</v>
      </c>
      <c r="S68">
        <f t="shared" ref="S68:S83" si="17">(R68/1000*$D$12)/(6*$D$8*$D$7)</f>
        <v>9.8248978885702866E-17</v>
      </c>
      <c r="T68">
        <v>0.82130000000000003</v>
      </c>
      <c r="U68">
        <f t="shared" ref="U68:U81" si="18">((T68/1000)/60.08)/M68</f>
        <v>1.368202812916112E-5</v>
      </c>
      <c r="V68">
        <f t="shared" ref="V68:V83" si="19">(U68/1000*$D$12)/(6*$D$8*$D$7)</f>
        <v>9.0668225434348381E-17</v>
      </c>
    </row>
    <row r="69" spans="1:22" x14ac:dyDescent="0.35">
      <c r="A69">
        <v>3</v>
      </c>
      <c r="B69">
        <v>4.4569999999999999</v>
      </c>
      <c r="C69" s="6">
        <v>0.3611111111111111</v>
      </c>
      <c r="D69" s="17">
        <f t="shared" ref="D69:D72" si="20">D68+30*60</f>
        <v>5400</v>
      </c>
      <c r="E69">
        <v>4.38</v>
      </c>
      <c r="F69">
        <v>12.388999999999999</v>
      </c>
      <c r="G69" s="18">
        <f t="shared" si="11"/>
        <v>7.9319999999999995</v>
      </c>
      <c r="H69" s="18">
        <v>4.1440000000000001</v>
      </c>
      <c r="I69" s="18">
        <v>5.2999999999999999E-2</v>
      </c>
      <c r="J69" s="18">
        <v>3.5990000000000002</v>
      </c>
      <c r="K69" s="18">
        <v>2E-3</v>
      </c>
      <c r="L69" s="18">
        <f t="shared" si="12"/>
        <v>0.98737193233261855</v>
      </c>
      <c r="M69" s="18">
        <f t="shared" si="13"/>
        <v>0.99944459872257707</v>
      </c>
      <c r="N69">
        <v>0.34891299999999997</v>
      </c>
      <c r="O69">
        <f t="shared" si="14"/>
        <v>1.4539207944168342E-5</v>
      </c>
      <c r="P69" s="19">
        <f t="shared" si="15"/>
        <v>1.445228921188692E-16</v>
      </c>
      <c r="Q69">
        <v>0.49187900000000001</v>
      </c>
      <c r="R69">
        <f t="shared" si="16"/>
        <v>1.7737619892964732E-5</v>
      </c>
      <c r="S69">
        <f t="shared" si="17"/>
        <v>1.1754386878480376E-16</v>
      </c>
      <c r="T69">
        <v>0.99219999999999997</v>
      </c>
      <c r="U69">
        <f t="shared" si="18"/>
        <v>1.6523824490380335E-5</v>
      </c>
      <c r="V69">
        <f t="shared" si="19"/>
        <v>1.095002750899379E-16</v>
      </c>
    </row>
    <row r="70" spans="1:22" x14ac:dyDescent="0.35">
      <c r="A70">
        <v>4</v>
      </c>
      <c r="B70">
        <v>4.484</v>
      </c>
      <c r="C70" s="6">
        <v>0.38194444444444442</v>
      </c>
      <c r="D70" s="17">
        <f t="shared" si="20"/>
        <v>7200</v>
      </c>
      <c r="E70">
        <v>4.37</v>
      </c>
      <c r="F70">
        <v>12.339</v>
      </c>
      <c r="G70" s="18">
        <f t="shared" si="11"/>
        <v>7.8550000000000004</v>
      </c>
      <c r="H70" s="18">
        <v>3.6349999999999998</v>
      </c>
      <c r="I70" s="18">
        <v>3.3000000000000002E-2</v>
      </c>
      <c r="J70" s="18">
        <v>3.9119999999999999</v>
      </c>
      <c r="K70" s="18">
        <v>3.0000000000000001E-3</v>
      </c>
      <c r="L70" s="18">
        <f t="shared" si="12"/>
        <v>0.99100327153762269</v>
      </c>
      <c r="M70" s="18">
        <f t="shared" si="13"/>
        <v>0.99923371647509573</v>
      </c>
      <c r="N70">
        <v>0.36879699999999999</v>
      </c>
      <c r="O70">
        <f t="shared" si="14"/>
        <v>1.5311462180955176E-5</v>
      </c>
      <c r="P70" s="19">
        <f t="shared" si="15"/>
        <v>1.5219926735059213E-16</v>
      </c>
      <c r="Q70">
        <v>0.53017599999999998</v>
      </c>
      <c r="R70">
        <f t="shared" si="16"/>
        <v>1.9048589205534868E-5</v>
      </c>
      <c r="S70">
        <f t="shared" si="17"/>
        <v>1.2623141569287386E-16</v>
      </c>
      <c r="T70">
        <v>1.0521</v>
      </c>
      <c r="U70">
        <f t="shared" si="18"/>
        <v>1.7525080312140052E-5</v>
      </c>
      <c r="V70">
        <f t="shared" si="19"/>
        <v>1.1613540898293698E-16</v>
      </c>
    </row>
    <row r="71" spans="1:22" x14ac:dyDescent="0.35">
      <c r="A71">
        <v>5</v>
      </c>
      <c r="B71">
        <v>4.5060000000000002</v>
      </c>
      <c r="C71" s="6">
        <v>0.40277777777777773</v>
      </c>
      <c r="D71" s="17">
        <f t="shared" si="20"/>
        <v>9000</v>
      </c>
      <c r="E71">
        <v>4.3899999999999997</v>
      </c>
      <c r="F71">
        <v>12.481</v>
      </c>
      <c r="G71" s="18">
        <f t="shared" si="11"/>
        <v>7.9749999999999996</v>
      </c>
      <c r="H71" s="18">
        <v>4.25</v>
      </c>
      <c r="I71" s="18">
        <v>6.2E-2</v>
      </c>
      <c r="J71" s="18">
        <v>3.4239999999999999</v>
      </c>
      <c r="K71" s="18">
        <v>3.0000000000000001E-3</v>
      </c>
      <c r="L71" s="18">
        <f t="shared" si="12"/>
        <v>0.98562152133580694</v>
      </c>
      <c r="M71" s="18">
        <f t="shared" si="13"/>
        <v>0.99912459877443827</v>
      </c>
      <c r="N71">
        <v>0.37881999999999999</v>
      </c>
      <c r="O71">
        <f t="shared" si="14"/>
        <v>1.5813466994203567E-5</v>
      </c>
      <c r="P71" s="19">
        <f t="shared" si="15"/>
        <v>1.5718930447963333E-16</v>
      </c>
      <c r="Q71">
        <v>0.52479399999999998</v>
      </c>
      <c r="R71">
        <f t="shared" si="16"/>
        <v>1.8958174800268509E-5</v>
      </c>
      <c r="S71">
        <f t="shared" si="17"/>
        <v>1.2563225644529634E-16</v>
      </c>
      <c r="T71">
        <v>1.0640000000000001</v>
      </c>
      <c r="U71">
        <f t="shared" si="18"/>
        <v>1.7725237067088122E-5</v>
      </c>
      <c r="V71">
        <f t="shared" si="19"/>
        <v>1.174618101281853E-16</v>
      </c>
    </row>
    <row r="72" spans="1:22" x14ac:dyDescent="0.35">
      <c r="A72">
        <v>6</v>
      </c>
      <c r="B72">
        <v>4.5170000000000003</v>
      </c>
      <c r="C72" s="6">
        <v>0.4236111111111111</v>
      </c>
      <c r="D72" s="17">
        <f t="shared" si="20"/>
        <v>10800</v>
      </c>
      <c r="E72">
        <v>4.34</v>
      </c>
      <c r="F72">
        <v>12.147</v>
      </c>
      <c r="G72" s="18">
        <f t="shared" si="11"/>
        <v>7.63</v>
      </c>
      <c r="H72" s="18">
        <v>3.7290000000000001</v>
      </c>
      <c r="I72" s="18">
        <v>5.3999999999999999E-2</v>
      </c>
      <c r="J72" s="18">
        <v>3.5870000000000002</v>
      </c>
      <c r="K72" s="18">
        <v>3.0000000000000001E-3</v>
      </c>
      <c r="L72" s="18">
        <f t="shared" si="12"/>
        <v>0.98572561459159402</v>
      </c>
      <c r="M72" s="18">
        <f t="shared" si="13"/>
        <v>0.99916434540389965</v>
      </c>
      <c r="N72">
        <v>0.35170499999999999</v>
      </c>
      <c r="O72">
        <f t="shared" si="14"/>
        <v>1.4680027698414969E-5</v>
      </c>
      <c r="P72" s="19">
        <f t="shared" si="15"/>
        <v>1.4592267113223381E-16</v>
      </c>
      <c r="Q72">
        <v>0.48272399999999999</v>
      </c>
      <c r="R72">
        <f t="shared" si="16"/>
        <v>1.7436555221784049E-5</v>
      </c>
      <c r="S72">
        <f t="shared" si="17"/>
        <v>1.1554876986969857E-16</v>
      </c>
      <c r="T72">
        <v>0.96819999999999995</v>
      </c>
      <c r="U72">
        <f t="shared" si="18"/>
        <v>1.612865774729503E-5</v>
      </c>
      <c r="V72">
        <f t="shared" si="19"/>
        <v>1.0688157945446764E-16</v>
      </c>
    </row>
    <row r="73" spans="1:22" x14ac:dyDescent="0.35">
      <c r="A73">
        <v>7</v>
      </c>
      <c r="B73">
        <v>4.5190000000000001</v>
      </c>
      <c r="C73" s="6">
        <v>0.46527777777777773</v>
      </c>
      <c r="D73" s="17">
        <f>D72+60*60</f>
        <v>14400</v>
      </c>
      <c r="E73">
        <v>4.29</v>
      </c>
      <c r="F73" s="18">
        <v>12.14</v>
      </c>
      <c r="G73" s="18">
        <f t="shared" si="11"/>
        <v>7.6210000000000004</v>
      </c>
      <c r="H73" s="18">
        <v>3.3250000000000002</v>
      </c>
      <c r="I73" s="18">
        <v>5.6000000000000001E-2</v>
      </c>
      <c r="J73" s="18">
        <v>3.919</v>
      </c>
      <c r="K73" s="18">
        <v>2E-3</v>
      </c>
      <c r="L73" s="18">
        <f t="shared" si="12"/>
        <v>0.9834368530020704</v>
      </c>
      <c r="M73" s="18">
        <f t="shared" si="13"/>
        <v>0.99948992603927578</v>
      </c>
      <c r="N73">
        <v>0.363871</v>
      </c>
      <c r="O73">
        <f t="shared" si="14"/>
        <v>1.522317850994489E-5</v>
      </c>
      <c r="P73" s="19">
        <f t="shared" si="15"/>
        <v>1.5132170844158741E-16</v>
      </c>
      <c r="Q73">
        <v>0.475053</v>
      </c>
      <c r="R73">
        <f t="shared" si="16"/>
        <v>1.7199405124764698E-5</v>
      </c>
      <c r="S73">
        <f t="shared" si="17"/>
        <v>1.1397722080874467E-16</v>
      </c>
      <c r="T73">
        <v>0.94830000000000003</v>
      </c>
      <c r="U73">
        <f t="shared" si="18"/>
        <v>1.5792009820027323E-5</v>
      </c>
      <c r="V73">
        <f t="shared" si="19"/>
        <v>1.046506769980943E-16</v>
      </c>
    </row>
    <row r="74" spans="1:22" x14ac:dyDescent="0.35">
      <c r="A74">
        <v>8</v>
      </c>
      <c r="B74">
        <v>4.524</v>
      </c>
      <c r="C74" s="6">
        <v>0.50694444444444398</v>
      </c>
      <c r="D74" s="17">
        <f t="shared" ref="D74:D83" si="21">D73+60*60</f>
        <v>18000</v>
      </c>
      <c r="E74">
        <v>4.3600000000000003</v>
      </c>
      <c r="F74" s="18">
        <v>12.212999999999999</v>
      </c>
      <c r="G74" s="18">
        <f t="shared" si="11"/>
        <v>7.6889999999999992</v>
      </c>
      <c r="H74" s="18">
        <v>3.4940000000000002</v>
      </c>
      <c r="I74" s="18">
        <v>5.8000000000000003E-2</v>
      </c>
      <c r="J74" s="18">
        <v>3.9790000000000001</v>
      </c>
      <c r="K74" s="18">
        <v>2E-3</v>
      </c>
      <c r="L74" s="18">
        <f t="shared" si="12"/>
        <v>0.9836711711711712</v>
      </c>
      <c r="M74" s="18">
        <f t="shared" si="13"/>
        <v>0.99949761366490841</v>
      </c>
      <c r="N74">
        <v>0.43040400000000001</v>
      </c>
      <c r="O74">
        <f t="shared" si="14"/>
        <v>1.8002413376939007E-5</v>
      </c>
      <c r="P74" s="19">
        <f t="shared" si="15"/>
        <v>1.7894790805287345E-16</v>
      </c>
      <c r="Q74">
        <v>0.48916500000000002</v>
      </c>
      <c r="R74">
        <f t="shared" si="16"/>
        <v>1.7706114649887934E-5</v>
      </c>
      <c r="S74">
        <f t="shared" si="17"/>
        <v>1.173350894682664E-16</v>
      </c>
      <c r="T74">
        <v>0.98380000000000001</v>
      </c>
      <c r="U74">
        <f t="shared" si="18"/>
        <v>1.6383064182832035E-5</v>
      </c>
      <c r="V74">
        <f t="shared" si="19"/>
        <v>1.0856748302311001E-16</v>
      </c>
    </row>
    <row r="75" spans="1:22" x14ac:dyDescent="0.35">
      <c r="A75">
        <v>9</v>
      </c>
      <c r="B75">
        <v>4.4640000000000004</v>
      </c>
      <c r="C75" s="6">
        <v>0.54861111111111105</v>
      </c>
      <c r="D75" s="17">
        <f t="shared" si="21"/>
        <v>21600</v>
      </c>
      <c r="E75">
        <v>4.25</v>
      </c>
      <c r="F75" s="18">
        <v>12.377000000000001</v>
      </c>
      <c r="G75" s="18">
        <f t="shared" si="11"/>
        <v>7.9130000000000003</v>
      </c>
      <c r="H75" s="18">
        <v>3.6629999999999998</v>
      </c>
      <c r="I75" s="18">
        <v>6.3E-2</v>
      </c>
      <c r="J75" s="18">
        <v>3.9820000000000002</v>
      </c>
      <c r="K75" s="18">
        <v>2E-3</v>
      </c>
      <c r="L75" s="18">
        <f t="shared" si="12"/>
        <v>0.98309178743961345</v>
      </c>
      <c r="M75" s="18">
        <f t="shared" si="13"/>
        <v>0.99949799196787159</v>
      </c>
      <c r="N75">
        <v>0.43356600000000001</v>
      </c>
      <c r="O75">
        <f t="shared" si="14"/>
        <v>1.8145357296478469E-5</v>
      </c>
      <c r="P75" s="19">
        <f t="shared" si="15"/>
        <v>1.8036880173167502E-16</v>
      </c>
      <c r="Q75">
        <v>0.46248800000000001</v>
      </c>
      <c r="R75">
        <f t="shared" si="16"/>
        <v>1.6750363677568109E-5</v>
      </c>
      <c r="S75">
        <f t="shared" si="17"/>
        <v>1.1100150764842662E-16</v>
      </c>
      <c r="T75">
        <v>0.93310000000000004</v>
      </c>
      <c r="U75">
        <f t="shared" si="18"/>
        <v>1.5538759303684157E-5</v>
      </c>
      <c r="V75">
        <f t="shared" si="19"/>
        <v>1.0297243348840379E-16</v>
      </c>
    </row>
    <row r="76" spans="1:22" x14ac:dyDescent="0.35">
      <c r="A76">
        <v>10</v>
      </c>
      <c r="B76">
        <v>4.4809999999999999</v>
      </c>
      <c r="C76" s="6">
        <v>0.59027777777777801</v>
      </c>
      <c r="D76" s="17">
        <f t="shared" si="21"/>
        <v>25200</v>
      </c>
      <c r="E76">
        <v>4.1900000000000004</v>
      </c>
      <c r="F76" s="18">
        <v>12.343</v>
      </c>
      <c r="G76" s="18">
        <f t="shared" si="11"/>
        <v>7.8620000000000001</v>
      </c>
      <c r="H76" s="18">
        <v>3.9289999999999998</v>
      </c>
      <c r="I76" s="18">
        <v>6.0999999999999999E-2</v>
      </c>
      <c r="J76" s="18">
        <v>3.657</v>
      </c>
      <c r="K76" s="18">
        <v>1E-3</v>
      </c>
      <c r="L76" s="18">
        <f t="shared" si="12"/>
        <v>0.98471177944862154</v>
      </c>
      <c r="M76" s="18">
        <f t="shared" si="13"/>
        <v>0.99972662657189726</v>
      </c>
      <c r="N76">
        <v>0.42841400000000002</v>
      </c>
      <c r="O76">
        <f t="shared" si="14"/>
        <v>1.7900241736827456E-5</v>
      </c>
      <c r="P76" s="19">
        <f t="shared" si="15"/>
        <v>1.7793229970762159E-16</v>
      </c>
      <c r="Q76">
        <v>0.440054</v>
      </c>
      <c r="R76">
        <f t="shared" si="16"/>
        <v>1.5911630312918559E-5</v>
      </c>
      <c r="S76">
        <f t="shared" si="17"/>
        <v>1.054433794917337E-16</v>
      </c>
      <c r="T76">
        <v>0.87649999999999995</v>
      </c>
      <c r="U76">
        <f t="shared" si="18"/>
        <v>1.4592870794459815E-5</v>
      </c>
      <c r="V76">
        <f t="shared" si="19"/>
        <v>9.6704208355367875E-17</v>
      </c>
    </row>
    <row r="77" spans="1:22" x14ac:dyDescent="0.35">
      <c r="A77">
        <v>11</v>
      </c>
      <c r="B77">
        <v>4.468</v>
      </c>
      <c r="C77" s="6">
        <v>0.63194444444444398</v>
      </c>
      <c r="D77" s="17">
        <f t="shared" si="21"/>
        <v>28800</v>
      </c>
      <c r="E77" s="17">
        <v>4.3600000000000003</v>
      </c>
      <c r="F77" s="18">
        <v>12.263</v>
      </c>
      <c r="G77" s="18">
        <f t="shared" si="11"/>
        <v>7.7949999999999999</v>
      </c>
      <c r="H77" s="18">
        <v>3.8260000000000001</v>
      </c>
      <c r="I77" s="18">
        <v>0.06</v>
      </c>
      <c r="J77" s="18">
        <v>3.6549999999999998</v>
      </c>
      <c r="K77" s="18">
        <v>2E-3</v>
      </c>
      <c r="L77" s="18">
        <f t="shared" si="12"/>
        <v>0.98455995882655689</v>
      </c>
      <c r="M77" s="18">
        <f t="shared" si="13"/>
        <v>0.99945310363686091</v>
      </c>
      <c r="N77">
        <v>0.422514</v>
      </c>
      <c r="O77">
        <f t="shared" si="14"/>
        <v>1.7656446752387571E-5</v>
      </c>
      <c r="P77" s="19">
        <f t="shared" si="15"/>
        <v>1.7550892448865315E-16</v>
      </c>
      <c r="Q77">
        <v>0.40870899999999999</v>
      </c>
      <c r="R77">
        <f t="shared" si="16"/>
        <v>1.4780525391981542E-5</v>
      </c>
      <c r="S77">
        <f t="shared" si="17"/>
        <v>9.7947760056276058E-17</v>
      </c>
      <c r="T77">
        <v>0.81040000000000001</v>
      </c>
      <c r="U77">
        <f t="shared" si="18"/>
        <v>1.3496062705266666E-5</v>
      </c>
      <c r="V77">
        <f t="shared" si="19"/>
        <v>8.9435867569163217E-17</v>
      </c>
    </row>
    <row r="78" spans="1:22" x14ac:dyDescent="0.35">
      <c r="A78">
        <v>12</v>
      </c>
      <c r="B78">
        <v>4.4610000000000003</v>
      </c>
      <c r="C78" s="6">
        <v>0.67361111111111105</v>
      </c>
      <c r="D78" s="17">
        <f t="shared" si="21"/>
        <v>32400</v>
      </c>
      <c r="E78" s="17">
        <v>4.26</v>
      </c>
      <c r="F78" s="18">
        <v>12.077999999999999</v>
      </c>
      <c r="G78" s="18">
        <f t="shared" si="11"/>
        <v>7.6169999999999991</v>
      </c>
      <c r="H78" s="18">
        <v>3.19</v>
      </c>
      <c r="I78" s="18">
        <v>5.8999999999999997E-2</v>
      </c>
      <c r="J78" s="18">
        <v>4.12</v>
      </c>
      <c r="K78" s="18">
        <v>2E-3</v>
      </c>
      <c r="L78" s="18">
        <f t="shared" si="12"/>
        <v>0.98184056632810091</v>
      </c>
      <c r="M78" s="18">
        <f t="shared" si="13"/>
        <v>0.99951479864143622</v>
      </c>
      <c r="N78">
        <v>0.40008899999999997</v>
      </c>
      <c r="O78">
        <f t="shared" si="14"/>
        <v>1.6765635268618051E-5</v>
      </c>
      <c r="P78" s="19">
        <f t="shared" si="15"/>
        <v>1.6665406441226842E-16</v>
      </c>
      <c r="Q78">
        <v>0.37356099999999998</v>
      </c>
      <c r="R78">
        <f t="shared" si="16"/>
        <v>1.3546852359529781E-5</v>
      </c>
      <c r="S78">
        <f t="shared" si="17"/>
        <v>8.9772441049278035E-17</v>
      </c>
      <c r="T78">
        <v>0.74380000000000002</v>
      </c>
      <c r="U78">
        <f t="shared" si="18"/>
        <v>1.2386169573255077E-5</v>
      </c>
      <c r="V78">
        <f t="shared" si="19"/>
        <v>8.2080814666824839E-17</v>
      </c>
    </row>
    <row r="79" spans="1:22" x14ac:dyDescent="0.35">
      <c r="A79">
        <v>13</v>
      </c>
      <c r="B79" s="18">
        <v>4.4870000000000001</v>
      </c>
      <c r="C79" s="6">
        <v>0.71527777777777701</v>
      </c>
      <c r="D79" s="17">
        <f t="shared" si="21"/>
        <v>36000</v>
      </c>
      <c r="E79" s="17">
        <v>4.22</v>
      </c>
      <c r="F79" s="18">
        <v>12.321999999999999</v>
      </c>
      <c r="G79" s="18">
        <f t="shared" si="11"/>
        <v>7.8349999999999991</v>
      </c>
      <c r="H79" s="18">
        <v>3.73</v>
      </c>
      <c r="I79" s="18">
        <v>5.5E-2</v>
      </c>
      <c r="J79" s="18">
        <v>3.7719999999999998</v>
      </c>
      <c r="K79" s="18">
        <v>3.0000000000000001E-3</v>
      </c>
      <c r="L79" s="18">
        <f t="shared" si="12"/>
        <v>0.98546895640686916</v>
      </c>
      <c r="M79" s="18">
        <f t="shared" si="13"/>
        <v>0.99920529801324498</v>
      </c>
      <c r="N79">
        <v>0.38415700000000003</v>
      </c>
      <c r="O79">
        <f t="shared" si="14"/>
        <v>1.6038737436939964E-5</v>
      </c>
      <c r="P79" s="19">
        <f t="shared" si="15"/>
        <v>1.5942854172131681E-16</v>
      </c>
      <c r="Q79">
        <v>0.35250799999999999</v>
      </c>
      <c r="R79">
        <f t="shared" si="16"/>
        <v>1.2736317286218552E-5</v>
      </c>
      <c r="S79">
        <f t="shared" si="17"/>
        <v>8.440117766232472E-17</v>
      </c>
      <c r="T79">
        <v>0.69320000000000004</v>
      </c>
      <c r="U79">
        <f t="shared" si="18"/>
        <v>1.1547125924712614E-5</v>
      </c>
      <c r="V79">
        <f t="shared" si="19"/>
        <v>7.6520630317169471E-17</v>
      </c>
    </row>
    <row r="80" spans="1:22" x14ac:dyDescent="0.35">
      <c r="A80">
        <v>14</v>
      </c>
      <c r="B80" s="18">
        <v>4.5369999999999999</v>
      </c>
      <c r="C80" s="6">
        <v>0.75694444444444398</v>
      </c>
      <c r="D80" s="17">
        <f t="shared" si="21"/>
        <v>39600</v>
      </c>
      <c r="E80" s="17">
        <v>4.0199999999999996</v>
      </c>
      <c r="F80" s="18">
        <v>12.339</v>
      </c>
      <c r="G80" s="18">
        <f t="shared" si="11"/>
        <v>7.8020000000000005</v>
      </c>
      <c r="H80" s="18">
        <v>3.266</v>
      </c>
      <c r="I80" s="18">
        <v>5.8000000000000003E-2</v>
      </c>
      <c r="J80" s="18">
        <v>3.05</v>
      </c>
      <c r="K80" s="18">
        <v>3.0000000000000001E-3</v>
      </c>
      <c r="L80" s="18">
        <f t="shared" si="12"/>
        <v>0.98255114320096271</v>
      </c>
      <c r="M80" s="18">
        <f t="shared" si="13"/>
        <v>0.99901735997379626</v>
      </c>
      <c r="N80">
        <v>0.36352200000000001</v>
      </c>
      <c r="O80">
        <f t="shared" si="14"/>
        <v>1.522228708872107E-5</v>
      </c>
      <c r="P80" s="19">
        <f t="shared" si="15"/>
        <v>1.5131284752056219E-16</v>
      </c>
      <c r="Q80">
        <v>0.32854</v>
      </c>
      <c r="R80">
        <f t="shared" si="16"/>
        <v>1.1905590141851314E-5</v>
      </c>
      <c r="S80">
        <f t="shared" si="17"/>
        <v>7.8896105220660378E-17</v>
      </c>
      <c r="T80">
        <v>0.65239999999999998</v>
      </c>
      <c r="U80">
        <f t="shared" si="18"/>
        <v>1.0869535701032505E-5</v>
      </c>
      <c r="V80">
        <f t="shared" si="19"/>
        <v>7.2030367428307425E-17</v>
      </c>
    </row>
    <row r="81" spans="1:22" x14ac:dyDescent="0.35">
      <c r="A81">
        <v>15</v>
      </c>
      <c r="B81">
        <v>4.4859999999999998</v>
      </c>
      <c r="C81" s="6">
        <v>0.79861111111111105</v>
      </c>
      <c r="D81" s="17">
        <f t="shared" si="21"/>
        <v>43200</v>
      </c>
      <c r="E81" s="17">
        <v>4.22</v>
      </c>
      <c r="F81" s="18">
        <v>12.326000000000001</v>
      </c>
      <c r="G81" s="18">
        <f t="shared" si="11"/>
        <v>7.8400000000000007</v>
      </c>
      <c r="H81" s="18">
        <v>3.508</v>
      </c>
      <c r="I81" s="18">
        <v>5.3999999999999999E-2</v>
      </c>
      <c r="J81" s="18">
        <v>4.1059999999999999</v>
      </c>
      <c r="K81" s="18">
        <v>2E-3</v>
      </c>
      <c r="L81" s="18">
        <f t="shared" si="12"/>
        <v>0.98483997754070751</v>
      </c>
      <c r="M81" s="18">
        <f t="shared" si="13"/>
        <v>0.99951314508276534</v>
      </c>
      <c r="N81">
        <v>0.35918699999999998</v>
      </c>
      <c r="O81">
        <f t="shared" si="14"/>
        <v>1.5005805568111633E-5</v>
      </c>
      <c r="P81" s="19">
        <f t="shared" si="15"/>
        <v>1.4916097407814983E-16</v>
      </c>
      <c r="Q81">
        <v>0.31614999999999999</v>
      </c>
      <c r="R81">
        <f t="shared" si="16"/>
        <v>1.1429977004369314E-5</v>
      </c>
      <c r="S81">
        <f t="shared" si="17"/>
        <v>7.5744306469651676E-17</v>
      </c>
      <c r="T81">
        <v>0.61960000000000004</v>
      </c>
      <c r="U81">
        <f t="shared" si="18"/>
        <v>1.0317939451408515E-5</v>
      </c>
      <c r="V81">
        <f t="shared" si="19"/>
        <v>6.8375042893266039E-17</v>
      </c>
    </row>
    <row r="82" spans="1:22" x14ac:dyDescent="0.35">
      <c r="A82">
        <v>16</v>
      </c>
      <c r="B82">
        <v>4.4020000000000001</v>
      </c>
      <c r="C82" s="6">
        <v>0.84027777777777701</v>
      </c>
      <c r="D82" s="17">
        <f t="shared" si="21"/>
        <v>46800</v>
      </c>
      <c r="E82" s="17">
        <v>4.22</v>
      </c>
      <c r="F82" s="18">
        <v>12.618</v>
      </c>
      <c r="G82" s="18">
        <f t="shared" si="11"/>
        <v>8.2160000000000011</v>
      </c>
      <c r="H82" s="18">
        <v>4.4660000000000002</v>
      </c>
      <c r="I82" s="18">
        <v>5.5E-2</v>
      </c>
      <c r="J82" s="18">
        <v>3.2589999999999999</v>
      </c>
      <c r="K82" s="18">
        <v>6.2E-2</v>
      </c>
      <c r="L82" s="18">
        <f t="shared" si="12"/>
        <v>0.98783454987834551</v>
      </c>
      <c r="M82" s="18">
        <f t="shared" si="13"/>
        <v>0.98133092442035541</v>
      </c>
      <c r="N82">
        <v>0.34859800000000002</v>
      </c>
      <c r="O82">
        <f t="shared" si="14"/>
        <v>1.4519279112023617E-5</v>
      </c>
      <c r="P82" s="19">
        <f t="shared" si="15"/>
        <v>1.4432479518888739E-16</v>
      </c>
      <c r="Q82">
        <v>0.30558600000000002</v>
      </c>
      <c r="R82">
        <f t="shared" si="16"/>
        <v>1.1014558202069982E-5</v>
      </c>
      <c r="S82">
        <f t="shared" si="17"/>
        <v>7.299140424923708E-17</v>
      </c>
    </row>
    <row r="83" spans="1:22" x14ac:dyDescent="0.35">
      <c r="A83">
        <v>17</v>
      </c>
      <c r="C83" s="6">
        <v>0.88194444444444398</v>
      </c>
      <c r="D83" s="17">
        <f t="shared" si="21"/>
        <v>50400</v>
      </c>
      <c r="E83" s="17">
        <v>4.22</v>
      </c>
      <c r="F83" s="18"/>
      <c r="G83" s="18"/>
      <c r="H83" s="18">
        <v>4.8970000000000002</v>
      </c>
      <c r="I83" s="18">
        <v>0.06</v>
      </c>
      <c r="J83" s="18">
        <v>4.26</v>
      </c>
      <c r="K83" s="18">
        <v>3.0000000000000001E-3</v>
      </c>
      <c r="L83" s="18">
        <f t="shared" si="12"/>
        <v>0.98789590478111766</v>
      </c>
      <c r="M83" s="18">
        <f t="shared" si="13"/>
        <v>0.99929627023223078</v>
      </c>
      <c r="N83">
        <v>0.33652199999999999</v>
      </c>
      <c r="O83">
        <f t="shared" si="14"/>
        <v>1.4015437233506845E-5</v>
      </c>
      <c r="P83" s="19">
        <f t="shared" si="15"/>
        <v>1.3931649723115342E-16</v>
      </c>
      <c r="Q83">
        <v>0.29910700000000001</v>
      </c>
      <c r="R83">
        <f t="shared" si="16"/>
        <v>1.078035920442139E-5</v>
      </c>
      <c r="S83">
        <f t="shared" si="17"/>
        <v>7.1439411568411998E-17</v>
      </c>
      <c r="T83">
        <v>0.57010000000000005</v>
      </c>
      <c r="U83">
        <f>((T83/1000)/60.08)/M83</f>
        <v>9.4956970518182347E-6</v>
      </c>
      <c r="V83">
        <f t="shared" si="19"/>
        <v>6.2926197258397297E-17</v>
      </c>
    </row>
    <row r="84" spans="1:22" x14ac:dyDescent="0.35">
      <c r="C84" s="6"/>
      <c r="D84" s="17"/>
      <c r="E84" s="17"/>
      <c r="F84" s="17"/>
      <c r="G84" s="18"/>
      <c r="H84" s="18"/>
      <c r="I84" s="18"/>
      <c r="J84" s="18"/>
      <c r="K84" s="18"/>
      <c r="L84" s="18"/>
      <c r="M84" s="18"/>
    </row>
    <row r="85" spans="1:22" x14ac:dyDescent="0.35">
      <c r="D85" s="6"/>
      <c r="E85" s="17"/>
      <c r="F85" s="17"/>
      <c r="G85" s="17"/>
      <c r="H85" s="17"/>
      <c r="I85" s="17"/>
      <c r="J85" s="18"/>
    </row>
  </sheetData>
  <mergeCells count="24">
    <mergeCell ref="A52:C52"/>
    <mergeCell ref="A53:C53"/>
    <mergeCell ref="A54:C54"/>
    <mergeCell ref="A57:B57"/>
    <mergeCell ref="A58:B58"/>
    <mergeCell ref="A59:B59"/>
    <mergeCell ref="A46:C46"/>
    <mergeCell ref="A47:C47"/>
    <mergeCell ref="A48:C48"/>
    <mergeCell ref="A49:C49"/>
    <mergeCell ref="A50:C50"/>
    <mergeCell ref="A51:C51"/>
    <mergeCell ref="A10:C10"/>
    <mergeCell ref="A11:C11"/>
    <mergeCell ref="A12:C12"/>
    <mergeCell ref="A15:B15"/>
    <mergeCell ref="A16:B16"/>
    <mergeCell ref="A17:B17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9A11-68AD-4C56-AA25-94F74672DD07}">
  <dimension ref="A1:S82"/>
  <sheetViews>
    <sheetView topLeftCell="A40" workbookViewId="0">
      <selection activeCell="A41" sqref="A41"/>
    </sheetView>
  </sheetViews>
  <sheetFormatPr defaultColWidth="13.81640625" defaultRowHeight="14.5" x14ac:dyDescent="0.35"/>
  <cols>
    <col min="1" max="1" width="16.7265625" customWidth="1"/>
    <col min="2" max="2" width="19.26953125" bestFit="1" customWidth="1"/>
    <col min="3" max="3" width="16.7265625" bestFit="1" customWidth="1"/>
    <col min="4" max="4" width="28.36328125" bestFit="1" customWidth="1"/>
    <col min="5" max="5" width="29.08984375" customWidth="1"/>
    <col min="6" max="6" width="36.36328125" bestFit="1" customWidth="1"/>
    <col min="7" max="7" width="33.453125" bestFit="1" customWidth="1"/>
    <col min="8" max="8" width="36.36328125" bestFit="1" customWidth="1"/>
    <col min="9" max="9" width="36.36328125" customWidth="1"/>
    <col min="10" max="12" width="37.26953125" bestFit="1" customWidth="1"/>
    <col min="13" max="13" width="37.26953125" customWidth="1"/>
    <col min="14" max="14" width="33.6328125" bestFit="1" customWidth="1"/>
    <col min="15" max="15" width="37.6328125" bestFit="1" customWidth="1"/>
    <col min="16" max="16" width="33.6328125" bestFit="1" customWidth="1"/>
    <col min="17" max="18" width="33.6328125" customWidth="1"/>
    <col min="19" max="19" width="40.7265625" bestFit="1" customWidth="1"/>
    <col min="20" max="20" width="41.26953125" bestFit="1" customWidth="1"/>
    <col min="21" max="21" width="37.6328125" bestFit="1" customWidth="1"/>
    <col min="22" max="22" width="42" customWidth="1"/>
    <col min="23" max="23" width="37.6328125" bestFit="1" customWidth="1"/>
  </cols>
  <sheetData>
    <row r="1" spans="1:7" ht="15.5" x14ac:dyDescent="0.35">
      <c r="A1" s="1" t="s">
        <v>61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0.51883999999999908</v>
      </c>
      <c r="F8" s="7" t="s">
        <v>35</v>
      </c>
      <c r="G8">
        <v>9.0351999999999997</v>
      </c>
    </row>
    <row r="9" spans="1:7" ht="15.5" x14ac:dyDescent="0.35">
      <c r="A9" s="4" t="s">
        <v>6</v>
      </c>
      <c r="B9" s="4"/>
      <c r="C9" s="4"/>
      <c r="F9" s="7" t="s">
        <v>36</v>
      </c>
      <c r="G9">
        <v>0.53664000000000001</v>
      </c>
    </row>
    <row r="10" spans="1:7" ht="15.5" x14ac:dyDescent="0.35">
      <c r="A10" s="4" t="s">
        <v>7</v>
      </c>
      <c r="B10" s="4"/>
      <c r="C10" s="4"/>
      <c r="D10" s="6"/>
      <c r="F10" s="7" t="s">
        <v>37</v>
      </c>
      <c r="G10">
        <v>9.0530000000000008</v>
      </c>
    </row>
    <row r="11" spans="1:7" ht="15.5" x14ac:dyDescent="0.35">
      <c r="A11" s="4" t="s">
        <v>8</v>
      </c>
      <c r="B11" s="4"/>
      <c r="C11" s="4"/>
      <c r="D11" s="6"/>
    </row>
    <row r="12" spans="1:7" ht="15.5" x14ac:dyDescent="0.35">
      <c r="A12" s="4" t="s">
        <v>9</v>
      </c>
      <c r="B12" s="4"/>
      <c r="C12" s="4"/>
      <c r="D12">
        <f>AVERAGE(G28:G33)/220</f>
        <v>4.3980303030303022E-2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12</v>
      </c>
      <c r="B15" s="11"/>
      <c r="C15" s="14">
        <f>AVERAGE(M33:M47)</f>
        <v>6.4048391976075115E-17</v>
      </c>
      <c r="D15" s="13">
        <f>LOG(C15)</f>
        <v>-16.193491769349176</v>
      </c>
    </row>
    <row r="16" spans="1:7" ht="15.5" x14ac:dyDescent="0.35">
      <c r="A16" s="1" t="s">
        <v>57</v>
      </c>
      <c r="B16" s="7"/>
      <c r="C16" s="14">
        <f>AVERAGE(P33:P37)</f>
        <v>5.2772961321148168E-17</v>
      </c>
      <c r="D16" s="13">
        <f>LOG(C16)</f>
        <v>-16.277588534980556</v>
      </c>
    </row>
    <row r="17" spans="1:16" ht="15.5" x14ac:dyDescent="0.35">
      <c r="A17" s="7"/>
      <c r="B17" s="7"/>
      <c r="C17" s="7"/>
    </row>
    <row r="18" spans="1:16" ht="15.5" x14ac:dyDescent="0.35">
      <c r="A18" s="7"/>
      <c r="B18" s="7"/>
      <c r="C18" s="7"/>
    </row>
    <row r="19" spans="1:16" ht="15.5" x14ac:dyDescent="0.35">
      <c r="A19" s="7"/>
      <c r="B19" s="7"/>
      <c r="C19" s="7"/>
    </row>
    <row r="20" spans="1:16" ht="15.5" x14ac:dyDescent="0.35">
      <c r="A20" s="7"/>
      <c r="B20" s="7"/>
      <c r="C20" s="7"/>
    </row>
    <row r="21" spans="1:16" ht="15.5" x14ac:dyDescent="0.35">
      <c r="A21" s="2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.5" x14ac:dyDescent="0.35">
      <c r="A22" s="16" t="s">
        <v>14</v>
      </c>
      <c r="B22" s="16" t="s">
        <v>15</v>
      </c>
      <c r="C22" s="16" t="s">
        <v>16</v>
      </c>
      <c r="D22" s="16" t="s">
        <v>17</v>
      </c>
      <c r="E22" s="16" t="s">
        <v>18</v>
      </c>
      <c r="F22" s="16" t="s">
        <v>19</v>
      </c>
      <c r="G22" s="16" t="s">
        <v>20</v>
      </c>
      <c r="H22" s="16" t="s">
        <v>21</v>
      </c>
      <c r="I22" s="16" t="s">
        <v>22</v>
      </c>
      <c r="J22" s="16" t="s">
        <v>23</v>
      </c>
      <c r="K22" s="16" t="s">
        <v>24</v>
      </c>
      <c r="L22" s="16" t="s">
        <v>25</v>
      </c>
      <c r="M22" s="16" t="s">
        <v>26</v>
      </c>
      <c r="N22" s="16" t="s">
        <v>58</v>
      </c>
      <c r="O22" s="16" t="s">
        <v>43</v>
      </c>
      <c r="P22" s="16" t="s">
        <v>44</v>
      </c>
    </row>
    <row r="23" spans="1:16" x14ac:dyDescent="0.35">
      <c r="A23">
        <v>1</v>
      </c>
      <c r="B23">
        <v>4.9790000000000001</v>
      </c>
      <c r="C23" s="6">
        <v>0.31944444444444448</v>
      </c>
      <c r="D23">
        <f>30*60</f>
        <v>1800</v>
      </c>
      <c r="E23" s="17">
        <v>4.95</v>
      </c>
      <c r="F23">
        <v>14.467000000000001</v>
      </c>
      <c r="G23" s="18">
        <f t="shared" ref="G23:G37" si="0">F23-B23</f>
        <v>9.4879999999999995</v>
      </c>
      <c r="H23" s="18">
        <v>4.2320000000000002</v>
      </c>
      <c r="I23" s="18">
        <v>5.1999999999999998E-2</v>
      </c>
      <c r="J23" s="18">
        <f>H23/(H23+I23)</f>
        <v>0.9878618113912232</v>
      </c>
      <c r="K23">
        <v>139.33500000000001</v>
      </c>
      <c r="L23">
        <f>(K23/24.305/10^6)/J23</f>
        <v>5.8032115106190272E-6</v>
      </c>
      <c r="M23" s="19">
        <f>(L23*$D$12/1000)/(4*$D$7*$D$8)</f>
        <v>5.2043854426399853E-17</v>
      </c>
      <c r="N23">
        <v>0.3313719</v>
      </c>
      <c r="O23">
        <f>((N23/1000)/60.04)</f>
        <v>5.5191855429713527E-6</v>
      </c>
      <c r="P23">
        <f>(O23/1000*$D$12)/(6*$D$8*$D$7)</f>
        <v>3.2997785039666988E-17</v>
      </c>
    </row>
    <row r="24" spans="1:16" x14ac:dyDescent="0.35">
      <c r="A24">
        <v>2</v>
      </c>
      <c r="B24">
        <v>4.9859999999999998</v>
      </c>
      <c r="C24" s="6">
        <v>0.34027777777777773</v>
      </c>
      <c r="D24">
        <f>D23+30*60</f>
        <v>3600</v>
      </c>
      <c r="E24" s="17">
        <v>5.19</v>
      </c>
      <c r="F24">
        <v>14.795999999999999</v>
      </c>
      <c r="G24" s="18">
        <f t="shared" si="0"/>
        <v>9.8099999999999987</v>
      </c>
      <c r="H24" s="18">
        <v>4.7619999999999996</v>
      </c>
      <c r="I24" s="18">
        <v>0.05</v>
      </c>
      <c r="J24" s="18">
        <f t="shared" ref="J24:J37" si="1">H24/(H24+I24)</f>
        <v>0.98960931005818786</v>
      </c>
      <c r="K24">
        <v>174.26300000000001</v>
      </c>
      <c r="L24">
        <f t="shared" ref="L24:L37" si="2">(K24/24.305/10^6)/J24</f>
        <v>7.2451234275047061E-6</v>
      </c>
      <c r="M24" s="19">
        <f t="shared" ref="M24:M37" si="3">(L24*$D$12/1000)/(4*$D$7*$D$8)</f>
        <v>6.4975082895459148E-17</v>
      </c>
      <c r="N24">
        <v>0.49383859999999996</v>
      </c>
      <c r="O24">
        <f t="shared" ref="O24:O37" si="4">((N24/1000)/60.04)</f>
        <v>8.2251598934043978E-6</v>
      </c>
      <c r="P24">
        <f t="shared" ref="P24:P37" si="5">(O24/1000*$D$12)/(6*$D$8*$D$7)</f>
        <v>4.9176106866907215E-17</v>
      </c>
    </row>
    <row r="25" spans="1:16" x14ac:dyDescent="0.35">
      <c r="A25">
        <v>3</v>
      </c>
      <c r="B25">
        <v>4.9829999999999997</v>
      </c>
      <c r="C25" s="6">
        <v>0.3611111111111111</v>
      </c>
      <c r="D25">
        <f t="shared" ref="D25:D26" si="6">D24+30*60</f>
        <v>5400</v>
      </c>
      <c r="E25">
        <v>5.32</v>
      </c>
      <c r="F25">
        <v>14.836</v>
      </c>
      <c r="G25" s="18">
        <f t="shared" si="0"/>
        <v>9.8530000000000015</v>
      </c>
      <c r="H25" s="18">
        <v>4.9089999999999998</v>
      </c>
      <c r="I25" s="18">
        <v>0.05</v>
      </c>
      <c r="J25" s="18">
        <f t="shared" si="1"/>
        <v>0.98991732204073402</v>
      </c>
      <c r="K25">
        <v>185.65600000000001</v>
      </c>
      <c r="L25">
        <f t="shared" si="2"/>
        <v>7.7163948059580477E-6</v>
      </c>
      <c r="M25" s="19">
        <f t="shared" si="3"/>
        <v>6.9201497695380555E-17</v>
      </c>
      <c r="N25">
        <v>0.54288610000000004</v>
      </c>
      <c r="O25">
        <f t="shared" si="4"/>
        <v>9.0420736175882751E-6</v>
      </c>
      <c r="P25">
        <f t="shared" si="5"/>
        <v>5.4060223057003796E-17</v>
      </c>
    </row>
    <row r="26" spans="1:16" x14ac:dyDescent="0.35">
      <c r="A26">
        <v>4</v>
      </c>
      <c r="B26">
        <v>4.9740000000000002</v>
      </c>
      <c r="C26" s="6">
        <v>0.38194444444444442</v>
      </c>
      <c r="D26">
        <f t="shared" si="6"/>
        <v>7200</v>
      </c>
      <c r="E26">
        <v>5.37</v>
      </c>
      <c r="F26">
        <v>14.932</v>
      </c>
      <c r="G26" s="18">
        <f t="shared" si="0"/>
        <v>9.9580000000000002</v>
      </c>
      <c r="H26" s="18">
        <v>4.75</v>
      </c>
      <c r="I26" s="18">
        <v>4.2000000000000003E-2</v>
      </c>
      <c r="J26" s="18">
        <f t="shared" si="1"/>
        <v>0.99123539232053426</v>
      </c>
      <c r="K26">
        <v>184.96</v>
      </c>
      <c r="L26">
        <f t="shared" si="2"/>
        <v>7.677244838077502E-6</v>
      </c>
      <c r="M26" s="19">
        <f t="shared" si="3"/>
        <v>6.8850396374078553E-17</v>
      </c>
      <c r="N26">
        <v>0.55265700000000006</v>
      </c>
      <c r="O26">
        <f t="shared" si="4"/>
        <v>9.2048134576948706E-6</v>
      </c>
      <c r="P26">
        <f t="shared" si="5"/>
        <v>5.5033202533670587E-17</v>
      </c>
    </row>
    <row r="27" spans="1:16" x14ac:dyDescent="0.35">
      <c r="A27">
        <v>5</v>
      </c>
      <c r="B27">
        <v>4.9939999999999998</v>
      </c>
      <c r="C27" s="6">
        <v>0.4236111111111111</v>
      </c>
      <c r="D27">
        <f>D26+60*60</f>
        <v>10800</v>
      </c>
      <c r="E27">
        <v>5.58</v>
      </c>
      <c r="F27">
        <v>14.737</v>
      </c>
      <c r="G27" s="18">
        <f t="shared" si="0"/>
        <v>9.7430000000000003</v>
      </c>
      <c r="H27" s="18">
        <v>4.4729999999999999</v>
      </c>
      <c r="I27" s="18">
        <v>4.7E-2</v>
      </c>
      <c r="J27" s="18">
        <f t="shared" si="1"/>
        <v>0.9896017699115045</v>
      </c>
      <c r="K27">
        <v>181.196</v>
      </c>
      <c r="L27">
        <f t="shared" si="2"/>
        <v>7.5334258401905166E-6</v>
      </c>
      <c r="M27" s="19">
        <f t="shared" si="3"/>
        <v>6.7560611403104339E-17</v>
      </c>
      <c r="N27">
        <v>0.5505833</v>
      </c>
      <c r="O27">
        <f t="shared" si="4"/>
        <v>9.1702748167888073E-6</v>
      </c>
      <c r="P27">
        <f>(O27/1000*$D$12)/(6*$D$8*$D$7)</f>
        <v>5.482670491924777E-17</v>
      </c>
    </row>
    <row r="28" spans="1:16" x14ac:dyDescent="0.35">
      <c r="A28">
        <v>6</v>
      </c>
      <c r="B28">
        <v>4.984</v>
      </c>
      <c r="C28" s="6">
        <v>0.46527777777777773</v>
      </c>
      <c r="D28">
        <f t="shared" ref="D28:D29" si="7">D27+60*60</f>
        <v>14400</v>
      </c>
      <c r="E28">
        <v>5.64</v>
      </c>
      <c r="F28">
        <v>14.779</v>
      </c>
      <c r="G28" s="18">
        <f t="shared" si="0"/>
        <v>9.7949999999999999</v>
      </c>
      <c r="H28" s="18">
        <v>4.3860000000000001</v>
      </c>
      <c r="I28" s="18">
        <v>5.1999999999999998E-2</v>
      </c>
      <c r="J28" s="18">
        <f t="shared" si="1"/>
        <v>0.98828301036502941</v>
      </c>
      <c r="K28">
        <v>168.98500000000001</v>
      </c>
      <c r="L28">
        <f t="shared" si="2"/>
        <v>7.0351150023550269E-6</v>
      </c>
      <c r="M28" s="19">
        <f t="shared" si="3"/>
        <v>6.3091703686066615E-17</v>
      </c>
      <c r="N28">
        <v>0.53474959999999994</v>
      </c>
      <c r="O28">
        <f t="shared" si="4"/>
        <v>8.906555629580278E-6</v>
      </c>
      <c r="P28">
        <f>(O28/1000*$D$12)/(6*$D$8*$D$7)</f>
        <v>5.3249996004030221E-17</v>
      </c>
    </row>
    <row r="29" spans="1:16" x14ac:dyDescent="0.35">
      <c r="A29">
        <v>7</v>
      </c>
      <c r="B29">
        <v>4.9820000000000002</v>
      </c>
      <c r="C29" s="6">
        <v>0.50694444444444442</v>
      </c>
      <c r="D29">
        <f t="shared" si="7"/>
        <v>18000</v>
      </c>
      <c r="E29">
        <v>6.14</v>
      </c>
      <c r="F29" s="18">
        <v>14.874000000000001</v>
      </c>
      <c r="G29" s="18">
        <f t="shared" si="0"/>
        <v>9.8919999999999995</v>
      </c>
      <c r="H29" s="18">
        <v>4.7469999999999999</v>
      </c>
      <c r="I29" s="18">
        <v>5.3999999999999999E-2</v>
      </c>
      <c r="J29" s="18">
        <f t="shared" si="1"/>
        <v>0.98875234326182038</v>
      </c>
      <c r="K29">
        <v>163.93700000000001</v>
      </c>
      <c r="L29">
        <f t="shared" si="2"/>
        <v>6.8217190974175834E-6</v>
      </c>
      <c r="M29" s="19">
        <f t="shared" si="3"/>
        <v>6.1177945176415198E-17</v>
      </c>
      <c r="N29">
        <v>0.53107680000000002</v>
      </c>
      <c r="O29">
        <f t="shared" si="4"/>
        <v>8.8453830779480361E-6</v>
      </c>
      <c r="P29">
        <f>(O29/1000*$D$12)/(6*$D$8*$D$7)</f>
        <v>5.2884261115544852E-17</v>
      </c>
    </row>
    <row r="30" spans="1:16" x14ac:dyDescent="0.35">
      <c r="A30">
        <v>8</v>
      </c>
      <c r="B30">
        <v>4.9740000000000002</v>
      </c>
      <c r="C30" s="6">
        <v>0.56944444444444442</v>
      </c>
      <c r="D30">
        <f>D29+90*60</f>
        <v>23400</v>
      </c>
      <c r="E30">
        <v>6.13</v>
      </c>
      <c r="F30" s="18">
        <v>14.712999999999999</v>
      </c>
      <c r="G30" s="18">
        <f t="shared" si="0"/>
        <v>9.738999999999999</v>
      </c>
      <c r="H30" s="18">
        <v>4.8810000000000002</v>
      </c>
      <c r="I30" s="18">
        <v>5.5E-2</v>
      </c>
      <c r="J30" s="18">
        <f t="shared" si="1"/>
        <v>0.98885737439222043</v>
      </c>
      <c r="K30">
        <v>155.03</v>
      </c>
      <c r="L30">
        <f t="shared" si="2"/>
        <v>6.4503972998002527E-6</v>
      </c>
      <c r="M30" s="19">
        <f t="shared" si="3"/>
        <v>5.7847889474467487E-17</v>
      </c>
      <c r="N30">
        <v>0.5128355</v>
      </c>
      <c r="O30">
        <f t="shared" si="4"/>
        <v>8.5415639573617586E-6</v>
      </c>
      <c r="P30">
        <f t="shared" si="5"/>
        <v>5.1067805054412092E-17</v>
      </c>
    </row>
    <row r="31" spans="1:16" x14ac:dyDescent="0.35">
      <c r="A31">
        <v>9</v>
      </c>
      <c r="B31">
        <v>4.9880000000000004</v>
      </c>
      <c r="C31" s="6">
        <v>0.63194444444444442</v>
      </c>
      <c r="D31">
        <f t="shared" ref="D31:D35" si="8">D30+90*60</f>
        <v>28800</v>
      </c>
      <c r="E31" s="17">
        <v>5.9</v>
      </c>
      <c r="F31" s="18">
        <v>14.349</v>
      </c>
      <c r="G31" s="18">
        <f t="shared" si="0"/>
        <v>9.3610000000000007</v>
      </c>
      <c r="H31" s="18">
        <v>4.4269999999999996</v>
      </c>
      <c r="I31" s="18">
        <v>4.7E-2</v>
      </c>
      <c r="J31" s="18">
        <f t="shared" si="1"/>
        <v>0.98949485918641045</v>
      </c>
      <c r="K31">
        <v>155.505</v>
      </c>
      <c r="L31">
        <f t="shared" si="2"/>
        <v>6.4659924021987891E-6</v>
      </c>
      <c r="M31" s="19">
        <f t="shared" si="3"/>
        <v>5.7987748109209487E-17</v>
      </c>
      <c r="N31">
        <v>0.52258879999999996</v>
      </c>
      <c r="O31">
        <f t="shared" si="4"/>
        <v>8.7040106595602926E-6</v>
      </c>
      <c r="P31">
        <f t="shared" si="5"/>
        <v>5.203903193522903E-17</v>
      </c>
    </row>
    <row r="32" spans="1:16" x14ac:dyDescent="0.35">
      <c r="A32">
        <v>10</v>
      </c>
      <c r="B32">
        <v>4.9509999999999996</v>
      </c>
      <c r="C32" s="6">
        <v>0.69444444444444453</v>
      </c>
      <c r="D32">
        <f t="shared" si="8"/>
        <v>34200</v>
      </c>
      <c r="E32">
        <v>6.06</v>
      </c>
      <c r="F32" s="18">
        <v>14.71</v>
      </c>
      <c r="G32" s="18">
        <f t="shared" si="0"/>
        <v>9.7590000000000003</v>
      </c>
      <c r="H32" s="18">
        <v>4.8079999999999998</v>
      </c>
      <c r="I32" s="18">
        <v>4.8000000000000001E-2</v>
      </c>
      <c r="J32" s="18">
        <f t="shared" si="1"/>
        <v>0.99011532125205926</v>
      </c>
      <c r="K32">
        <v>154.017</v>
      </c>
      <c r="L32">
        <f t="shared" si="2"/>
        <v>6.4001072750928392E-6</v>
      </c>
      <c r="M32" s="19">
        <f t="shared" si="3"/>
        <v>5.7396882868869289E-17</v>
      </c>
      <c r="N32">
        <v>0.52292269999999996</v>
      </c>
      <c r="O32">
        <f t="shared" si="4"/>
        <v>8.7095719520319792E-6</v>
      </c>
      <c r="P32">
        <f t="shared" si="5"/>
        <v>5.207228146672143E-17</v>
      </c>
    </row>
    <row r="33" spans="1:16" x14ac:dyDescent="0.35">
      <c r="A33">
        <v>11</v>
      </c>
      <c r="B33">
        <v>4.9859999999999998</v>
      </c>
      <c r="C33" s="6">
        <v>0.75694444444444453</v>
      </c>
      <c r="D33">
        <f t="shared" si="8"/>
        <v>39600</v>
      </c>
      <c r="E33" s="17">
        <v>6.22</v>
      </c>
      <c r="F33" s="18">
        <v>14.494</v>
      </c>
      <c r="G33" s="18">
        <f t="shared" si="0"/>
        <v>9.5079999999999991</v>
      </c>
      <c r="H33" s="18">
        <v>4.43</v>
      </c>
      <c r="I33" s="18">
        <v>4.7E-2</v>
      </c>
      <c r="J33" s="18">
        <f t="shared" si="1"/>
        <v>0.98950189859280779</v>
      </c>
      <c r="K33">
        <v>158.93299999999999</v>
      </c>
      <c r="L33">
        <f t="shared" si="2"/>
        <v>6.6084837117463675E-6</v>
      </c>
      <c r="M33" s="19">
        <f t="shared" si="3"/>
        <v>5.9265626221622145E-17</v>
      </c>
      <c r="N33">
        <v>0.53619060000000007</v>
      </c>
      <c r="O33">
        <f t="shared" si="4"/>
        <v>8.9305562958027993E-6</v>
      </c>
      <c r="P33">
        <f t="shared" si="5"/>
        <v>5.3393489789237009E-17</v>
      </c>
    </row>
    <row r="34" spans="1:16" x14ac:dyDescent="0.35">
      <c r="A34">
        <v>12</v>
      </c>
      <c r="B34">
        <v>4.9669999999999996</v>
      </c>
      <c r="C34" s="6">
        <v>0.81944444444444453</v>
      </c>
      <c r="D34">
        <f t="shared" si="8"/>
        <v>45000</v>
      </c>
      <c r="E34" s="17">
        <v>6.21</v>
      </c>
      <c r="F34" s="18"/>
      <c r="G34" s="18"/>
      <c r="H34" s="18">
        <v>4.6609999999999996</v>
      </c>
      <c r="I34" s="18">
        <v>5.5E-2</v>
      </c>
      <c r="J34" s="18">
        <f t="shared" si="1"/>
        <v>0.98833757421543689</v>
      </c>
      <c r="K34">
        <v>163.49199999999999</v>
      </c>
      <c r="L34">
        <f t="shared" si="2"/>
        <v>6.8060568860447882E-6</v>
      </c>
      <c r="M34" s="19">
        <f t="shared" si="3"/>
        <v>6.1037484700833757E-17</v>
      </c>
      <c r="N34">
        <v>0.53817650000000006</v>
      </c>
      <c r="O34">
        <f t="shared" si="4"/>
        <v>8.9636325782811474E-6</v>
      </c>
      <c r="P34">
        <f t="shared" si="5"/>
        <v>5.3591244340272497E-17</v>
      </c>
    </row>
    <row r="35" spans="1:16" x14ac:dyDescent="0.35">
      <c r="A35">
        <v>13</v>
      </c>
      <c r="B35">
        <v>4.9870000000000001</v>
      </c>
      <c r="C35" s="6">
        <v>0.86111111111111116</v>
      </c>
      <c r="D35">
        <f t="shared" si="8"/>
        <v>50400</v>
      </c>
      <c r="E35" s="17">
        <v>6.23</v>
      </c>
      <c r="F35" s="18">
        <v>14.254</v>
      </c>
      <c r="G35" s="18">
        <f t="shared" si="0"/>
        <v>9.2669999999999995</v>
      </c>
      <c r="H35" s="18">
        <v>4.492</v>
      </c>
      <c r="I35" s="18">
        <v>5.1999999999999998E-2</v>
      </c>
      <c r="J35" s="18">
        <f t="shared" si="1"/>
        <v>0.98855633802816911</v>
      </c>
      <c r="K35">
        <v>173.16200000000001</v>
      </c>
      <c r="L35">
        <f t="shared" si="2"/>
        <v>7.2070169409494907E-6</v>
      </c>
      <c r="M35" s="19">
        <f t="shared" si="3"/>
        <v>6.4633339632207031E-17</v>
      </c>
      <c r="N35">
        <v>0.53657730000000003</v>
      </c>
      <c r="O35">
        <f t="shared" si="4"/>
        <v>8.9369970019986668E-6</v>
      </c>
      <c r="P35">
        <f t="shared" si="5"/>
        <v>5.3431997108278956E-17</v>
      </c>
    </row>
    <row r="36" spans="1:16" x14ac:dyDescent="0.35">
      <c r="A36">
        <v>14</v>
      </c>
      <c r="B36">
        <v>4.9950000000000001</v>
      </c>
      <c r="C36" s="6">
        <v>0.32291666666666669</v>
      </c>
      <c r="D36">
        <f>24.5*60*60+5*60</f>
        <v>88500</v>
      </c>
      <c r="E36" s="17">
        <v>7.5</v>
      </c>
      <c r="F36" s="18">
        <v>12.922000000000001</v>
      </c>
      <c r="G36" s="18">
        <f t="shared" si="0"/>
        <v>7.9270000000000005</v>
      </c>
      <c r="H36" s="18">
        <v>4.0010000000000003</v>
      </c>
      <c r="I36" s="18">
        <v>4.4999999999999998E-2</v>
      </c>
      <c r="J36" s="18">
        <f t="shared" si="1"/>
        <v>0.98887790410281762</v>
      </c>
      <c r="K36">
        <v>173.60400000000001</v>
      </c>
      <c r="L36">
        <f t="shared" si="2"/>
        <v>7.2230634380080155E-6</v>
      </c>
      <c r="M36" s="19">
        <f t="shared" si="3"/>
        <v>6.4777246425099109E-17</v>
      </c>
      <c r="N36">
        <v>0.50719439999999993</v>
      </c>
      <c r="O36">
        <f t="shared" si="4"/>
        <v>8.4476082611592249E-6</v>
      </c>
      <c r="P36">
        <f t="shared" si="5"/>
        <v>5.0506068210741069E-17</v>
      </c>
    </row>
    <row r="37" spans="1:16" x14ac:dyDescent="0.35">
      <c r="A37">
        <v>15</v>
      </c>
      <c r="B37">
        <v>4.99</v>
      </c>
      <c r="C37" s="6">
        <v>0.38541666666666669</v>
      </c>
      <c r="D37">
        <f>D36+90*60</f>
        <v>93900</v>
      </c>
      <c r="E37" s="17">
        <v>6.77</v>
      </c>
      <c r="F37" s="18">
        <v>14.276999999999999</v>
      </c>
      <c r="G37" s="18">
        <f t="shared" si="0"/>
        <v>9.286999999999999</v>
      </c>
      <c r="H37" s="18">
        <v>4.4269999999999996</v>
      </c>
      <c r="I37" s="18">
        <v>0.05</v>
      </c>
      <c r="J37" s="18">
        <f t="shared" si="1"/>
        <v>0.98883180701362527</v>
      </c>
      <c r="K37">
        <v>189.00800000000001</v>
      </c>
      <c r="L37">
        <f t="shared" si="2"/>
        <v>7.8643373285816458E-6</v>
      </c>
      <c r="M37" s="19">
        <f t="shared" si="3"/>
        <v>7.0528262900613546E-17</v>
      </c>
      <c r="N37">
        <v>0.53165669999999998</v>
      </c>
      <c r="O37">
        <f t="shared" si="4"/>
        <v>8.8550416389073938E-6</v>
      </c>
      <c r="P37">
        <f t="shared" si="5"/>
        <v>5.2942007157211321E-17</v>
      </c>
    </row>
    <row r="40" spans="1:16" x14ac:dyDescent="0.35">
      <c r="B40" s="18"/>
      <c r="C40" s="6"/>
      <c r="D40" s="17"/>
      <c r="E40" s="17"/>
      <c r="F40" s="18"/>
      <c r="G40" s="18"/>
      <c r="H40" s="18"/>
      <c r="I40" s="18"/>
      <c r="J40" s="18"/>
      <c r="M40" s="19"/>
    </row>
    <row r="41" spans="1:16" ht="15.5" x14ac:dyDescent="0.35">
      <c r="A41" s="1" t="s">
        <v>62</v>
      </c>
    </row>
    <row r="43" spans="1:16" ht="15.5" x14ac:dyDescent="0.35">
      <c r="A43" s="2" t="s">
        <v>0</v>
      </c>
      <c r="B43" s="3"/>
      <c r="C43" s="3"/>
      <c r="D43" s="3"/>
    </row>
    <row r="44" spans="1:16" ht="15.5" x14ac:dyDescent="0.35">
      <c r="A44" s="4" t="s">
        <v>1</v>
      </c>
      <c r="B44" s="4"/>
      <c r="C44" s="4"/>
    </row>
    <row r="45" spans="1:16" ht="15.5" x14ac:dyDescent="0.35">
      <c r="A45" s="4" t="s">
        <v>2</v>
      </c>
      <c r="B45" s="4"/>
      <c r="C45" s="4"/>
    </row>
    <row r="46" spans="1:16" ht="15.5" x14ac:dyDescent="0.35">
      <c r="A46" s="4" t="s">
        <v>3</v>
      </c>
      <c r="B46" s="4"/>
      <c r="C46" s="4"/>
    </row>
    <row r="47" spans="1:16" ht="15.5" x14ac:dyDescent="0.35">
      <c r="A47" s="23" t="s">
        <v>4</v>
      </c>
      <c r="B47" s="23"/>
      <c r="C47" s="23"/>
      <c r="D47">
        <v>2363000</v>
      </c>
    </row>
    <row r="48" spans="1:16" ht="15.5" x14ac:dyDescent="0.35">
      <c r="A48" s="4" t="s">
        <v>5</v>
      </c>
      <c r="B48" s="4"/>
      <c r="C48" s="4"/>
      <c r="D48">
        <f>G49-G50+G48</f>
        <v>0.5193329999999996</v>
      </c>
      <c r="E48">
        <f>D47*D48/10000</f>
        <v>122.7183878999999</v>
      </c>
      <c r="F48" s="7" t="s">
        <v>35</v>
      </c>
      <c r="G48">
        <v>9.0972729999999995</v>
      </c>
    </row>
    <row r="49" spans="1:19" ht="15.5" x14ac:dyDescent="0.35">
      <c r="A49" s="4" t="s">
        <v>6</v>
      </c>
      <c r="B49" s="4"/>
      <c r="C49" s="4"/>
      <c r="F49" s="7" t="s">
        <v>36</v>
      </c>
      <c r="G49">
        <v>0.53405999999999998</v>
      </c>
    </row>
    <row r="50" spans="1:19" ht="15.5" x14ac:dyDescent="0.35">
      <c r="A50" s="4" t="s">
        <v>7</v>
      </c>
      <c r="B50" s="4"/>
      <c r="C50" s="4"/>
      <c r="D50" s="6"/>
      <c r="F50" s="7" t="s">
        <v>37</v>
      </c>
      <c r="G50">
        <v>9.1120000000000001</v>
      </c>
    </row>
    <row r="51" spans="1:19" ht="15.5" x14ac:dyDescent="0.35">
      <c r="A51" s="4" t="s">
        <v>8</v>
      </c>
      <c r="B51" s="4"/>
      <c r="C51" s="4"/>
      <c r="D51" s="6"/>
    </row>
    <row r="52" spans="1:19" ht="15.5" x14ac:dyDescent="0.35">
      <c r="A52" s="4" t="s">
        <v>9</v>
      </c>
      <c r="B52" s="4"/>
      <c r="C52" s="4"/>
      <c r="D52">
        <f>AVERAGE(G71:G78)/220</f>
        <v>4.2891477272727269E-2</v>
      </c>
    </row>
    <row r="53" spans="1:19" ht="15.5" x14ac:dyDescent="0.35">
      <c r="A53" s="7"/>
      <c r="B53" s="7"/>
      <c r="C53" s="7"/>
    </row>
    <row r="54" spans="1:19" ht="15.5" x14ac:dyDescent="0.35">
      <c r="A54" s="8" t="s">
        <v>10</v>
      </c>
      <c r="B54" s="9"/>
      <c r="C54" s="9"/>
      <c r="D54" s="10"/>
    </row>
    <row r="55" spans="1:19" ht="15.5" x14ac:dyDescent="0.35">
      <c r="A55" s="11" t="s">
        <v>12</v>
      </c>
      <c r="B55" s="11"/>
      <c r="C55" s="14">
        <f>AVERAGE(M76:M79)</f>
        <v>4.9307510228712235E-17</v>
      </c>
      <c r="D55" s="13">
        <f>LOG(C55)</f>
        <v>-16.307086926514305</v>
      </c>
    </row>
    <row r="56" spans="1:19" ht="15.5" x14ac:dyDescent="0.35">
      <c r="A56" s="1" t="s">
        <v>57</v>
      </c>
      <c r="B56" s="7"/>
      <c r="C56" s="14">
        <f>AVERAGE(P76:P79)</f>
        <v>4.2547722146726454E-17</v>
      </c>
      <c r="D56" s="13">
        <f>LOG(C56)</f>
        <v>-16.371123685534446</v>
      </c>
    </row>
    <row r="57" spans="1:19" ht="15.5" x14ac:dyDescent="0.35">
      <c r="A57" s="7"/>
      <c r="B57" s="7"/>
      <c r="C57" s="7"/>
    </row>
    <row r="58" spans="1:19" ht="15.5" x14ac:dyDescent="0.35">
      <c r="A58" s="7"/>
      <c r="B58" s="7"/>
      <c r="C58" s="7"/>
    </row>
    <row r="59" spans="1:19" ht="15.5" x14ac:dyDescent="0.35">
      <c r="A59" s="7"/>
      <c r="B59" s="7"/>
      <c r="C59" s="7"/>
    </row>
    <row r="60" spans="1:19" ht="15.5" x14ac:dyDescent="0.35">
      <c r="A60" s="7"/>
      <c r="B60" s="7"/>
      <c r="C60" s="7"/>
    </row>
    <row r="61" spans="1:19" ht="15.5" x14ac:dyDescent="0.35">
      <c r="A61" s="2" t="s">
        <v>13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5.5" x14ac:dyDescent="0.35">
      <c r="A62" s="16" t="s">
        <v>14</v>
      </c>
      <c r="B62" s="16" t="s">
        <v>15</v>
      </c>
      <c r="C62" s="16" t="s">
        <v>16</v>
      </c>
      <c r="D62" s="16" t="s">
        <v>17</v>
      </c>
      <c r="E62" s="16" t="s">
        <v>18</v>
      </c>
      <c r="F62" s="16" t="s">
        <v>19</v>
      </c>
      <c r="G62" s="16" t="s">
        <v>20</v>
      </c>
      <c r="H62" s="16" t="s">
        <v>21</v>
      </c>
      <c r="I62" s="16" t="s">
        <v>22</v>
      </c>
      <c r="J62" s="16" t="s">
        <v>23</v>
      </c>
      <c r="K62" s="16" t="s">
        <v>63</v>
      </c>
      <c r="L62" s="16" t="s">
        <v>25</v>
      </c>
      <c r="M62" s="16" t="s">
        <v>26</v>
      </c>
      <c r="N62" s="16" t="s">
        <v>58</v>
      </c>
      <c r="O62" s="16" t="s">
        <v>43</v>
      </c>
      <c r="P62" s="16" t="s">
        <v>44</v>
      </c>
    </row>
    <row r="63" spans="1:19" x14ac:dyDescent="0.35">
      <c r="A63">
        <v>1</v>
      </c>
      <c r="B63">
        <v>4.97</v>
      </c>
      <c r="C63" s="6">
        <v>0.31944444444444448</v>
      </c>
      <c r="D63">
        <f>30*60</f>
        <v>1800</v>
      </c>
      <c r="E63" s="17">
        <v>4.95</v>
      </c>
      <c r="F63">
        <v>15.298999999999999</v>
      </c>
      <c r="G63" s="18">
        <f t="shared" ref="G63:G78" si="9">F63-B63</f>
        <v>10.329000000000001</v>
      </c>
      <c r="H63" s="18">
        <v>4.9790000000000001</v>
      </c>
      <c r="I63" s="18">
        <v>4.2999999999999997E-2</v>
      </c>
      <c r="J63" s="18">
        <f>H63/(H63+I63)</f>
        <v>0.99143767423337315</v>
      </c>
      <c r="K63">
        <v>120.339</v>
      </c>
      <c r="L63">
        <f>(K63/24.305/10^6)/J63</f>
        <v>4.9939633975554766E-6</v>
      </c>
      <c r="M63" s="19">
        <f>(L63*$D$12/1000)/(4*$D$7*$D$8)</f>
        <v>4.4786426205137985E-17</v>
      </c>
      <c r="N63">
        <v>0.26782630000000002</v>
      </c>
      <c r="O63">
        <f>((N63/1000)/60.04)</f>
        <v>4.4607978014656899E-6</v>
      </c>
      <c r="P63">
        <f>(O63/1000*$D$12)/(6*$D$8*$D$7)</f>
        <v>2.6669958060322443E-17</v>
      </c>
    </row>
    <row r="64" spans="1:19" x14ac:dyDescent="0.35">
      <c r="A64">
        <v>2</v>
      </c>
      <c r="B64">
        <v>4.9800000000000004</v>
      </c>
      <c r="C64" s="6">
        <v>0.34027777777777773</v>
      </c>
      <c r="D64">
        <f>D63+30*60</f>
        <v>3600</v>
      </c>
      <c r="E64" s="17">
        <v>5.22</v>
      </c>
      <c r="F64">
        <v>15.292</v>
      </c>
      <c r="G64" s="18">
        <f t="shared" si="9"/>
        <v>10.311999999999999</v>
      </c>
      <c r="H64" s="18">
        <v>4.6349999999999998</v>
      </c>
      <c r="I64" s="18">
        <v>5.5E-2</v>
      </c>
      <c r="J64" s="18">
        <f t="shared" ref="J64:J79" si="10">H64/(H64+I64)</f>
        <v>0.9882729211087421</v>
      </c>
      <c r="K64">
        <v>148.03899999999999</v>
      </c>
      <c r="L64">
        <f t="shared" ref="L64:L79" si="11">(K64/24.305/10^6)/J64</f>
        <v>6.1631625421895901E-6</v>
      </c>
      <c r="M64" s="19">
        <f t="shared" ref="M64:M79" si="12">(L64*$D$12/1000)/(4*$D$7*$D$8)</f>
        <v>5.5271935817783177E-17</v>
      </c>
      <c r="N64">
        <v>0.3982214</v>
      </c>
      <c r="O64">
        <f t="shared" ref="O64:O79" si="13">((N64/1000)/60.04)</f>
        <v>6.6326015989340443E-6</v>
      </c>
      <c r="P64">
        <f t="shared" ref="P64:P79" si="14">(O64/1000*$D$12)/(6*$D$8*$D$7)</f>
        <v>3.9654612100166734E-17</v>
      </c>
    </row>
    <row r="65" spans="1:16" x14ac:dyDescent="0.35">
      <c r="A65">
        <v>3</v>
      </c>
      <c r="B65">
        <v>4.968</v>
      </c>
      <c r="C65" s="6">
        <v>0.3611111111111111</v>
      </c>
      <c r="D65">
        <f t="shared" ref="D65:D66" si="15">D64+30*60</f>
        <v>5400</v>
      </c>
      <c r="E65">
        <v>5.39</v>
      </c>
      <c r="F65">
        <v>15.32</v>
      </c>
      <c r="G65" s="18">
        <f t="shared" si="9"/>
        <v>10.352</v>
      </c>
      <c r="H65" s="18">
        <v>5.0170000000000003</v>
      </c>
      <c r="I65" s="18">
        <v>4.9000000000000002E-2</v>
      </c>
      <c r="J65" s="18">
        <f t="shared" si="10"/>
        <v>0.9903276746940386</v>
      </c>
      <c r="K65">
        <v>165.05</v>
      </c>
      <c r="L65">
        <f t="shared" si="11"/>
        <v>6.8571079682709744E-6</v>
      </c>
      <c r="M65" s="19">
        <f t="shared" si="12"/>
        <v>6.1495316555976052E-17</v>
      </c>
      <c r="N65">
        <v>0.46261059999999998</v>
      </c>
      <c r="O65">
        <f t="shared" si="13"/>
        <v>7.7050399733510994E-6</v>
      </c>
      <c r="P65">
        <f t="shared" si="14"/>
        <v>4.6066444185132682E-17</v>
      </c>
    </row>
    <row r="66" spans="1:16" x14ac:dyDescent="0.35">
      <c r="A66">
        <v>4</v>
      </c>
      <c r="B66">
        <v>4.9710000000000001</v>
      </c>
      <c r="C66" s="6">
        <v>0.38194444444444442</v>
      </c>
      <c r="D66">
        <f t="shared" si="15"/>
        <v>7200</v>
      </c>
      <c r="E66">
        <v>5.4</v>
      </c>
      <c r="F66">
        <v>15.318</v>
      </c>
      <c r="G66" s="18">
        <f t="shared" si="9"/>
        <v>10.347</v>
      </c>
      <c r="H66" s="18">
        <v>4.5119999999999996</v>
      </c>
      <c r="I66" s="18">
        <v>4.2999999999999997E-2</v>
      </c>
      <c r="J66" s="18">
        <f t="shared" si="10"/>
        <v>0.99055982436882539</v>
      </c>
      <c r="K66">
        <v>169.80699999999999</v>
      </c>
      <c r="L66">
        <f t="shared" si="11"/>
        <v>7.0530872164616047E-6</v>
      </c>
      <c r="M66" s="19">
        <f t="shared" si="12"/>
        <v>6.3252880526333633E-17</v>
      </c>
      <c r="N66">
        <v>0.4827322</v>
      </c>
      <c r="O66">
        <f t="shared" si="13"/>
        <v>8.0401765489673546E-6</v>
      </c>
      <c r="P66">
        <f t="shared" si="14"/>
        <v>4.8070139222201794E-17</v>
      </c>
    </row>
    <row r="67" spans="1:16" x14ac:dyDescent="0.35">
      <c r="A67">
        <v>5</v>
      </c>
      <c r="B67">
        <v>4.9749999999999996</v>
      </c>
      <c r="C67" s="6">
        <v>0.4236111111111111</v>
      </c>
      <c r="D67">
        <f>D66+60*60</f>
        <v>10800</v>
      </c>
      <c r="E67">
        <v>5.52</v>
      </c>
      <c r="F67">
        <v>15.114000000000001</v>
      </c>
      <c r="G67" s="18">
        <f t="shared" si="9"/>
        <v>10.139000000000001</v>
      </c>
      <c r="H67" s="18">
        <v>4.819</v>
      </c>
      <c r="I67" s="18">
        <v>4.2000000000000003E-2</v>
      </c>
      <c r="J67" s="18">
        <f t="shared" si="10"/>
        <v>0.99135980250977174</v>
      </c>
      <c r="K67">
        <v>167.27500000000001</v>
      </c>
      <c r="L67">
        <f t="shared" si="11"/>
        <v>6.9423116829217686E-6</v>
      </c>
      <c r="M67" s="19">
        <f t="shared" si="12"/>
        <v>6.2259433065215847E-17</v>
      </c>
      <c r="N67">
        <v>0.47434959999999998</v>
      </c>
      <c r="O67">
        <f t="shared" si="13"/>
        <v>7.9005596269153894E-6</v>
      </c>
      <c r="P67">
        <f>(O67/1000*$D$12)/(6*$D$8*$D$7)</f>
        <v>4.7235405701123173E-17</v>
      </c>
    </row>
    <row r="68" spans="1:16" x14ac:dyDescent="0.35">
      <c r="A68">
        <v>6</v>
      </c>
      <c r="B68">
        <v>4.9619999999999997</v>
      </c>
      <c r="C68" s="6">
        <v>0.46527777777777773</v>
      </c>
      <c r="D68">
        <f t="shared" ref="D68:D69" si="16">D67+60*60</f>
        <v>14400</v>
      </c>
      <c r="E68">
        <v>5.62</v>
      </c>
      <c r="F68">
        <v>15.252000000000001</v>
      </c>
      <c r="G68" s="18">
        <f t="shared" si="9"/>
        <v>10.290000000000001</v>
      </c>
      <c r="H68" s="18">
        <v>5.109</v>
      </c>
      <c r="I68" s="18">
        <v>4.4999999999999998E-2</v>
      </c>
      <c r="J68" s="18">
        <f t="shared" si="10"/>
        <v>0.99126891734575084</v>
      </c>
      <c r="K68">
        <v>164.054</v>
      </c>
      <c r="L68">
        <f t="shared" si="11"/>
        <v>6.8092567504638346E-6</v>
      </c>
      <c r="M68" s="19">
        <f t="shared" si="12"/>
        <v>6.1066181445335367E-17</v>
      </c>
      <c r="N68">
        <v>0.4623294</v>
      </c>
      <c r="O68">
        <f t="shared" si="13"/>
        <v>7.7003564290473019E-6</v>
      </c>
      <c r="P68">
        <f>(O68/1000*$D$12)/(6*$D$8*$D$7)</f>
        <v>4.6038442483258876E-17</v>
      </c>
    </row>
    <row r="69" spans="1:16" x14ac:dyDescent="0.35">
      <c r="A69">
        <v>7</v>
      </c>
      <c r="B69">
        <v>4.9909999999999997</v>
      </c>
      <c r="C69" s="6">
        <v>0.50694444444444442</v>
      </c>
      <c r="D69">
        <f t="shared" si="16"/>
        <v>18000</v>
      </c>
      <c r="E69">
        <v>5.85</v>
      </c>
      <c r="F69">
        <v>15.294</v>
      </c>
      <c r="G69" s="18">
        <f t="shared" si="9"/>
        <v>10.303000000000001</v>
      </c>
      <c r="H69" s="18">
        <v>4.8310000000000004</v>
      </c>
      <c r="I69" s="18">
        <v>4.1000000000000002E-2</v>
      </c>
      <c r="J69" s="18">
        <f t="shared" si="10"/>
        <v>0.9915845648604269</v>
      </c>
      <c r="K69">
        <v>157.78899999999999</v>
      </c>
      <c r="L69">
        <f t="shared" si="11"/>
        <v>6.5471356707569573E-6</v>
      </c>
      <c r="M69" s="19">
        <f t="shared" si="12"/>
        <v>5.8715450080574143E-17</v>
      </c>
      <c r="N69">
        <v>0.45319119999999996</v>
      </c>
      <c r="O69">
        <f t="shared" si="13"/>
        <v>7.5481545636242493E-6</v>
      </c>
      <c r="P69">
        <f>(O69/1000*$D$12)/(6*$D$8*$D$7)</f>
        <v>4.5128466835808125E-17</v>
      </c>
    </row>
    <row r="70" spans="1:16" x14ac:dyDescent="0.35">
      <c r="A70">
        <v>8</v>
      </c>
      <c r="B70">
        <v>4.9779999999999998</v>
      </c>
      <c r="C70" s="6">
        <v>0.56944444444444442</v>
      </c>
      <c r="D70">
        <f>D69+90*60</f>
        <v>23400</v>
      </c>
      <c r="E70">
        <v>5.84</v>
      </c>
      <c r="F70" s="18">
        <v>15.054</v>
      </c>
      <c r="G70" s="18">
        <f t="shared" si="9"/>
        <v>10.076000000000001</v>
      </c>
      <c r="H70" s="18">
        <v>4.7469999999999999</v>
      </c>
      <c r="I70" s="18">
        <v>5.2999999999999999E-2</v>
      </c>
      <c r="J70" s="18">
        <f t="shared" si="10"/>
        <v>0.98895833333333338</v>
      </c>
      <c r="K70">
        <v>150.25200000000001</v>
      </c>
      <c r="L70">
        <f t="shared" si="11"/>
        <v>6.2509588771340198E-6</v>
      </c>
      <c r="M70" s="19">
        <f t="shared" si="12"/>
        <v>5.6059303237815745E-17</v>
      </c>
      <c r="N70">
        <v>0.44897350000000003</v>
      </c>
      <c r="O70">
        <f t="shared" si="13"/>
        <v>7.4779063957361763E-6</v>
      </c>
      <c r="P70">
        <f t="shared" si="14"/>
        <v>4.4708471181494044E-17</v>
      </c>
    </row>
    <row r="71" spans="1:16" x14ac:dyDescent="0.35">
      <c r="A71">
        <v>9</v>
      </c>
      <c r="B71">
        <v>4.9930000000000003</v>
      </c>
      <c r="C71" s="6">
        <v>0.63194444444444442</v>
      </c>
      <c r="D71">
        <f t="shared" ref="D71:D75" si="17">D70+90*60</f>
        <v>28800</v>
      </c>
      <c r="E71" s="17">
        <v>5.8</v>
      </c>
      <c r="F71" s="18">
        <v>14.08</v>
      </c>
      <c r="G71" s="18">
        <f t="shared" si="9"/>
        <v>9.0869999999999997</v>
      </c>
      <c r="H71" s="18">
        <v>4.3689999999999998</v>
      </c>
      <c r="I71" s="18">
        <v>0.05</v>
      </c>
      <c r="J71" s="18">
        <f t="shared" si="10"/>
        <v>0.98868522290110894</v>
      </c>
      <c r="K71">
        <v>151.92599999999999</v>
      </c>
      <c r="L71">
        <f t="shared" si="11"/>
        <v>6.3223485546392966E-6</v>
      </c>
      <c r="M71" s="19">
        <f t="shared" si="12"/>
        <v>5.6699533906098908E-17</v>
      </c>
      <c r="N71">
        <v>0.46447329999999998</v>
      </c>
      <c r="O71">
        <f t="shared" si="13"/>
        <v>7.7360642904730173E-6</v>
      </c>
      <c r="P71">
        <f t="shared" si="14"/>
        <v>4.6251930565219187E-17</v>
      </c>
    </row>
    <row r="72" spans="1:16" x14ac:dyDescent="0.35">
      <c r="A72">
        <v>10</v>
      </c>
      <c r="B72">
        <v>4.9939999999999998</v>
      </c>
      <c r="C72" s="6">
        <v>0.69444444444444453</v>
      </c>
      <c r="D72">
        <f t="shared" si="17"/>
        <v>34200</v>
      </c>
      <c r="E72">
        <v>4.8899999999999997</v>
      </c>
      <c r="F72" s="18">
        <v>15.045</v>
      </c>
      <c r="G72" s="18">
        <f t="shared" si="9"/>
        <v>10.051</v>
      </c>
      <c r="H72" s="18">
        <v>4.7770000000000001</v>
      </c>
      <c r="I72" s="18">
        <v>4.9000000000000002E-2</v>
      </c>
      <c r="J72" s="18">
        <f t="shared" si="10"/>
        <v>0.98984666390385401</v>
      </c>
      <c r="K72">
        <v>146.72200000000001</v>
      </c>
      <c r="L72">
        <f t="shared" si="11"/>
        <v>6.09862162249106E-6</v>
      </c>
      <c r="M72" s="19">
        <f t="shared" si="12"/>
        <v>5.4693125580866972E-17</v>
      </c>
      <c r="N72">
        <v>0.47155550000000002</v>
      </c>
      <c r="O72">
        <f t="shared" si="13"/>
        <v>7.8540223184543641E-6</v>
      </c>
      <c r="P72">
        <f t="shared" si="14"/>
        <v>4.6957171152027932E-17</v>
      </c>
    </row>
    <row r="73" spans="1:16" x14ac:dyDescent="0.35">
      <c r="A73">
        <v>11</v>
      </c>
      <c r="B73">
        <v>4.9989999999999997</v>
      </c>
      <c r="C73" s="6">
        <v>0.75694444444444453</v>
      </c>
      <c r="D73">
        <f t="shared" si="17"/>
        <v>39600</v>
      </c>
      <c r="E73" s="17">
        <v>5.97</v>
      </c>
      <c r="F73" s="18">
        <v>14.842000000000001</v>
      </c>
      <c r="G73" s="18">
        <f t="shared" si="9"/>
        <v>9.843</v>
      </c>
      <c r="H73" s="18">
        <v>4.9610000000000003</v>
      </c>
      <c r="I73" s="18">
        <v>0.04</v>
      </c>
      <c r="J73" s="18">
        <f t="shared" si="10"/>
        <v>0.99200159968006396</v>
      </c>
      <c r="K73">
        <v>145.02099999999999</v>
      </c>
      <c r="L73">
        <f t="shared" si="11"/>
        <v>6.0148236350507829E-6</v>
      </c>
      <c r="M73" s="19">
        <f t="shared" si="12"/>
        <v>5.3941615791574131E-17</v>
      </c>
      <c r="N73">
        <v>0.4735588</v>
      </c>
      <c r="O73">
        <f t="shared" si="13"/>
        <v>7.8873884077281816E-6</v>
      </c>
      <c r="P73">
        <f t="shared" si="14"/>
        <v>4.7156658383051338E-17</v>
      </c>
    </row>
    <row r="74" spans="1:16" x14ac:dyDescent="0.35">
      <c r="A74">
        <v>12</v>
      </c>
      <c r="B74">
        <v>4.968</v>
      </c>
      <c r="C74" s="6">
        <v>0.81944444444444453</v>
      </c>
      <c r="D74">
        <f t="shared" si="17"/>
        <v>45000</v>
      </c>
      <c r="E74" s="17">
        <v>5.97</v>
      </c>
      <c r="F74" s="18">
        <v>14.7</v>
      </c>
      <c r="G74" s="18">
        <f t="shared" si="9"/>
        <v>9.7319999999999993</v>
      </c>
      <c r="H74" s="18">
        <v>4.758</v>
      </c>
      <c r="I74" s="18">
        <v>5.2999999999999999E-2</v>
      </c>
      <c r="J74" s="18">
        <f t="shared" si="10"/>
        <v>0.9889835792974434</v>
      </c>
      <c r="K74">
        <v>147.61600000000001</v>
      </c>
      <c r="L74">
        <f t="shared" si="11"/>
        <v>6.1411361620169771E-6</v>
      </c>
      <c r="M74" s="19">
        <f t="shared" si="12"/>
        <v>5.5074400759626783E-17</v>
      </c>
      <c r="N74">
        <v>0.47498230000000002</v>
      </c>
      <c r="O74">
        <f t="shared" si="13"/>
        <v>7.9110976015989349E-6</v>
      </c>
      <c r="P74">
        <f t="shared" si="14"/>
        <v>4.7298409530339232E-17</v>
      </c>
    </row>
    <row r="75" spans="1:16" x14ac:dyDescent="0.35">
      <c r="A75">
        <v>13</v>
      </c>
      <c r="B75">
        <v>4.992</v>
      </c>
      <c r="C75" s="6">
        <v>0.86111111111111116</v>
      </c>
      <c r="D75">
        <f t="shared" si="17"/>
        <v>50400</v>
      </c>
      <c r="E75" s="17">
        <v>6.05</v>
      </c>
      <c r="F75" s="18">
        <v>14.555999999999999</v>
      </c>
      <c r="G75" s="18">
        <f t="shared" si="9"/>
        <v>9.5640000000000001</v>
      </c>
      <c r="H75" s="18">
        <v>4.4790000000000001</v>
      </c>
      <c r="I75" s="18">
        <v>5.2999999999999999E-2</v>
      </c>
      <c r="J75" s="18">
        <f t="shared" si="10"/>
        <v>0.98830538393645195</v>
      </c>
      <c r="K75">
        <v>143.249</v>
      </c>
      <c r="L75">
        <f t="shared" si="11"/>
        <v>5.9635492776434254E-6</v>
      </c>
      <c r="M75" s="19">
        <f t="shared" si="12"/>
        <v>5.3481781579460252E-17</v>
      </c>
      <c r="N75">
        <v>0.46865580000000001</v>
      </c>
      <c r="O75">
        <f t="shared" si="13"/>
        <v>7.80572618254497E-6</v>
      </c>
      <c r="P75">
        <f t="shared" si="14"/>
        <v>4.6668421027833562E-17</v>
      </c>
    </row>
    <row r="76" spans="1:16" x14ac:dyDescent="0.35">
      <c r="A76">
        <v>14</v>
      </c>
      <c r="B76">
        <v>4.99</v>
      </c>
      <c r="C76" s="6">
        <v>0.32291666666666669</v>
      </c>
      <c r="D76">
        <f>24.5*60*60+5*60</f>
        <v>88500</v>
      </c>
      <c r="E76" s="17">
        <v>6.96</v>
      </c>
      <c r="F76" s="18">
        <v>13.177</v>
      </c>
      <c r="G76" s="18">
        <f t="shared" si="9"/>
        <v>8.1869999999999994</v>
      </c>
      <c r="H76" s="18">
        <v>3.5329999999999999</v>
      </c>
      <c r="I76" s="18">
        <v>3.9E-2</v>
      </c>
      <c r="J76" s="18">
        <f t="shared" si="10"/>
        <v>0.98908174692049267</v>
      </c>
      <c r="K76">
        <v>132.55000000000001</v>
      </c>
      <c r="L76">
        <f t="shared" si="11"/>
        <v>5.5138115582628151E-6</v>
      </c>
      <c r="M76" s="19">
        <f t="shared" si="12"/>
        <v>4.944848305937774E-17</v>
      </c>
      <c r="N76">
        <v>0.41612880000000002</v>
      </c>
      <c r="O76">
        <f t="shared" si="13"/>
        <v>6.9308594270486352E-6</v>
      </c>
      <c r="P76">
        <f t="shared" si="14"/>
        <v>4.1437818629807112E-17</v>
      </c>
    </row>
    <row r="77" spans="1:16" x14ac:dyDescent="0.35">
      <c r="A77">
        <v>15</v>
      </c>
      <c r="B77">
        <v>4.9619999999999997</v>
      </c>
      <c r="C77" s="6">
        <v>0.38541666666666669</v>
      </c>
      <c r="D77">
        <f>D76+90*60</f>
        <v>93900</v>
      </c>
      <c r="E77" s="17">
        <v>6.54</v>
      </c>
      <c r="F77" s="18">
        <v>14.494999999999999</v>
      </c>
      <c r="G77" s="18">
        <f t="shared" si="9"/>
        <v>9.5329999999999995</v>
      </c>
      <c r="H77" s="18">
        <v>4.5359999999999996</v>
      </c>
      <c r="I77" s="18">
        <v>4.8000000000000001E-2</v>
      </c>
      <c r="J77" s="18">
        <f t="shared" si="10"/>
        <v>0.98952879581151831</v>
      </c>
      <c r="K77">
        <v>130.608</v>
      </c>
      <c r="L77">
        <f t="shared" si="11"/>
        <v>5.4305737600532918E-6</v>
      </c>
      <c r="M77" s="19">
        <f t="shared" si="12"/>
        <v>4.870199711019881E-17</v>
      </c>
      <c r="N77">
        <v>0.41189359999999997</v>
      </c>
      <c r="O77">
        <f t="shared" si="13"/>
        <v>6.8603197868087934E-6</v>
      </c>
      <c r="P77">
        <f t="shared" si="14"/>
        <v>4.1016080337574119E-17</v>
      </c>
    </row>
    <row r="78" spans="1:16" x14ac:dyDescent="0.35">
      <c r="A78">
        <v>16</v>
      </c>
      <c r="B78">
        <v>4.9880000000000004</v>
      </c>
      <c r="C78" s="6">
        <v>0.44791666666666669</v>
      </c>
      <c r="D78">
        <f t="shared" ref="D78:D79" si="18">D77+90*60</f>
        <v>99300</v>
      </c>
      <c r="E78" s="17">
        <v>6.58</v>
      </c>
      <c r="F78" s="18">
        <v>14.48</v>
      </c>
      <c r="G78" s="18">
        <f t="shared" si="9"/>
        <v>9.4920000000000009</v>
      </c>
      <c r="H78" s="18">
        <v>4.5419999999999998</v>
      </c>
      <c r="I78" s="18">
        <v>5.2999999999999999E-2</v>
      </c>
      <c r="J78" s="18">
        <f t="shared" si="10"/>
        <v>0.98846572361262242</v>
      </c>
      <c r="K78">
        <v>132.31899999999999</v>
      </c>
      <c r="L78">
        <f t="shared" si="11"/>
        <v>5.5076327089023781E-6</v>
      </c>
      <c r="M78" s="19">
        <f t="shared" si="12"/>
        <v>4.939307044240715E-17</v>
      </c>
      <c r="N78">
        <v>0.43693569999999998</v>
      </c>
      <c r="O78">
        <f t="shared" si="13"/>
        <v>7.2774100599600265E-6</v>
      </c>
      <c r="P78">
        <f t="shared" si="14"/>
        <v>4.3509755367779895E-17</v>
      </c>
    </row>
    <row r="79" spans="1:16" x14ac:dyDescent="0.35">
      <c r="A79">
        <v>17</v>
      </c>
      <c r="C79" s="6">
        <v>0.51041666666666663</v>
      </c>
      <c r="D79">
        <f t="shared" si="18"/>
        <v>104700</v>
      </c>
      <c r="E79" s="17">
        <v>7.74</v>
      </c>
      <c r="F79" s="18"/>
      <c r="G79" s="18"/>
      <c r="H79" s="18">
        <v>5.2839999999999998</v>
      </c>
      <c r="I79" s="18">
        <v>4.8000000000000001E-2</v>
      </c>
      <c r="J79" s="18">
        <f t="shared" si="10"/>
        <v>0.9909977494373593</v>
      </c>
      <c r="K79">
        <v>133.446</v>
      </c>
      <c r="L79">
        <f t="shared" si="11"/>
        <v>5.5403508373043125E-6</v>
      </c>
      <c r="M79" s="19">
        <f t="shared" si="12"/>
        <v>4.9686490302865226E-17</v>
      </c>
      <c r="N79">
        <v>0.4441408</v>
      </c>
      <c r="O79">
        <f t="shared" si="13"/>
        <v>7.3974150566289136E-6</v>
      </c>
      <c r="P79">
        <f t="shared" si="14"/>
        <v>4.4227234251744716E-17</v>
      </c>
    </row>
    <row r="80" spans="1:16" x14ac:dyDescent="0.35">
      <c r="B80" s="18"/>
      <c r="C80" s="6"/>
      <c r="D80" s="17"/>
      <c r="E80" s="17"/>
      <c r="F80" s="18"/>
      <c r="G80" s="18"/>
      <c r="H80" s="18"/>
      <c r="I80" s="18"/>
      <c r="J80" s="18"/>
      <c r="M80" s="19"/>
    </row>
    <row r="81" spans="3:13" x14ac:dyDescent="0.35">
      <c r="C81" s="6"/>
      <c r="D81" s="17"/>
      <c r="E81" s="17"/>
      <c r="F81" s="18"/>
      <c r="G81" s="18"/>
      <c r="H81" s="18"/>
      <c r="I81" s="18"/>
      <c r="J81" s="18"/>
      <c r="M81" s="19"/>
    </row>
    <row r="82" spans="3:13" x14ac:dyDescent="0.35">
      <c r="D82" s="6"/>
      <c r="E82" s="17"/>
      <c r="F82" s="17"/>
      <c r="G82" s="17"/>
      <c r="H82" s="17"/>
      <c r="I82" s="17"/>
      <c r="J82" s="18"/>
    </row>
  </sheetData>
  <mergeCells count="20">
    <mergeCell ref="A52:C52"/>
    <mergeCell ref="A55:B55"/>
    <mergeCell ref="A46:C46"/>
    <mergeCell ref="A47:C47"/>
    <mergeCell ref="A48:C48"/>
    <mergeCell ref="A49:C49"/>
    <mergeCell ref="A50:C50"/>
    <mergeCell ref="A51:C51"/>
    <mergeCell ref="A10:C10"/>
    <mergeCell ref="A11:C11"/>
    <mergeCell ref="A12:C12"/>
    <mergeCell ref="A15:B15"/>
    <mergeCell ref="A44:C44"/>
    <mergeCell ref="A45:C45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95D3-88CC-47D0-8910-E06A4F1E4366}">
  <dimension ref="A1:T84"/>
  <sheetViews>
    <sheetView topLeftCell="A16" workbookViewId="0">
      <selection activeCell="A43" sqref="A43"/>
    </sheetView>
  </sheetViews>
  <sheetFormatPr defaultColWidth="11.6328125" defaultRowHeight="14.5" x14ac:dyDescent="0.35"/>
  <cols>
    <col min="1" max="1" width="14" customWidth="1"/>
    <col min="2" max="2" width="16.1796875" bestFit="1" customWidth="1"/>
    <col min="3" max="3" width="14" bestFit="1" customWidth="1"/>
    <col min="4" max="4" width="23.81640625" bestFit="1" customWidth="1"/>
    <col min="5" max="5" width="24.453125" customWidth="1"/>
    <col min="6" max="6" width="30.453125" bestFit="1" customWidth="1"/>
    <col min="7" max="7" width="24.453125" customWidth="1"/>
    <col min="8" max="8" width="30.453125" bestFit="1" customWidth="1"/>
    <col min="9" max="9" width="30.453125" customWidth="1"/>
    <col min="10" max="12" width="31.36328125" bestFit="1" customWidth="1"/>
    <col min="13" max="13" width="31.36328125" customWidth="1"/>
    <col min="14" max="14" width="28.36328125" bestFit="1" customWidth="1"/>
    <col min="15" max="15" width="31.6328125" bestFit="1" customWidth="1"/>
    <col min="16" max="16" width="28.36328125" bestFit="1" customWidth="1"/>
    <col min="17" max="18" width="28.36328125" customWidth="1"/>
    <col min="19" max="19" width="34.1796875" bestFit="1" customWidth="1"/>
    <col min="20" max="20" width="34.6328125" bestFit="1" customWidth="1"/>
    <col min="21" max="21" width="31.6328125" bestFit="1" customWidth="1"/>
    <col min="22" max="22" width="35.36328125" customWidth="1"/>
    <col min="23" max="23" width="31.6328125" bestFit="1" customWidth="1"/>
  </cols>
  <sheetData>
    <row r="1" spans="1:7" ht="15.5" x14ac:dyDescent="0.35">
      <c r="A1" s="1" t="s">
        <v>61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216.37</v>
      </c>
    </row>
    <row r="5" spans="1:7" ht="15.5" x14ac:dyDescent="0.35">
      <c r="A5" s="4" t="s">
        <v>2</v>
      </c>
      <c r="B5" s="4"/>
      <c r="C5" s="4"/>
      <c r="D5">
        <v>437.24</v>
      </c>
    </row>
    <row r="6" spans="1:7" ht="15.5" x14ac:dyDescent="0.35">
      <c r="A6" s="4" t="s">
        <v>3</v>
      </c>
      <c r="B6" s="4"/>
      <c r="C6" s="4"/>
      <c r="D6">
        <f>D5-D4</f>
        <v>220.87</v>
      </c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0.5080000000000009</v>
      </c>
      <c r="F8" s="7" t="s">
        <v>35</v>
      </c>
      <c r="G8">
        <v>9.1029999999999998</v>
      </c>
    </row>
    <row r="9" spans="1:7" ht="15.5" x14ac:dyDescent="0.35">
      <c r="A9" s="4" t="s">
        <v>6</v>
      </c>
      <c r="B9" s="4"/>
      <c r="C9" s="4"/>
      <c r="D9">
        <v>5.49</v>
      </c>
      <c r="F9" s="7" t="s">
        <v>36</v>
      </c>
      <c r="G9">
        <v>0.52500000000000002</v>
      </c>
    </row>
    <row r="10" spans="1:7" ht="15.5" x14ac:dyDescent="0.35">
      <c r="A10" s="4" t="s">
        <v>7</v>
      </c>
      <c r="B10" s="4"/>
      <c r="C10" s="4"/>
      <c r="D10" s="6">
        <v>0.32500000000000001</v>
      </c>
      <c r="F10" s="7" t="s">
        <v>37</v>
      </c>
      <c r="G10">
        <v>9.1199999999999992</v>
      </c>
    </row>
    <row r="11" spans="1:7" ht="15.5" x14ac:dyDescent="0.35">
      <c r="A11" s="4" t="s">
        <v>8</v>
      </c>
      <c r="B11" s="4"/>
      <c r="C11" s="4"/>
      <c r="D11" s="6">
        <v>0.3298611111111111</v>
      </c>
    </row>
    <row r="12" spans="1:7" ht="15.5" x14ac:dyDescent="0.35">
      <c r="A12" s="4" t="s">
        <v>9</v>
      </c>
      <c r="B12" s="4"/>
      <c r="C12" s="4"/>
      <c r="D12">
        <f>AVERAGE(G29:G38)/140</f>
        <v>5.063142857142857E-2</v>
      </c>
      <c r="E12">
        <f>D12*60</f>
        <v>3.0378857142857143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2">
        <f>AVERAGE(Q37:Q39)</f>
        <v>1.7652347099476306E-17</v>
      </c>
      <c r="D15" s="13">
        <f>LOG(C15)</f>
        <v>-16.753197541574654</v>
      </c>
    </row>
    <row r="16" spans="1:7" ht="15.5" x14ac:dyDescent="0.35">
      <c r="A16" s="11" t="s">
        <v>57</v>
      </c>
      <c r="B16" s="11"/>
      <c r="C16" s="12">
        <f>AVERAGE(T37:T39)</f>
        <v>1.7086586749955506E-17</v>
      </c>
      <c r="D16" s="13">
        <f>LOG(C16)</f>
        <v>-16.767344684131746</v>
      </c>
    </row>
    <row r="17" spans="1:20" ht="15.5" x14ac:dyDescent="0.35">
      <c r="A17" s="11" t="s">
        <v>12</v>
      </c>
      <c r="B17" s="11"/>
      <c r="C17" s="14">
        <f>AVERAGE(N37:N39)</f>
        <v>2.1787702748617843E-17</v>
      </c>
      <c r="D17" s="13">
        <f>LOG(C17)</f>
        <v>-16.661788558473059</v>
      </c>
    </row>
    <row r="18" spans="1:20" ht="15.5" x14ac:dyDescent="0.35">
      <c r="A18" s="7"/>
      <c r="B18" s="7"/>
      <c r="C18" s="7"/>
    </row>
    <row r="19" spans="1:20" ht="15.5" x14ac:dyDescent="0.35">
      <c r="A19" s="7"/>
      <c r="B19" s="7"/>
      <c r="C19" s="7"/>
    </row>
    <row r="20" spans="1:20" ht="15.5" x14ac:dyDescent="0.35">
      <c r="A20" s="7"/>
      <c r="B20" s="7"/>
      <c r="C20" s="7"/>
    </row>
    <row r="21" spans="1:20" ht="15.5" x14ac:dyDescent="0.35">
      <c r="A21" s="7"/>
      <c r="B21" s="7"/>
      <c r="C21" s="7"/>
    </row>
    <row r="22" spans="1:20" ht="15.5" x14ac:dyDescent="0.35">
      <c r="A22" s="7"/>
      <c r="B22" s="7"/>
      <c r="C22" s="7"/>
    </row>
    <row r="23" spans="1:20" ht="15.5" x14ac:dyDescent="0.35">
      <c r="A23" s="2" t="s">
        <v>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5.5" x14ac:dyDescent="0.35">
      <c r="A24" s="16" t="s">
        <v>14</v>
      </c>
      <c r="B24" s="16" t="s">
        <v>15</v>
      </c>
      <c r="C24" s="16" t="s">
        <v>16</v>
      </c>
      <c r="D24" s="16" t="s">
        <v>17</v>
      </c>
      <c r="E24" s="16" t="s">
        <v>18</v>
      </c>
      <c r="F24" s="16" t="s">
        <v>19</v>
      </c>
      <c r="G24" s="16" t="s">
        <v>20</v>
      </c>
      <c r="H24" s="16" t="s">
        <v>21</v>
      </c>
      <c r="I24" s="16" t="s">
        <v>22</v>
      </c>
      <c r="J24" s="16" t="s">
        <v>38</v>
      </c>
      <c r="K24" s="16" t="s">
        <v>23</v>
      </c>
      <c r="L24" s="16" t="s">
        <v>24</v>
      </c>
      <c r="M24" s="16" t="s">
        <v>25</v>
      </c>
      <c r="N24" s="16" t="s">
        <v>26</v>
      </c>
      <c r="O24" s="16" t="s">
        <v>64</v>
      </c>
      <c r="P24" s="16" t="s">
        <v>28</v>
      </c>
      <c r="Q24" s="16" t="s">
        <v>29</v>
      </c>
      <c r="R24" s="16" t="s">
        <v>58</v>
      </c>
      <c r="S24" s="16" t="s">
        <v>43</v>
      </c>
      <c r="T24" s="16" t="s">
        <v>44</v>
      </c>
    </row>
    <row r="25" spans="1:20" x14ac:dyDescent="0.35">
      <c r="A25">
        <v>1</v>
      </c>
      <c r="B25">
        <v>4.444</v>
      </c>
      <c r="C25" s="6">
        <v>0.3666666666666667</v>
      </c>
      <c r="D25" s="17">
        <f>60*60</f>
        <v>3600</v>
      </c>
      <c r="E25" s="17">
        <v>5.66</v>
      </c>
      <c r="F25">
        <v>12.785</v>
      </c>
      <c r="G25" s="18">
        <f t="shared" ref="G25:G39" si="0">F25-B25</f>
        <v>8.3410000000000011</v>
      </c>
      <c r="H25" s="18">
        <v>4.5540000000000003</v>
      </c>
      <c r="I25" s="18">
        <v>4.4999999999999998E-2</v>
      </c>
      <c r="J25" s="18">
        <v>3.4529999999999998</v>
      </c>
      <c r="K25" s="18">
        <f t="shared" ref="K25:K39" si="1">(H25/(H25+I25))</f>
        <v>0.99021526418786698</v>
      </c>
      <c r="L25">
        <v>0.18131900000000001</v>
      </c>
      <c r="M25">
        <f t="shared" ref="M25:M39" si="2">(L25/24.305/1000)/K25</f>
        <v>7.5338691513400596E-6</v>
      </c>
      <c r="N25" s="19">
        <f>(M25*$D$12/1000)/(4*$D$7*$D$8)</f>
        <v>7.9442120694899969E-17</v>
      </c>
      <c r="O25">
        <v>0.27797100000000002</v>
      </c>
      <c r="P25">
        <f t="shared" ref="P25:P39" si="3">(O25/28.0855/1000)/K25</f>
        <v>9.9951131014885883E-6</v>
      </c>
      <c r="Q25">
        <f>(P25/1000*$D$12)/(6*$D$8*$D$7)</f>
        <v>7.026340785565642E-17</v>
      </c>
      <c r="R25">
        <v>0.56899999999999995</v>
      </c>
      <c r="S25">
        <f>((R25/1000)/60.04)</f>
        <v>9.4770153231179212E-6</v>
      </c>
      <c r="T25">
        <f>(S25/1000*$D$12)/(6*$D$8*$D$7)</f>
        <v>6.6621296441694937E-17</v>
      </c>
    </row>
    <row r="26" spans="1:20" x14ac:dyDescent="0.35">
      <c r="A26">
        <v>2</v>
      </c>
      <c r="B26">
        <v>4.5279999999999996</v>
      </c>
      <c r="C26" s="6">
        <v>0.40833333333333338</v>
      </c>
      <c r="D26" s="17">
        <f>D25+60*60</f>
        <v>7200</v>
      </c>
      <c r="E26" s="17">
        <v>5.72</v>
      </c>
      <c r="F26">
        <v>12.992000000000001</v>
      </c>
      <c r="G26" s="18">
        <f t="shared" si="0"/>
        <v>8.4640000000000022</v>
      </c>
      <c r="H26" s="18">
        <v>4.55</v>
      </c>
      <c r="I26" s="18">
        <v>4.9000000000000002E-2</v>
      </c>
      <c r="J26" s="18">
        <v>3.5920000000000001</v>
      </c>
      <c r="K26" s="18">
        <f t="shared" si="1"/>
        <v>0.98934550989345504</v>
      </c>
      <c r="L26">
        <v>0.17233999999999999</v>
      </c>
      <c r="M26">
        <f t="shared" si="2"/>
        <v>7.1670836959789848E-6</v>
      </c>
      <c r="N26" s="19">
        <f t="shared" ref="N26:N39" si="4">(M26*$D$12/1000)/(4*$D$7*$D$8)</f>
        <v>7.5574491216792351E-17</v>
      </c>
      <c r="O26">
        <v>0.35272799999999999</v>
      </c>
      <c r="P26">
        <f t="shared" si="3"/>
        <v>1.2694330142983719E-5</v>
      </c>
      <c r="Q26">
        <f t="shared" ref="Q26:Q39" si="5">(P26/1000*$D$12)/(6*$D$8*$D$7)</f>
        <v>8.9238299480371005E-17</v>
      </c>
      <c r="R26">
        <v>0.75319999999999998</v>
      </c>
      <c r="S26">
        <f t="shared" ref="S26:S39" si="6">((R26/1000)/60.04)</f>
        <v>1.2544970019986675E-5</v>
      </c>
      <c r="T26">
        <f t="shared" ref="T26:T39" si="7">(S26/1000*$D$12)/(6*$D$8*$D$7)</f>
        <v>8.8188331247600397E-17</v>
      </c>
    </row>
    <row r="27" spans="1:20" x14ac:dyDescent="0.35">
      <c r="A27">
        <v>3</v>
      </c>
      <c r="B27">
        <v>4.4569999999999999</v>
      </c>
      <c r="C27" s="6">
        <v>0.45</v>
      </c>
      <c r="D27" s="17">
        <f t="shared" ref="D27:D30" si="8">D26+60*60</f>
        <v>10800</v>
      </c>
      <c r="E27">
        <v>6.02</v>
      </c>
      <c r="F27">
        <v>12.858000000000001</v>
      </c>
      <c r="G27" s="18">
        <f t="shared" si="0"/>
        <v>8.4009999999999998</v>
      </c>
      <c r="H27" s="18">
        <v>4.2510000000000003</v>
      </c>
      <c r="I27" s="18">
        <v>4.9000000000000002E-2</v>
      </c>
      <c r="J27" s="18">
        <v>3.8889999999999998</v>
      </c>
      <c r="K27" s="18">
        <f t="shared" si="1"/>
        <v>0.98860465116279062</v>
      </c>
      <c r="L27">
        <v>0.22153999999999999</v>
      </c>
      <c r="M27">
        <f t="shared" si="2"/>
        <v>9.2200627455011249E-6</v>
      </c>
      <c r="N27" s="19">
        <f t="shared" si="4"/>
        <v>9.7222466003722289E-17</v>
      </c>
      <c r="O27">
        <v>0.55144899999999997</v>
      </c>
      <c r="P27">
        <f t="shared" si="3"/>
        <v>1.9860974060200899E-5</v>
      </c>
      <c r="Q27">
        <f t="shared" si="5"/>
        <v>1.3961820207864123E-16</v>
      </c>
      <c r="R27">
        <v>1.1917</v>
      </c>
      <c r="S27">
        <f t="shared" si="6"/>
        <v>1.9848434377081945E-5</v>
      </c>
      <c r="T27">
        <f t="shared" si="7"/>
        <v>1.3953005091312453E-16</v>
      </c>
    </row>
    <row r="28" spans="1:20" x14ac:dyDescent="0.35">
      <c r="A28">
        <v>4</v>
      </c>
      <c r="B28">
        <v>4.5019999999999998</v>
      </c>
      <c r="C28" s="6">
        <v>0.4916666666666667</v>
      </c>
      <c r="D28" s="17">
        <f t="shared" si="8"/>
        <v>14400</v>
      </c>
      <c r="E28">
        <v>6.15</v>
      </c>
      <c r="F28">
        <v>12.913</v>
      </c>
      <c r="G28" s="18">
        <f t="shared" si="0"/>
        <v>8.4110000000000014</v>
      </c>
      <c r="H28" s="18">
        <v>4.3369999999999997</v>
      </c>
      <c r="I28" s="18">
        <v>5.2999999999999999E-2</v>
      </c>
      <c r="J28" s="18">
        <v>3.6949999999999998</v>
      </c>
      <c r="K28" s="18">
        <f t="shared" si="1"/>
        <v>0.98792710706150344</v>
      </c>
      <c r="L28">
        <v>0.16322300000000001</v>
      </c>
      <c r="M28">
        <f t="shared" si="2"/>
        <v>6.7976817552397511E-6</v>
      </c>
      <c r="N28" s="19">
        <f t="shared" si="4"/>
        <v>7.1679271778860297E-17</v>
      </c>
      <c r="O28">
        <v>0.44262899999999999</v>
      </c>
      <c r="P28">
        <f t="shared" si="3"/>
        <v>1.5952648740786571E-5</v>
      </c>
      <c r="Q28">
        <f t="shared" si="5"/>
        <v>1.1214354989989812E-16</v>
      </c>
      <c r="R28">
        <v>0.92400000000000004</v>
      </c>
      <c r="S28">
        <f t="shared" si="6"/>
        <v>1.5389740173217854E-5</v>
      </c>
      <c r="T28">
        <f t="shared" si="7"/>
        <v>1.0818642866805996E-16</v>
      </c>
    </row>
    <row r="29" spans="1:20" x14ac:dyDescent="0.35">
      <c r="A29">
        <v>5</v>
      </c>
      <c r="B29">
        <v>4.4550000000000001</v>
      </c>
      <c r="C29" s="6">
        <v>0.53333333333333333</v>
      </c>
      <c r="D29" s="17">
        <f t="shared" si="8"/>
        <v>18000</v>
      </c>
      <c r="E29">
        <v>6.51</v>
      </c>
      <c r="F29">
        <v>12.885</v>
      </c>
      <c r="G29" s="18">
        <f t="shared" si="0"/>
        <v>8.43</v>
      </c>
      <c r="H29" s="18">
        <v>3.637</v>
      </c>
      <c r="I29" s="18">
        <v>5.3999999999999999E-2</v>
      </c>
      <c r="J29" s="18">
        <v>4.476</v>
      </c>
      <c r="K29" s="18">
        <f t="shared" si="1"/>
        <v>0.98536981847737748</v>
      </c>
      <c r="N29" s="19">
        <f t="shared" si="4"/>
        <v>0</v>
      </c>
      <c r="Q29">
        <f t="shared" si="5"/>
        <v>0</v>
      </c>
      <c r="R29">
        <v>0.70150000000000001</v>
      </c>
      <c r="S29">
        <f t="shared" si="6"/>
        <v>1.1683877415056629E-5</v>
      </c>
      <c r="T29">
        <f t="shared" si="7"/>
        <v>8.2135042976887514E-17</v>
      </c>
    </row>
    <row r="30" spans="1:20" x14ac:dyDescent="0.35">
      <c r="A30">
        <v>6</v>
      </c>
      <c r="B30">
        <v>4.5250000000000004</v>
      </c>
      <c r="C30" s="6">
        <v>0.57500000000000007</v>
      </c>
      <c r="D30" s="17">
        <f t="shared" si="8"/>
        <v>21600</v>
      </c>
      <c r="E30">
        <v>6.55</v>
      </c>
      <c r="F30">
        <v>12.852</v>
      </c>
      <c r="G30" s="18">
        <f t="shared" si="0"/>
        <v>8.327</v>
      </c>
      <c r="H30" s="18">
        <v>4.45</v>
      </c>
      <c r="I30" s="18">
        <v>5.3999999999999999E-2</v>
      </c>
      <c r="J30" s="18">
        <v>3.5510000000000002</v>
      </c>
      <c r="K30" s="18">
        <f t="shared" si="1"/>
        <v>0.98801065719360559</v>
      </c>
      <c r="L30">
        <v>9.9319000000000005E-2</v>
      </c>
      <c r="M30">
        <f t="shared" si="2"/>
        <v>4.1359481310776669E-6</v>
      </c>
      <c r="N30" s="19">
        <f t="shared" si="4"/>
        <v>4.3612184392461204E-17</v>
      </c>
      <c r="O30">
        <v>0.255722</v>
      </c>
      <c r="P30">
        <f t="shared" si="3"/>
        <v>9.215614582997865E-6</v>
      </c>
      <c r="Q30">
        <f t="shared" si="5"/>
        <v>6.4783707749067682E-17</v>
      </c>
      <c r="R30">
        <v>0.54039999999999999</v>
      </c>
      <c r="S30">
        <f t="shared" si="6"/>
        <v>9.0006662225183221E-6</v>
      </c>
      <c r="T30">
        <f t="shared" si="7"/>
        <v>6.3272668887683558E-17</v>
      </c>
    </row>
    <row r="31" spans="1:20" x14ac:dyDescent="0.35">
      <c r="A31">
        <v>7</v>
      </c>
      <c r="B31">
        <v>4.5220000000000002</v>
      </c>
      <c r="C31" s="6">
        <v>0.65833333333333333</v>
      </c>
      <c r="D31" s="17">
        <f>D30+2*60*60</f>
        <v>28800</v>
      </c>
      <c r="E31">
        <v>6.67</v>
      </c>
      <c r="F31" s="18">
        <v>12.808</v>
      </c>
      <c r="G31" s="18">
        <f t="shared" si="0"/>
        <v>8.2859999999999996</v>
      </c>
      <c r="H31" s="18">
        <v>3.9169999999999998</v>
      </c>
      <c r="I31" s="18">
        <v>3.9E-2</v>
      </c>
      <c r="J31" s="18">
        <v>3.831</v>
      </c>
      <c r="K31" s="18">
        <f t="shared" si="1"/>
        <v>0.99014155712841245</v>
      </c>
      <c r="N31" s="19">
        <f t="shared" si="4"/>
        <v>0</v>
      </c>
      <c r="Q31">
        <f t="shared" si="5"/>
        <v>0</v>
      </c>
      <c r="R31">
        <v>0.36680000000000001</v>
      </c>
      <c r="S31">
        <f t="shared" si="6"/>
        <v>6.1092604930046644E-6</v>
      </c>
      <c r="T31">
        <f t="shared" si="7"/>
        <v>4.2946733804593504E-17</v>
      </c>
    </row>
    <row r="32" spans="1:20" x14ac:dyDescent="0.35">
      <c r="A32">
        <v>8</v>
      </c>
      <c r="B32">
        <v>4.4480000000000004</v>
      </c>
      <c r="C32" s="6">
        <v>0.7416666666666667</v>
      </c>
      <c r="D32" s="17">
        <f t="shared" ref="D32:D33" si="9">D31+2*60*60</f>
        <v>36000</v>
      </c>
      <c r="E32">
        <v>6.64</v>
      </c>
      <c r="F32" s="18">
        <v>12.651</v>
      </c>
      <c r="G32" s="18">
        <f t="shared" si="0"/>
        <v>8.2029999999999994</v>
      </c>
      <c r="H32" s="18">
        <v>3.84</v>
      </c>
      <c r="I32" s="18">
        <v>5.3999999999999999E-2</v>
      </c>
      <c r="J32" s="18">
        <v>4.1520000000000001</v>
      </c>
      <c r="K32" s="18">
        <f t="shared" si="1"/>
        <v>0.98613251155624038</v>
      </c>
      <c r="N32" s="19">
        <f t="shared" si="4"/>
        <v>0</v>
      </c>
      <c r="Q32">
        <f t="shared" si="5"/>
        <v>0</v>
      </c>
      <c r="R32">
        <v>0.27450000000000002</v>
      </c>
      <c r="S32">
        <f t="shared" si="6"/>
        <v>4.5719520319786811E-6</v>
      </c>
      <c r="T32">
        <f t="shared" si="7"/>
        <v>3.2139799425738593E-17</v>
      </c>
    </row>
    <row r="33" spans="1:20" x14ac:dyDescent="0.35">
      <c r="A33">
        <v>9</v>
      </c>
      <c r="B33">
        <v>4.4489999999999998</v>
      </c>
      <c r="C33" s="6">
        <v>0.82500000000000007</v>
      </c>
      <c r="D33" s="17">
        <f t="shared" si="9"/>
        <v>43200</v>
      </c>
      <c r="E33">
        <v>6.6</v>
      </c>
      <c r="F33" s="18"/>
      <c r="G33" s="18">
        <f t="shared" si="0"/>
        <v>-4.4489999999999998</v>
      </c>
      <c r="H33" s="18">
        <v>4.4729999999999999</v>
      </c>
      <c r="I33" s="18">
        <v>4.2000000000000003E-2</v>
      </c>
      <c r="J33" s="18">
        <v>4.056</v>
      </c>
      <c r="K33" s="18">
        <f t="shared" si="1"/>
        <v>0.99069767441860468</v>
      </c>
      <c r="L33">
        <v>6.2281999999999997E-2</v>
      </c>
      <c r="M33">
        <f t="shared" si="2"/>
        <v>2.5865792022932353E-6</v>
      </c>
      <c r="N33" s="19">
        <f t="shared" si="4"/>
        <v>2.727460924098312E-17</v>
      </c>
      <c r="O33">
        <v>0.110142</v>
      </c>
      <c r="P33">
        <f t="shared" si="3"/>
        <v>3.9584909360025128E-6</v>
      </c>
      <c r="Q33">
        <f t="shared" si="5"/>
        <v>2.7827305234579117E-17</v>
      </c>
      <c r="R33">
        <v>0.2258</v>
      </c>
      <c r="S33">
        <f t="shared" si="6"/>
        <v>3.7608261159227183E-6</v>
      </c>
      <c r="T33">
        <f t="shared" si="7"/>
        <v>2.6437765793558381E-17</v>
      </c>
    </row>
    <row r="34" spans="1:20" x14ac:dyDescent="0.35">
      <c r="A34">
        <v>10</v>
      </c>
      <c r="B34">
        <v>4.5199999999999996</v>
      </c>
      <c r="C34" s="6">
        <v>0.8666666666666667</v>
      </c>
      <c r="D34" s="17">
        <f>D33+60*60</f>
        <v>46800</v>
      </c>
      <c r="E34">
        <v>6.02</v>
      </c>
      <c r="F34" s="18">
        <v>12.863</v>
      </c>
      <c r="G34" s="18">
        <f t="shared" si="0"/>
        <v>8.343</v>
      </c>
      <c r="H34" s="18">
        <v>4.5250000000000004</v>
      </c>
      <c r="I34" s="18">
        <v>5.5E-2</v>
      </c>
      <c r="J34" s="18">
        <v>3.4929999999999999</v>
      </c>
      <c r="K34" s="18">
        <f t="shared" si="1"/>
        <v>0.98799126637554591</v>
      </c>
      <c r="L34">
        <v>5.8939999999999999E-2</v>
      </c>
      <c r="M34">
        <f t="shared" si="2"/>
        <v>2.4544907545795206E-6</v>
      </c>
      <c r="N34" s="19">
        <f t="shared" si="4"/>
        <v>2.5881780908703361E-17</v>
      </c>
      <c r="O34">
        <v>0.10327600000000001</v>
      </c>
      <c r="P34">
        <f t="shared" si="3"/>
        <v>3.7218952269957827E-6</v>
      </c>
      <c r="Q34">
        <f t="shared" si="5"/>
        <v>2.6164090358465091E-17</v>
      </c>
      <c r="R34">
        <v>0.2102</v>
      </c>
      <c r="S34">
        <f t="shared" si="6"/>
        <v>3.5009993337774814E-6</v>
      </c>
      <c r="T34">
        <f t="shared" si="7"/>
        <v>2.4611241673188533E-17</v>
      </c>
    </row>
    <row r="35" spans="1:20" x14ac:dyDescent="0.35">
      <c r="A35">
        <v>11</v>
      </c>
      <c r="B35">
        <v>4.5069999999999997</v>
      </c>
      <c r="C35" s="6">
        <v>0.3527777777777778</v>
      </c>
      <c r="D35" s="17">
        <f>D34+12*60*60-20*60</f>
        <v>88800</v>
      </c>
      <c r="E35" s="17"/>
      <c r="F35" s="18">
        <v>12.832000000000001</v>
      </c>
      <c r="G35" s="18">
        <f t="shared" si="0"/>
        <v>8.3250000000000011</v>
      </c>
      <c r="H35" s="18">
        <v>4.0519999999999996</v>
      </c>
      <c r="I35" s="18">
        <v>5.1999999999999998E-2</v>
      </c>
      <c r="J35" s="18">
        <v>4.0199999999999996</v>
      </c>
      <c r="K35" s="18">
        <f t="shared" si="1"/>
        <v>0.98732943469785583</v>
      </c>
      <c r="L35">
        <v>3.0733E-2</v>
      </c>
      <c r="M35">
        <f t="shared" si="2"/>
        <v>1.2806995176671589E-6</v>
      </c>
      <c r="N35" s="19">
        <f t="shared" si="4"/>
        <v>1.3504546417336927E-17</v>
      </c>
      <c r="O35">
        <v>4.4408000000000003E-2</v>
      </c>
      <c r="P35">
        <f t="shared" si="3"/>
        <v>1.6014632233827381E-6</v>
      </c>
      <c r="Q35">
        <f t="shared" si="5"/>
        <v>1.1257927998195153E-17</v>
      </c>
      <c r="R35">
        <v>0.1041</v>
      </c>
      <c r="S35">
        <f t="shared" si="6"/>
        <v>1.7338441039307128E-6</v>
      </c>
      <c r="T35">
        <f t="shared" si="7"/>
        <v>1.2188535957083379E-17</v>
      </c>
    </row>
    <row r="36" spans="1:20" x14ac:dyDescent="0.35">
      <c r="A36">
        <v>12</v>
      </c>
      <c r="B36">
        <v>4.5190000000000001</v>
      </c>
      <c r="C36" s="6">
        <v>0.43611111111111112</v>
      </c>
      <c r="D36" s="17">
        <f>D35+2*60*60</f>
        <v>96000</v>
      </c>
      <c r="E36" s="17">
        <v>5.22</v>
      </c>
      <c r="F36" s="18">
        <v>12.71</v>
      </c>
      <c r="G36" s="18">
        <f t="shared" si="0"/>
        <v>8.1910000000000007</v>
      </c>
      <c r="H36" s="18">
        <v>3.9409999999999998</v>
      </c>
      <c r="I36" s="18">
        <v>5.3999999999999999E-2</v>
      </c>
      <c r="J36" s="18">
        <v>4.0250000000000004</v>
      </c>
      <c r="K36" s="18">
        <f t="shared" si="1"/>
        <v>0.98648310387984983</v>
      </c>
      <c r="L36">
        <v>4.3404999999999999E-2</v>
      </c>
      <c r="M36">
        <f t="shared" si="2"/>
        <v>1.8103163922537535E-6</v>
      </c>
      <c r="N36" s="19">
        <f t="shared" si="4"/>
        <v>1.9089178540325177E-17</v>
      </c>
      <c r="O36">
        <v>6.6651000000000002E-2</v>
      </c>
      <c r="P36">
        <f t="shared" si="3"/>
        <v>2.4056633875594775E-6</v>
      </c>
      <c r="Q36">
        <f t="shared" si="5"/>
        <v>1.6911275144884325E-17</v>
      </c>
      <c r="R36">
        <v>0.14280000000000001</v>
      </c>
      <c r="S36">
        <f t="shared" si="6"/>
        <v>2.3784143904063957E-6</v>
      </c>
      <c r="T36">
        <f t="shared" si="7"/>
        <v>1.6719720794154721E-17</v>
      </c>
    </row>
    <row r="37" spans="1:20" x14ac:dyDescent="0.35">
      <c r="A37">
        <v>13</v>
      </c>
      <c r="B37">
        <v>4.5030000000000001</v>
      </c>
      <c r="C37" s="6">
        <v>0.51944444444444504</v>
      </c>
      <c r="D37" s="17">
        <f t="shared" ref="D37:D39" si="10">D36+2*60*60</f>
        <v>103200</v>
      </c>
      <c r="E37" s="17">
        <v>5.88</v>
      </c>
      <c r="F37" s="18">
        <v>13.506</v>
      </c>
      <c r="G37" s="18">
        <f t="shared" si="0"/>
        <v>9.0030000000000001</v>
      </c>
      <c r="H37" s="18">
        <v>4.7770000000000001</v>
      </c>
      <c r="I37" s="18">
        <v>4.4999999999999998E-2</v>
      </c>
      <c r="J37" s="18">
        <v>3.92</v>
      </c>
      <c r="K37" s="18">
        <f t="shared" si="1"/>
        <v>0.99066777270841977</v>
      </c>
      <c r="L37">
        <v>4.7999E-2</v>
      </c>
      <c r="M37">
        <f t="shared" si="2"/>
        <v>1.993464604469825E-6</v>
      </c>
      <c r="N37" s="19">
        <f t="shared" si="4"/>
        <v>2.1020414945902563E-17</v>
      </c>
      <c r="O37">
        <v>7.0606000000000002E-2</v>
      </c>
      <c r="P37">
        <f t="shared" si="3"/>
        <v>2.5376481912398938E-6</v>
      </c>
      <c r="Q37">
        <f t="shared" si="5"/>
        <v>1.7839098772049155E-17</v>
      </c>
      <c r="R37">
        <v>0.14799999999999999</v>
      </c>
      <c r="S37">
        <f t="shared" si="6"/>
        <v>2.4650233177881412E-6</v>
      </c>
      <c r="T37">
        <f t="shared" si="7"/>
        <v>1.7328562167611337E-17</v>
      </c>
    </row>
    <row r="38" spans="1:20" x14ac:dyDescent="0.35">
      <c r="A38">
        <v>14</v>
      </c>
      <c r="B38" s="18">
        <v>4.42</v>
      </c>
      <c r="C38" s="6">
        <v>0.60277777777777797</v>
      </c>
      <c r="D38" s="17">
        <f t="shared" si="10"/>
        <v>110400</v>
      </c>
      <c r="E38" s="17">
        <v>6.01</v>
      </c>
      <c r="F38" s="18">
        <v>12.645</v>
      </c>
      <c r="G38" s="18">
        <f t="shared" si="0"/>
        <v>8.2249999999999996</v>
      </c>
      <c r="H38" s="18">
        <v>3.6819999999999999</v>
      </c>
      <c r="I38" s="18">
        <v>5.5E-2</v>
      </c>
      <c r="J38" s="18">
        <v>4.2169999999999996</v>
      </c>
      <c r="K38" s="18">
        <f t="shared" si="1"/>
        <v>0.98528231201498528</v>
      </c>
      <c r="L38">
        <v>5.1457000000000003E-2</v>
      </c>
      <c r="M38">
        <f t="shared" si="2"/>
        <v>2.1487611884143447E-6</v>
      </c>
      <c r="N38" s="19">
        <f t="shared" si="4"/>
        <v>2.2657965282575422E-17</v>
      </c>
      <c r="O38">
        <v>6.8451999999999999E-2</v>
      </c>
      <c r="P38">
        <f>(O38/28.0855/1000)/K38</f>
        <v>2.4736787336480708E-6</v>
      </c>
      <c r="Q38">
        <f t="shared" si="5"/>
        <v>1.7389407803728849E-17</v>
      </c>
      <c r="R38">
        <v>0.14460000000000001</v>
      </c>
      <c r="S38">
        <f t="shared" si="6"/>
        <v>2.4083944037308465E-6</v>
      </c>
      <c r="T38">
        <f t="shared" si="7"/>
        <v>1.6930473577274319E-17</v>
      </c>
    </row>
    <row r="39" spans="1:20" x14ac:dyDescent="0.35">
      <c r="A39">
        <v>15</v>
      </c>
      <c r="B39">
        <v>4.4569999999999999</v>
      </c>
      <c r="C39" s="6">
        <v>0.68611111111111101</v>
      </c>
      <c r="D39" s="17">
        <f t="shared" si="10"/>
        <v>117600</v>
      </c>
      <c r="E39" s="17">
        <v>6.05</v>
      </c>
      <c r="F39" s="18">
        <v>12.435</v>
      </c>
      <c r="G39" s="18">
        <f t="shared" si="0"/>
        <v>7.9780000000000006</v>
      </c>
      <c r="H39" s="18">
        <v>4.26</v>
      </c>
      <c r="I39" s="18">
        <v>5.8000000000000003E-2</v>
      </c>
      <c r="J39" s="18">
        <v>3.4079999999999999</v>
      </c>
      <c r="K39" s="18">
        <f t="shared" si="1"/>
        <v>0.98656785548865222</v>
      </c>
      <c r="L39">
        <v>4.9311000000000001E-2</v>
      </c>
      <c r="M39">
        <f t="shared" si="2"/>
        <v>2.0564645308592971E-6</v>
      </c>
      <c r="N39" s="19">
        <f t="shared" si="4"/>
        <v>2.1684728017375544E-17</v>
      </c>
      <c r="O39">
        <v>6.9877999999999996E-2</v>
      </c>
      <c r="P39">
        <f t="shared" si="3"/>
        <v>2.5219202296675737E-6</v>
      </c>
      <c r="Q39">
        <f t="shared" si="5"/>
        <v>1.7728534722650911E-17</v>
      </c>
      <c r="R39">
        <v>0.1452</v>
      </c>
      <c r="S39">
        <f t="shared" si="6"/>
        <v>2.4183877415056629E-6</v>
      </c>
      <c r="T39">
        <f t="shared" si="7"/>
        <v>1.7000724504980853E-17</v>
      </c>
    </row>
    <row r="40" spans="1:20" x14ac:dyDescent="0.35">
      <c r="C40" s="6"/>
      <c r="D40" s="17"/>
      <c r="E40" s="17"/>
      <c r="F40" s="18"/>
      <c r="G40" s="18"/>
      <c r="H40" s="18"/>
      <c r="I40" s="18"/>
      <c r="J40" s="18"/>
      <c r="K40" s="18"/>
      <c r="N40" s="19"/>
    </row>
    <row r="41" spans="1:20" x14ac:dyDescent="0.35">
      <c r="C41" s="6"/>
      <c r="D41" s="17"/>
      <c r="E41" s="17"/>
      <c r="F41" s="18"/>
      <c r="G41" s="18"/>
      <c r="H41" s="18"/>
      <c r="I41" s="18"/>
      <c r="J41" s="18"/>
      <c r="K41" s="18"/>
      <c r="N41" s="19"/>
    </row>
    <row r="42" spans="1:20" ht="15.5" x14ac:dyDescent="0.35">
      <c r="A42" s="1" t="s">
        <v>62</v>
      </c>
    </row>
    <row r="44" spans="1:20" ht="15.5" x14ac:dyDescent="0.35">
      <c r="A44" s="2" t="s">
        <v>0</v>
      </c>
      <c r="B44" s="3"/>
      <c r="C44" s="3"/>
      <c r="D44" s="3"/>
    </row>
    <row r="45" spans="1:20" ht="15.5" x14ac:dyDescent="0.35">
      <c r="A45" s="4" t="s">
        <v>1</v>
      </c>
      <c r="B45" s="4"/>
      <c r="C45" s="4"/>
      <c r="D45">
        <v>216.07</v>
      </c>
    </row>
    <row r="46" spans="1:20" ht="15.5" x14ac:dyDescent="0.35">
      <c r="A46" s="4" t="s">
        <v>2</v>
      </c>
      <c r="B46" s="4"/>
      <c r="C46" s="4"/>
      <c r="D46">
        <v>435.64</v>
      </c>
    </row>
    <row r="47" spans="1:20" ht="15.5" x14ac:dyDescent="0.35">
      <c r="A47" s="4" t="s">
        <v>3</v>
      </c>
      <c r="B47" s="4"/>
      <c r="C47" s="4"/>
      <c r="D47">
        <f>D46-D45</f>
        <v>219.57</v>
      </c>
    </row>
    <row r="48" spans="1:20" ht="15.5" x14ac:dyDescent="0.35">
      <c r="A48" s="23" t="s">
        <v>4</v>
      </c>
      <c r="B48" s="23"/>
      <c r="C48" s="23"/>
      <c r="D48">
        <v>2363000</v>
      </c>
    </row>
    <row r="49" spans="1:20" ht="15.5" x14ac:dyDescent="0.35">
      <c r="A49" s="4" t="s">
        <v>5</v>
      </c>
      <c r="B49" s="4"/>
      <c r="C49" s="4"/>
      <c r="D49">
        <f>G50-G51+G49</f>
        <v>0.48200000000000109</v>
      </c>
      <c r="F49" s="7" t="s">
        <v>35</v>
      </c>
      <c r="G49">
        <v>9.06</v>
      </c>
    </row>
    <row r="50" spans="1:20" ht="15.5" x14ac:dyDescent="0.35">
      <c r="A50" s="4" t="s">
        <v>6</v>
      </c>
      <c r="B50" s="4"/>
      <c r="C50" s="4"/>
      <c r="D50">
        <v>5.49</v>
      </c>
      <c r="F50" s="7" t="s">
        <v>36</v>
      </c>
      <c r="G50">
        <v>0.53200000000000003</v>
      </c>
    </row>
    <row r="51" spans="1:20" ht="15.5" x14ac:dyDescent="0.35">
      <c r="A51" s="4" t="s">
        <v>7</v>
      </c>
      <c r="B51" s="4"/>
      <c r="C51" s="4"/>
      <c r="D51" s="6">
        <v>0.32500000000000001</v>
      </c>
      <c r="F51" s="7" t="s">
        <v>37</v>
      </c>
      <c r="G51">
        <v>9.11</v>
      </c>
    </row>
    <row r="52" spans="1:20" ht="15.5" x14ac:dyDescent="0.35">
      <c r="A52" s="4" t="s">
        <v>8</v>
      </c>
      <c r="B52" s="4"/>
      <c r="C52" s="4"/>
      <c r="D52" s="6">
        <v>0.3298611111111111</v>
      </c>
    </row>
    <row r="53" spans="1:20" ht="15.5" x14ac:dyDescent="0.35">
      <c r="A53" s="4" t="s">
        <v>9</v>
      </c>
      <c r="B53" s="4"/>
      <c r="C53" s="4"/>
      <c r="D53">
        <f>AVERAGE(G70:G79)/140</f>
        <v>5.0382857142857132E-2</v>
      </c>
    </row>
    <row r="54" spans="1:20" ht="15.5" x14ac:dyDescent="0.35">
      <c r="A54" s="7"/>
      <c r="B54" s="7"/>
      <c r="C54" s="7"/>
    </row>
    <row r="55" spans="1:20" ht="15.5" x14ac:dyDescent="0.35">
      <c r="A55" s="8" t="s">
        <v>10</v>
      </c>
      <c r="B55" s="9"/>
      <c r="C55" s="9"/>
      <c r="D55" s="10"/>
    </row>
    <row r="56" spans="1:20" ht="15.5" x14ac:dyDescent="0.35">
      <c r="A56" s="11" t="s">
        <v>11</v>
      </c>
      <c r="B56" s="11"/>
      <c r="C56" s="12">
        <f>AVERAGE(Q78:Q82)</f>
        <v>3.0886428213484017E-17</v>
      </c>
      <c r="D56" s="13">
        <f>LOG(C56)</f>
        <v>-16.510232311732988</v>
      </c>
    </row>
    <row r="57" spans="1:20" ht="15.5" x14ac:dyDescent="0.35">
      <c r="A57" s="11" t="s">
        <v>57</v>
      </c>
      <c r="B57" s="11"/>
      <c r="C57" s="12">
        <f>AVERAGE(T78:T82)</f>
        <v>2.7550072148911807E-17</v>
      </c>
      <c r="D57" s="13">
        <f>LOG(C57)</f>
        <v>-16.559877259467978</v>
      </c>
    </row>
    <row r="58" spans="1:20" ht="15.5" x14ac:dyDescent="0.35">
      <c r="A58" s="11" t="s">
        <v>12</v>
      </c>
      <c r="B58" s="11"/>
      <c r="C58" s="14">
        <f>AVERAGE(N78:N82)</f>
        <v>6.1084939089066774E-17</v>
      </c>
      <c r="D58" s="13">
        <f>LOG(C58)</f>
        <v>-16.214065854844069</v>
      </c>
    </row>
    <row r="59" spans="1:20" ht="15.5" x14ac:dyDescent="0.35">
      <c r="A59" s="7"/>
      <c r="B59" s="7"/>
      <c r="C59" s="7"/>
    </row>
    <row r="60" spans="1:20" ht="15.5" x14ac:dyDescent="0.35">
      <c r="A60" s="7"/>
      <c r="B60" s="7"/>
      <c r="C60" s="7"/>
    </row>
    <row r="61" spans="1:20" ht="15.5" x14ac:dyDescent="0.35">
      <c r="A61" s="7"/>
      <c r="B61" s="7"/>
      <c r="C61" s="7"/>
    </row>
    <row r="62" spans="1:20" ht="15.5" x14ac:dyDescent="0.35">
      <c r="A62" s="7"/>
      <c r="B62" s="7"/>
      <c r="C62" s="7"/>
    </row>
    <row r="63" spans="1:20" ht="15.5" x14ac:dyDescent="0.35">
      <c r="A63" s="7"/>
      <c r="B63" s="7"/>
      <c r="C63" s="7"/>
    </row>
    <row r="64" spans="1:20" ht="15.5" x14ac:dyDescent="0.35">
      <c r="A64" s="2" t="s">
        <v>13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15.5" x14ac:dyDescent="0.35">
      <c r="A65" s="16" t="s">
        <v>14</v>
      </c>
      <c r="B65" s="16" t="s">
        <v>15</v>
      </c>
      <c r="C65" s="16" t="s">
        <v>16</v>
      </c>
      <c r="D65" s="16" t="s">
        <v>17</v>
      </c>
      <c r="E65" s="16" t="s">
        <v>18</v>
      </c>
      <c r="F65" s="16" t="s">
        <v>19</v>
      </c>
      <c r="G65" s="16" t="s">
        <v>20</v>
      </c>
      <c r="H65" s="16" t="s">
        <v>21</v>
      </c>
      <c r="I65" s="16" t="s">
        <v>22</v>
      </c>
      <c r="J65" s="16" t="s">
        <v>38</v>
      </c>
      <c r="K65" s="16" t="s">
        <v>23</v>
      </c>
      <c r="L65" s="16" t="s">
        <v>24</v>
      </c>
      <c r="M65" s="16" t="s">
        <v>25</v>
      </c>
      <c r="N65" s="16" t="s">
        <v>26</v>
      </c>
      <c r="O65" s="16" t="s">
        <v>27</v>
      </c>
      <c r="P65" s="16" t="s">
        <v>28</v>
      </c>
      <c r="Q65" s="16" t="s">
        <v>29</v>
      </c>
      <c r="R65" s="16" t="s">
        <v>58</v>
      </c>
      <c r="S65" s="16" t="s">
        <v>43</v>
      </c>
      <c r="T65" s="16" t="s">
        <v>44</v>
      </c>
    </row>
    <row r="66" spans="1:20" x14ac:dyDescent="0.35">
      <c r="A66">
        <v>1</v>
      </c>
      <c r="B66">
        <v>4.452</v>
      </c>
      <c r="C66" s="6">
        <v>0.3666666666666667</v>
      </c>
      <c r="D66" s="17">
        <f>60*60</f>
        <v>3600</v>
      </c>
      <c r="E66" s="17">
        <v>5.75</v>
      </c>
      <c r="F66">
        <v>13.206</v>
      </c>
      <c r="G66" s="18">
        <f t="shared" ref="G66:G80" si="11">F66-B66</f>
        <v>8.7539999999999996</v>
      </c>
      <c r="H66" s="18">
        <v>4.306</v>
      </c>
      <c r="I66" s="18">
        <v>4.8000000000000001E-2</v>
      </c>
      <c r="J66" s="18">
        <v>4.0620000000000003</v>
      </c>
      <c r="K66" s="18">
        <f t="shared" ref="K66:K80" si="12">(H66/(H66+I66))</f>
        <v>0.98897565457050984</v>
      </c>
      <c r="L66">
        <v>0.193606</v>
      </c>
      <c r="M66">
        <f t="shared" ref="M66:M80" si="13">(L66/24.305/1000)/K66</f>
        <v>8.0544814586804385E-6</v>
      </c>
      <c r="N66" s="19">
        <f>(M66*$D$12/1000)/(4*$D$7*$D$8)</f>
        <v>8.4931802679571566E-17</v>
      </c>
      <c r="O66">
        <v>0.297342</v>
      </c>
      <c r="P66">
        <f t="shared" ref="P66:P80" si="14">(O66/28.0855/1000)/K66</f>
        <v>1.0705045007918765E-5</v>
      </c>
      <c r="Q66">
        <f>(P66/1000*$D$12)/(6*$D$8*$D$7)</f>
        <v>7.5254070250844157E-17</v>
      </c>
      <c r="R66">
        <v>0.61970000000000003</v>
      </c>
      <c r="S66">
        <f>((R66/1000)/60.04)</f>
        <v>1.0321452365089941E-5</v>
      </c>
      <c r="T66">
        <f>(S66/1000*$D$12)/(6*$D$8*$D$7)</f>
        <v>7.2557499832896934E-17</v>
      </c>
    </row>
    <row r="67" spans="1:20" x14ac:dyDescent="0.35">
      <c r="A67">
        <v>2</v>
      </c>
      <c r="B67">
        <v>4.4569999999999999</v>
      </c>
      <c r="C67" s="6">
        <v>0.40833333333333338</v>
      </c>
      <c r="D67" s="17">
        <f>D66+60*60</f>
        <v>7200</v>
      </c>
      <c r="E67" s="17">
        <v>5.92</v>
      </c>
      <c r="F67">
        <v>13.243</v>
      </c>
      <c r="G67" s="18">
        <f t="shared" si="11"/>
        <v>8.7860000000000014</v>
      </c>
      <c r="H67" s="18">
        <v>4.242</v>
      </c>
      <c r="I67" s="18">
        <v>5.2999999999999999E-2</v>
      </c>
      <c r="J67" s="18">
        <v>4.2469999999999999</v>
      </c>
      <c r="K67" s="18">
        <f t="shared" si="12"/>
        <v>0.98766006984866128</v>
      </c>
      <c r="L67">
        <v>0.173516</v>
      </c>
      <c r="M67">
        <f t="shared" si="13"/>
        <v>7.228303945391453E-6</v>
      </c>
      <c r="N67" s="19">
        <f t="shared" ref="N67:N80" si="15">(M67*$D$12/1000)/(4*$D$7*$D$8)</f>
        <v>7.6220038192071594E-17</v>
      </c>
      <c r="O67">
        <v>0.37467600000000001</v>
      </c>
      <c r="P67">
        <f t="shared" si="14"/>
        <v>1.3507227639424037E-5</v>
      </c>
      <c r="Q67">
        <f t="shared" ref="Q67:Q80" si="16">(P67/1000*$D$12)/(6*$D$8*$D$7)</f>
        <v>9.4952786926113033E-17</v>
      </c>
      <c r="R67">
        <v>0.79649999999999999</v>
      </c>
      <c r="S67">
        <f t="shared" ref="S67:S80" si="17">((R67/1000)/60.04)</f>
        <v>1.3266155896069288E-5</v>
      </c>
      <c r="T67">
        <f t="shared" ref="T67:T80" si="18">(S67/1000*$D$12)/(6*$D$8*$D$7)</f>
        <v>9.3258106530421816E-17</v>
      </c>
    </row>
    <row r="68" spans="1:20" x14ac:dyDescent="0.35">
      <c r="A68">
        <v>3</v>
      </c>
      <c r="B68">
        <v>4.4619999999999997</v>
      </c>
      <c r="C68" s="6">
        <v>0.45</v>
      </c>
      <c r="D68" s="17">
        <f t="shared" ref="D68:D71" si="19">D67+60*60</f>
        <v>10800</v>
      </c>
      <c r="E68">
        <v>6.12</v>
      </c>
      <c r="F68">
        <v>13.109</v>
      </c>
      <c r="G68" s="18">
        <f t="shared" si="11"/>
        <v>8.6470000000000002</v>
      </c>
      <c r="H68" s="18">
        <v>4.2450000000000001</v>
      </c>
      <c r="I68" s="18">
        <v>5.0999999999999997E-2</v>
      </c>
      <c r="J68" s="18">
        <v>4.0960000000000001</v>
      </c>
      <c r="K68" s="18">
        <f t="shared" si="12"/>
        <v>0.98812849162011174</v>
      </c>
      <c r="L68">
        <v>0.13811599999999999</v>
      </c>
      <c r="M68">
        <f t="shared" si="13"/>
        <v>5.7508884661432339E-6</v>
      </c>
      <c r="N68" s="19">
        <f t="shared" si="15"/>
        <v>6.0641188007492284E-17</v>
      </c>
      <c r="O68">
        <v>0.36083300000000001</v>
      </c>
      <c r="P68">
        <f t="shared" si="14"/>
        <v>1.3002015136389746E-5</v>
      </c>
      <c r="Q68">
        <f t="shared" si="16"/>
        <v>9.1401256113601376E-17</v>
      </c>
      <c r="R68">
        <v>0.75829999999999997</v>
      </c>
      <c r="S68">
        <f t="shared" si="17"/>
        <v>1.2629913391072618E-5</v>
      </c>
      <c r="T68">
        <f t="shared" si="18"/>
        <v>8.8785464133105923E-17</v>
      </c>
    </row>
    <row r="69" spans="1:20" x14ac:dyDescent="0.35">
      <c r="A69">
        <v>4</v>
      </c>
      <c r="B69">
        <v>4.5549999999999997</v>
      </c>
      <c r="C69" s="6">
        <v>0.4916666666666667</v>
      </c>
      <c r="D69" s="17">
        <f t="shared" si="19"/>
        <v>14400</v>
      </c>
      <c r="E69">
        <v>5.47</v>
      </c>
      <c r="F69">
        <v>12.000999999999999</v>
      </c>
      <c r="G69" s="18">
        <f t="shared" si="11"/>
        <v>7.4459999999999997</v>
      </c>
      <c r="H69" s="18">
        <v>4.5</v>
      </c>
      <c r="I69" s="18">
        <v>0.05</v>
      </c>
      <c r="J69" s="18">
        <v>3.653</v>
      </c>
      <c r="K69" s="18">
        <f t="shared" si="12"/>
        <v>0.98901098901098905</v>
      </c>
      <c r="L69">
        <v>0.10922</v>
      </c>
      <c r="M69">
        <f t="shared" si="13"/>
        <v>4.5436558549909705E-6</v>
      </c>
      <c r="N69" s="19">
        <f t="shared" si="15"/>
        <v>4.7911325452749269E-17</v>
      </c>
      <c r="O69">
        <v>0.30982399999999999</v>
      </c>
      <c r="P69">
        <f t="shared" si="14"/>
        <v>1.1154029263815452E-5</v>
      </c>
      <c r="Q69">
        <f t="shared" si="16"/>
        <v>7.841032907178126E-17</v>
      </c>
      <c r="R69">
        <v>0.63370000000000004</v>
      </c>
      <c r="S69">
        <f t="shared" si="17"/>
        <v>1.0554630246502333E-5</v>
      </c>
      <c r="T69">
        <f t="shared" si="18"/>
        <v>7.4196688146049355E-17</v>
      </c>
    </row>
    <row r="70" spans="1:20" x14ac:dyDescent="0.35">
      <c r="A70">
        <v>5</v>
      </c>
      <c r="B70">
        <v>4.5179999999999998</v>
      </c>
      <c r="C70" s="6">
        <v>0.53333333333333333</v>
      </c>
      <c r="D70" s="17">
        <f t="shared" si="19"/>
        <v>18000</v>
      </c>
      <c r="E70">
        <v>6.59</v>
      </c>
      <c r="F70">
        <v>12.907999999999999</v>
      </c>
      <c r="G70" s="18">
        <f t="shared" si="11"/>
        <v>8.39</v>
      </c>
      <c r="H70" s="18">
        <v>4.2359999999999998</v>
      </c>
      <c r="I70" s="18">
        <v>7.3999999999999996E-2</v>
      </c>
      <c r="J70" s="18">
        <v>3.9249999999999998</v>
      </c>
      <c r="K70" s="18">
        <f t="shared" si="12"/>
        <v>0.9828306264501161</v>
      </c>
      <c r="L70">
        <v>9.3892000000000003E-2</v>
      </c>
      <c r="M70">
        <f t="shared" si="13"/>
        <v>3.9305586717740922E-6</v>
      </c>
      <c r="N70" s="19">
        <f t="shared" si="15"/>
        <v>4.1446421503872601E-17</v>
      </c>
      <c r="O70">
        <v>0.257073</v>
      </c>
      <c r="P70">
        <f t="shared" si="14"/>
        <v>9.3131291272002624E-6</v>
      </c>
      <c r="Q70">
        <f t="shared" si="16"/>
        <v>6.5469213167723844E-17</v>
      </c>
      <c r="R70">
        <v>0.54290000000000005</v>
      </c>
      <c r="S70">
        <f t="shared" si="17"/>
        <v>9.0423051299133921E-6</v>
      </c>
      <c r="T70">
        <f t="shared" si="18"/>
        <v>6.3565381086460786E-17</v>
      </c>
    </row>
    <row r="71" spans="1:20" x14ac:dyDescent="0.35">
      <c r="A71">
        <v>6</v>
      </c>
      <c r="B71">
        <v>4.5069999999999997</v>
      </c>
      <c r="C71" s="6">
        <v>0.57500000000000007</v>
      </c>
      <c r="D71" s="17">
        <f t="shared" si="19"/>
        <v>21600</v>
      </c>
      <c r="E71">
        <v>6.38</v>
      </c>
      <c r="F71">
        <v>12.154999999999999</v>
      </c>
      <c r="G71" s="18">
        <f t="shared" si="11"/>
        <v>7.6479999999999997</v>
      </c>
      <c r="H71" s="18">
        <v>4.7450000000000001</v>
      </c>
      <c r="I71" s="18">
        <v>5.0999999999999997E-2</v>
      </c>
      <c r="J71" s="18">
        <v>3.6389999999999998</v>
      </c>
      <c r="K71" s="18">
        <f t="shared" si="12"/>
        <v>0.98936613844870724</v>
      </c>
      <c r="L71">
        <v>8.6004999999999998E-2</v>
      </c>
      <c r="M71">
        <f t="shared" si="13"/>
        <v>3.5766054372677398E-6</v>
      </c>
      <c r="N71" s="19">
        <f t="shared" si="15"/>
        <v>3.7714103486243858E-17</v>
      </c>
      <c r="O71">
        <v>0.222107</v>
      </c>
      <c r="P71">
        <f t="shared" si="14"/>
        <v>7.9932435126451031E-6</v>
      </c>
      <c r="Q71">
        <f t="shared" si="16"/>
        <v>5.6190712732897219E-17</v>
      </c>
      <c r="R71">
        <v>0.46100000000000002</v>
      </c>
      <c r="S71">
        <f t="shared" si="17"/>
        <v>7.6782145236508998E-6</v>
      </c>
      <c r="T71">
        <f t="shared" si="18"/>
        <v>5.39761294545191E-17</v>
      </c>
    </row>
    <row r="72" spans="1:20" x14ac:dyDescent="0.35">
      <c r="A72">
        <v>7</v>
      </c>
      <c r="B72">
        <v>4.4850000000000003</v>
      </c>
      <c r="C72" s="6">
        <v>0.65833333333333333</v>
      </c>
      <c r="D72" s="17">
        <f>D71+2*60*60</f>
        <v>28800</v>
      </c>
      <c r="E72">
        <v>6.48</v>
      </c>
      <c r="F72" s="18">
        <v>11.586</v>
      </c>
      <c r="G72" s="18">
        <f t="shared" si="11"/>
        <v>7.101</v>
      </c>
      <c r="H72" s="18">
        <v>3.3929999999999998</v>
      </c>
      <c r="I72" s="18">
        <v>5.2999999999999999E-2</v>
      </c>
      <c r="J72" s="18">
        <v>3.774</v>
      </c>
      <c r="K72" s="18">
        <f t="shared" si="12"/>
        <v>0.98461984910040623</v>
      </c>
      <c r="L72">
        <v>7.4784000000000003E-2</v>
      </c>
      <c r="M72">
        <f t="shared" si="13"/>
        <v>3.1249601157992366E-6</v>
      </c>
      <c r="N72" s="19">
        <f t="shared" si="15"/>
        <v>3.2951655211839495E-17</v>
      </c>
      <c r="O72">
        <v>0.24607599999999999</v>
      </c>
      <c r="P72">
        <f t="shared" si="14"/>
        <v>8.8985349843505279E-6</v>
      </c>
      <c r="Q72">
        <f t="shared" si="16"/>
        <v>6.2554709143824525E-17</v>
      </c>
      <c r="R72">
        <v>0.34889999999999999</v>
      </c>
      <c r="S72">
        <f t="shared" si="17"/>
        <v>5.8111259160559623E-6</v>
      </c>
      <c r="T72">
        <f t="shared" si="18"/>
        <v>4.0850914461348612E-17</v>
      </c>
    </row>
    <row r="73" spans="1:20" x14ac:dyDescent="0.35">
      <c r="A73">
        <v>8</v>
      </c>
      <c r="B73">
        <v>4.4480000000000004</v>
      </c>
      <c r="C73" s="6">
        <v>0.7416666666666667</v>
      </c>
      <c r="D73" s="17">
        <f t="shared" ref="D73:D74" si="20">D72+2*60*60</f>
        <v>36000</v>
      </c>
      <c r="E73">
        <v>6.57</v>
      </c>
      <c r="F73" s="18">
        <v>12.866</v>
      </c>
      <c r="G73" s="18">
        <f t="shared" si="11"/>
        <v>8.4179999999999993</v>
      </c>
      <c r="H73" s="18">
        <v>4.2779999999999996</v>
      </c>
      <c r="I73" s="18">
        <v>5.5E-2</v>
      </c>
      <c r="J73" s="18">
        <v>3.907</v>
      </c>
      <c r="K73" s="18">
        <f t="shared" si="12"/>
        <v>0.98730671590122321</v>
      </c>
      <c r="L73">
        <v>7.6397000000000007E-2</v>
      </c>
      <c r="M73">
        <f t="shared" si="13"/>
        <v>3.1836739814722112E-6</v>
      </c>
      <c r="N73" s="19">
        <f t="shared" si="15"/>
        <v>3.3570773212107253E-17</v>
      </c>
      <c r="O73">
        <v>0.13381199999999999</v>
      </c>
      <c r="P73">
        <f t="shared" si="14"/>
        <v>4.8257054576609288E-6</v>
      </c>
      <c r="Q73">
        <f t="shared" si="16"/>
        <v>3.3923629209598312E-17</v>
      </c>
      <c r="R73">
        <v>0.27529999999999999</v>
      </c>
      <c r="S73">
        <f t="shared" si="17"/>
        <v>4.5852764823451032E-6</v>
      </c>
      <c r="T73">
        <f t="shared" si="18"/>
        <v>3.2233467329347304E-17</v>
      </c>
    </row>
    <row r="74" spans="1:20" x14ac:dyDescent="0.35">
      <c r="A74">
        <v>9</v>
      </c>
      <c r="B74">
        <v>4.5179999999999998</v>
      </c>
      <c r="C74" s="6">
        <v>0.82500000000000007</v>
      </c>
      <c r="D74" s="17">
        <f t="shared" si="20"/>
        <v>43200</v>
      </c>
      <c r="E74">
        <v>6.62</v>
      </c>
      <c r="F74" s="18">
        <v>13.553000000000001</v>
      </c>
      <c r="G74" s="18">
        <f t="shared" si="11"/>
        <v>9.0350000000000001</v>
      </c>
      <c r="H74" s="18">
        <v>4.6669999999999998</v>
      </c>
      <c r="I74" s="18">
        <v>4.8000000000000001E-2</v>
      </c>
      <c r="J74" s="18">
        <v>4.1440000000000001</v>
      </c>
      <c r="K74" s="18">
        <f t="shared" si="12"/>
        <v>0.9898197242841994</v>
      </c>
      <c r="L74">
        <v>6.7960999999999994E-2</v>
      </c>
      <c r="M74">
        <f t="shared" si="13"/>
        <v>2.8249322156596184E-6</v>
      </c>
      <c r="N74" s="19">
        <f t="shared" si="15"/>
        <v>2.9787961739609574E-17</v>
      </c>
      <c r="O74">
        <v>0.11758</v>
      </c>
      <c r="P74">
        <f t="shared" si="14"/>
        <v>4.2295600187491089E-6</v>
      </c>
      <c r="Q74">
        <f t="shared" si="16"/>
        <v>2.9732860211765539E-17</v>
      </c>
      <c r="R74">
        <v>0.2354</v>
      </c>
      <c r="S74">
        <f t="shared" si="17"/>
        <v>3.9207195203197872E-6</v>
      </c>
      <c r="T74">
        <f t="shared" si="18"/>
        <v>2.7561780636862898E-17</v>
      </c>
    </row>
    <row r="75" spans="1:20" x14ac:dyDescent="0.35">
      <c r="A75">
        <v>10</v>
      </c>
      <c r="B75">
        <v>4.577</v>
      </c>
      <c r="C75" s="6">
        <v>0.8666666666666667</v>
      </c>
      <c r="D75" s="17">
        <f>D74+60*60</f>
        <v>46800</v>
      </c>
      <c r="E75">
        <v>5.89</v>
      </c>
      <c r="F75" s="18">
        <v>13.147</v>
      </c>
      <c r="G75" s="18">
        <f t="shared" si="11"/>
        <v>8.57</v>
      </c>
      <c r="H75" s="18">
        <v>4.0650000000000004</v>
      </c>
      <c r="I75" s="18">
        <v>4.2999999999999997E-2</v>
      </c>
      <c r="J75" s="18">
        <v>4.0490000000000004</v>
      </c>
      <c r="K75" s="18">
        <f t="shared" si="12"/>
        <v>0.98953261927945468</v>
      </c>
      <c r="L75">
        <v>6.3033000000000006E-2</v>
      </c>
      <c r="M75">
        <f t="shared" si="13"/>
        <v>2.6208504316682752E-6</v>
      </c>
      <c r="N75" s="19">
        <f t="shared" si="15"/>
        <v>2.7635987848134828E-17</v>
      </c>
      <c r="O75">
        <v>0.109988</v>
      </c>
      <c r="P75">
        <f t="shared" si="14"/>
        <v>3.9576103220041301E-6</v>
      </c>
      <c r="Q75">
        <f t="shared" si="16"/>
        <v>2.782111471528199E-17</v>
      </c>
      <c r="R75">
        <v>0.22109999999999999</v>
      </c>
      <c r="S75">
        <f t="shared" si="17"/>
        <v>3.6825449700199863E-6</v>
      </c>
      <c r="T75">
        <f t="shared" si="18"/>
        <v>2.5887466859857205E-17</v>
      </c>
    </row>
    <row r="76" spans="1:20" x14ac:dyDescent="0.35">
      <c r="A76">
        <v>11</v>
      </c>
      <c r="B76">
        <v>4.5289999999999999</v>
      </c>
      <c r="C76" s="6">
        <v>0.3527777777777778</v>
      </c>
      <c r="D76" s="17">
        <f>D75+12*60*60-20*60</f>
        <v>88800</v>
      </c>
      <c r="E76" s="17"/>
      <c r="F76" s="18"/>
      <c r="G76" s="18">
        <f t="shared" si="11"/>
        <v>-4.5289999999999999</v>
      </c>
      <c r="H76" s="18">
        <v>4.125</v>
      </c>
      <c r="I76" s="18">
        <v>5.1999999999999998E-2</v>
      </c>
      <c r="J76" s="18">
        <v>4.2009999999999996</v>
      </c>
      <c r="K76" s="18">
        <f t="shared" si="12"/>
        <v>0.98755087383289453</v>
      </c>
      <c r="L76">
        <v>5.3016000000000001E-2</v>
      </c>
      <c r="M76">
        <f t="shared" si="13"/>
        <v>2.2087769145892163E-6</v>
      </c>
      <c r="N76" s="19">
        <f t="shared" si="15"/>
        <v>2.3290810964734394E-17</v>
      </c>
      <c r="O76">
        <v>7.9991999999999994E-2</v>
      </c>
      <c r="P76">
        <f t="shared" si="14"/>
        <v>2.8840641612219823E-6</v>
      </c>
      <c r="Q76">
        <f t="shared" si="16"/>
        <v>2.0274325501293398E-17</v>
      </c>
      <c r="R76">
        <v>0.16009999999999999</v>
      </c>
      <c r="S76">
        <f t="shared" si="17"/>
        <v>2.6665556295802797E-6</v>
      </c>
      <c r="T76">
        <f t="shared" si="18"/>
        <v>1.8745289209693073E-17</v>
      </c>
    </row>
    <row r="77" spans="1:20" x14ac:dyDescent="0.35">
      <c r="A77">
        <v>12</v>
      </c>
      <c r="B77">
        <v>4.4969999999999999</v>
      </c>
      <c r="C77" s="6">
        <v>0.43611111111111112</v>
      </c>
      <c r="D77" s="17">
        <f>D76+2*60*60</f>
        <v>96000</v>
      </c>
      <c r="E77" s="17">
        <v>5.46</v>
      </c>
      <c r="F77" s="18">
        <v>12.895</v>
      </c>
      <c r="G77" s="18">
        <f t="shared" si="11"/>
        <v>8.3979999999999997</v>
      </c>
      <c r="H77" s="18">
        <v>4.1289999999999996</v>
      </c>
      <c r="I77" s="18">
        <v>5.0999999999999997E-2</v>
      </c>
      <c r="J77" s="18">
        <v>4.0019999999999998</v>
      </c>
      <c r="K77" s="18">
        <f t="shared" si="12"/>
        <v>0.9877990430622009</v>
      </c>
      <c r="L77">
        <v>6.6158999999999996E-2</v>
      </c>
      <c r="M77">
        <f t="shared" si="13"/>
        <v>2.7556541208642152E-6</v>
      </c>
      <c r="N77" s="19">
        <f t="shared" si="15"/>
        <v>2.9057447490198935E-17</v>
      </c>
      <c r="O77">
        <v>8.7336999999999998E-2</v>
      </c>
      <c r="P77">
        <f t="shared" si="14"/>
        <v>3.1480926756458073E-6</v>
      </c>
      <c r="Q77">
        <f t="shared" si="16"/>
        <v>2.2130386859090472E-17</v>
      </c>
      <c r="R77">
        <v>0.18029999999999999</v>
      </c>
      <c r="S77">
        <f t="shared" si="17"/>
        <v>3.0029980013324449E-6</v>
      </c>
      <c r="T77">
        <f t="shared" si="18"/>
        <v>2.1110403775812999E-17</v>
      </c>
    </row>
    <row r="78" spans="1:20" x14ac:dyDescent="0.35">
      <c r="A78">
        <v>13</v>
      </c>
      <c r="B78">
        <v>4.5</v>
      </c>
      <c r="C78" s="6">
        <v>0.51944444444444504</v>
      </c>
      <c r="D78" s="17">
        <f t="shared" ref="D78:D80" si="21">D77+2*60*60</f>
        <v>103200</v>
      </c>
      <c r="E78" s="17">
        <v>5.83</v>
      </c>
      <c r="F78" s="18">
        <v>13.638</v>
      </c>
      <c r="G78" s="18">
        <f t="shared" si="11"/>
        <v>9.1379999999999999</v>
      </c>
      <c r="H78" s="18">
        <v>4.8209999999999997</v>
      </c>
      <c r="I78" s="18">
        <v>0.05</v>
      </c>
      <c r="J78" s="18">
        <v>3.992</v>
      </c>
      <c r="K78" s="18">
        <f t="shared" si="12"/>
        <v>0.9897351673167728</v>
      </c>
      <c r="L78">
        <v>8.2498000000000002E-2</v>
      </c>
      <c r="M78">
        <f t="shared" si="13"/>
        <v>3.4294840925371026E-6</v>
      </c>
      <c r="N78" s="19">
        <f t="shared" si="15"/>
        <v>3.6162758302234613E-17</v>
      </c>
      <c r="O78">
        <v>9.6123E-2</v>
      </c>
      <c r="P78">
        <f t="shared" si="14"/>
        <v>3.4580092833026962E-6</v>
      </c>
      <c r="Q78">
        <f t="shared" si="16"/>
        <v>2.43090312409929E-17</v>
      </c>
      <c r="R78">
        <v>0.1928</v>
      </c>
      <c r="S78">
        <f t="shared" si="17"/>
        <v>3.2111925383077949E-6</v>
      </c>
      <c r="T78">
        <f t="shared" si="18"/>
        <v>2.2573964769699094E-17</v>
      </c>
    </row>
    <row r="79" spans="1:20" x14ac:dyDescent="0.35">
      <c r="A79">
        <v>14</v>
      </c>
      <c r="B79">
        <v>4.4989999999999997</v>
      </c>
      <c r="C79" s="6">
        <v>0.60277777777777797</v>
      </c>
      <c r="D79" s="17">
        <f t="shared" si="21"/>
        <v>110400</v>
      </c>
      <c r="E79" s="17">
        <v>6.01</v>
      </c>
      <c r="F79" s="18">
        <v>12.866</v>
      </c>
      <c r="G79" s="18">
        <f t="shared" si="11"/>
        <v>8.3670000000000009</v>
      </c>
      <c r="H79" s="18">
        <v>4.0890000000000004</v>
      </c>
      <c r="I79" s="18">
        <v>4.3999999999999997E-2</v>
      </c>
      <c r="J79" s="18">
        <v>4.0250000000000004</v>
      </c>
      <c r="K79" s="18">
        <f t="shared" si="12"/>
        <v>0.98935398015969045</v>
      </c>
      <c r="L79">
        <v>0.13573399999999999</v>
      </c>
      <c r="M79">
        <f t="shared" si="13"/>
        <v>5.6447058703968348E-6</v>
      </c>
      <c r="N79" s="19">
        <f t="shared" si="15"/>
        <v>5.9521528186285691E-17</v>
      </c>
      <c r="O79">
        <v>0.121133</v>
      </c>
      <c r="P79">
        <f t="shared" si="14"/>
        <v>4.3594189525879114E-6</v>
      </c>
      <c r="Q79">
        <f t="shared" si="16"/>
        <v>3.0645739449786127E-17</v>
      </c>
      <c r="R79">
        <v>0.24340000000000001</v>
      </c>
      <c r="S79">
        <f t="shared" si="17"/>
        <v>4.053964023984011E-6</v>
      </c>
      <c r="T79">
        <f t="shared" si="18"/>
        <v>2.8498459672949998E-17</v>
      </c>
    </row>
    <row r="80" spans="1:20" x14ac:dyDescent="0.35">
      <c r="A80">
        <v>15</v>
      </c>
      <c r="B80" s="18">
        <v>4.4820000000000002</v>
      </c>
      <c r="C80" s="6">
        <v>0.68611111111111101</v>
      </c>
      <c r="D80" s="17">
        <f t="shared" si="21"/>
        <v>117600</v>
      </c>
      <c r="E80" s="17">
        <v>6.29</v>
      </c>
      <c r="F80" s="18">
        <v>13.079000000000001</v>
      </c>
      <c r="G80" s="18">
        <f t="shared" si="11"/>
        <v>8.5970000000000013</v>
      </c>
      <c r="H80" s="18">
        <v>4.8129999999999997</v>
      </c>
      <c r="I80" s="18">
        <v>0.05</v>
      </c>
      <c r="J80" s="18">
        <v>3.51</v>
      </c>
      <c r="K80" s="18">
        <f t="shared" si="12"/>
        <v>0.98971828089656599</v>
      </c>
      <c r="L80">
        <v>0.199771</v>
      </c>
      <c r="M80">
        <f t="shared" si="13"/>
        <v>8.3047244286660537E-6</v>
      </c>
      <c r="N80" s="19">
        <f t="shared" si="15"/>
        <v>8.7570530778680041E-17</v>
      </c>
      <c r="O80">
        <v>0.149089</v>
      </c>
      <c r="P80">
        <f t="shared" si="14"/>
        <v>5.3635440247622068E-6</v>
      </c>
      <c r="Q80">
        <f t="shared" si="16"/>
        <v>3.7704513949673017E-17</v>
      </c>
      <c r="R80">
        <v>0.2697</v>
      </c>
      <c r="S80">
        <f t="shared" si="17"/>
        <v>4.4920053297801467E-6</v>
      </c>
      <c r="T80">
        <f t="shared" si="18"/>
        <v>3.157779200408633E-17</v>
      </c>
    </row>
    <row r="81" spans="3:14" x14ac:dyDescent="0.35">
      <c r="C81" s="6"/>
      <c r="D81" s="17"/>
      <c r="E81" s="17"/>
      <c r="F81" s="18"/>
      <c r="G81" s="18"/>
      <c r="H81" s="18"/>
      <c r="I81" s="18"/>
      <c r="J81" s="18"/>
      <c r="K81" s="18"/>
      <c r="N81" s="19"/>
    </row>
    <row r="82" spans="3:14" x14ac:dyDescent="0.35">
      <c r="C82" s="6"/>
      <c r="D82" s="17"/>
      <c r="E82" s="17"/>
      <c r="F82" s="18"/>
      <c r="G82" s="18"/>
      <c r="H82" s="18"/>
      <c r="I82" s="18"/>
      <c r="J82" s="18"/>
      <c r="K82" s="18"/>
      <c r="N82" s="19"/>
    </row>
    <row r="83" spans="3:14" x14ac:dyDescent="0.35">
      <c r="C83" s="6"/>
      <c r="D83" s="17"/>
      <c r="E83" s="17"/>
      <c r="F83" s="17"/>
      <c r="G83" s="18"/>
      <c r="H83" s="18"/>
      <c r="I83" s="18"/>
      <c r="J83" s="18"/>
      <c r="K83" s="18"/>
      <c r="L83" s="18"/>
      <c r="M83" s="18"/>
    </row>
    <row r="84" spans="3:14" x14ac:dyDescent="0.35">
      <c r="D84" s="6"/>
      <c r="E84" s="17"/>
      <c r="F84" s="17"/>
      <c r="G84" s="17"/>
      <c r="H84" s="17"/>
      <c r="I84" s="17"/>
      <c r="J84" s="18"/>
    </row>
  </sheetData>
  <mergeCells count="24">
    <mergeCell ref="A51:C51"/>
    <mergeCell ref="A52:C52"/>
    <mergeCell ref="A53:C53"/>
    <mergeCell ref="A56:B56"/>
    <mergeCell ref="A57:B57"/>
    <mergeCell ref="A58:B58"/>
    <mergeCell ref="A45:C45"/>
    <mergeCell ref="A46:C46"/>
    <mergeCell ref="A47:C47"/>
    <mergeCell ref="A48:C48"/>
    <mergeCell ref="A49:C49"/>
    <mergeCell ref="A50:C50"/>
    <mergeCell ref="A10:C10"/>
    <mergeCell ref="A11:C11"/>
    <mergeCell ref="A12:C12"/>
    <mergeCell ref="A15:B15"/>
    <mergeCell ref="A16:B16"/>
    <mergeCell ref="A17:B17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58DB-7DA6-4CC8-B46E-5C4D3DBAD2A6}">
  <dimension ref="A1:S81"/>
  <sheetViews>
    <sheetView topLeftCell="A25" workbookViewId="0">
      <selection activeCell="A46" sqref="A46"/>
    </sheetView>
  </sheetViews>
  <sheetFormatPr defaultColWidth="12.7265625" defaultRowHeight="14.5" x14ac:dyDescent="0.35"/>
  <cols>
    <col min="1" max="1" width="15.26953125" customWidth="1"/>
    <col min="2" max="2" width="17.6328125" bestFit="1" customWidth="1"/>
    <col min="3" max="3" width="15.26953125" bestFit="1" customWidth="1"/>
    <col min="4" max="4" width="26" bestFit="1" customWidth="1"/>
    <col min="5" max="5" width="26.7265625" customWidth="1"/>
    <col min="6" max="6" width="33.26953125" bestFit="1" customWidth="1"/>
    <col min="7" max="7" width="30.7265625" bestFit="1" customWidth="1"/>
    <col min="8" max="8" width="33.26953125" bestFit="1" customWidth="1"/>
    <col min="9" max="9" width="33.26953125" customWidth="1"/>
    <col min="10" max="12" width="34.1796875" bestFit="1" customWidth="1"/>
    <col min="13" max="13" width="34.1796875" customWidth="1"/>
    <col min="14" max="14" width="30.90625" bestFit="1" customWidth="1"/>
    <col min="15" max="15" width="34.54296875" bestFit="1" customWidth="1"/>
    <col min="16" max="16" width="30.90625" bestFit="1" customWidth="1"/>
    <col min="17" max="18" width="30.90625" customWidth="1"/>
    <col min="19" max="19" width="37.26953125" bestFit="1" customWidth="1"/>
    <col min="20" max="20" width="37.81640625" bestFit="1" customWidth="1"/>
    <col min="21" max="21" width="34.54296875" bestFit="1" customWidth="1"/>
    <col min="22" max="22" width="38.54296875" customWidth="1"/>
    <col min="23" max="23" width="34.54296875" bestFit="1" customWidth="1"/>
  </cols>
  <sheetData>
    <row r="1" spans="1:7" ht="15.5" x14ac:dyDescent="0.35">
      <c r="A1" s="1" t="s">
        <v>66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216.37</v>
      </c>
    </row>
    <row r="5" spans="1:7" ht="15.5" x14ac:dyDescent="0.35">
      <c r="A5" s="4" t="s">
        <v>2</v>
      </c>
      <c r="B5" s="4"/>
      <c r="C5" s="4"/>
      <c r="D5">
        <v>437.24</v>
      </c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0.68699999999999939</v>
      </c>
      <c r="E8">
        <f>D8*D7/10000</f>
        <v>162.33809999999986</v>
      </c>
      <c r="F8" s="7" t="s">
        <v>35</v>
      </c>
      <c r="G8">
        <v>9.1470000000000002</v>
      </c>
    </row>
    <row r="9" spans="1:7" ht="15.5" x14ac:dyDescent="0.35">
      <c r="A9" s="4" t="s">
        <v>6</v>
      </c>
      <c r="B9" s="4"/>
      <c r="C9" s="4"/>
      <c r="D9">
        <v>7.09</v>
      </c>
      <c r="F9" s="7" t="s">
        <v>36</v>
      </c>
      <c r="G9">
        <v>0.70599999999999996</v>
      </c>
    </row>
    <row r="10" spans="1:7" ht="15.5" x14ac:dyDescent="0.35">
      <c r="A10" s="4" t="s">
        <v>7</v>
      </c>
      <c r="B10" s="4"/>
      <c r="C10" s="4"/>
      <c r="D10" s="6">
        <v>0.31597222222222221</v>
      </c>
      <c r="F10" s="7" t="s">
        <v>37</v>
      </c>
      <c r="G10">
        <v>9.1660000000000004</v>
      </c>
    </row>
    <row r="11" spans="1:7" ht="15.5" x14ac:dyDescent="0.35">
      <c r="A11" s="4" t="s">
        <v>8</v>
      </c>
      <c r="B11" s="4"/>
      <c r="C11" s="4"/>
      <c r="D11" s="6">
        <v>0.3263888888888889</v>
      </c>
    </row>
    <row r="12" spans="1:7" ht="15.5" x14ac:dyDescent="0.35">
      <c r="A12" s="4" t="s">
        <v>9</v>
      </c>
      <c r="B12" s="4"/>
      <c r="C12" s="4"/>
      <c r="D12">
        <f>AVERAGE(G28:G41)/(60*12)</f>
        <v>1.2375555555555555E-2</v>
      </c>
      <c r="E12">
        <f>D12*60</f>
        <v>0.74253333333333327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4">
        <f>AVERAGE(P33:P36)</f>
        <v>2.5824802599485139E-17</v>
      </c>
      <c r="D15" s="13">
        <f>LOG(C15)</f>
        <v>-16.587962989470761</v>
      </c>
    </row>
    <row r="16" spans="1:7" ht="15.5" x14ac:dyDescent="0.35">
      <c r="A16" s="11" t="s">
        <v>12</v>
      </c>
      <c r="B16" s="11"/>
      <c r="C16" s="14">
        <f>AVERAGE(M33:M36)</f>
        <v>2.8636679704033479E-17</v>
      </c>
      <c r="D16" s="13">
        <f>LOG(C16)</f>
        <v>-16.543077337963666</v>
      </c>
    </row>
    <row r="17" spans="1:19" ht="15.5" x14ac:dyDescent="0.35">
      <c r="A17" s="7"/>
      <c r="B17" s="7"/>
      <c r="C17" s="7"/>
    </row>
    <row r="18" spans="1:19" ht="15.5" x14ac:dyDescent="0.35">
      <c r="A18" s="7"/>
      <c r="B18" s="7"/>
      <c r="C18" s="7"/>
    </row>
    <row r="19" spans="1:19" ht="15.5" x14ac:dyDescent="0.35">
      <c r="A19" s="7"/>
      <c r="B19" s="7"/>
      <c r="C19" s="7"/>
    </row>
    <row r="20" spans="1:19" ht="15.5" x14ac:dyDescent="0.35">
      <c r="A20" s="7"/>
      <c r="B20" s="7"/>
      <c r="C20" s="7"/>
    </row>
    <row r="21" spans="1:19" ht="15.5" x14ac:dyDescent="0.35">
      <c r="A21" s="7"/>
      <c r="B21" s="7"/>
      <c r="C21" s="7"/>
    </row>
    <row r="22" spans="1:19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23</v>
      </c>
      <c r="K23" s="16" t="s">
        <v>63</v>
      </c>
      <c r="L23" s="16" t="s">
        <v>25</v>
      </c>
      <c r="M23" s="16" t="s">
        <v>26</v>
      </c>
      <c r="N23" s="16" t="s">
        <v>27</v>
      </c>
      <c r="O23" s="16" t="s">
        <v>28</v>
      </c>
      <c r="P23" s="16" t="s">
        <v>29</v>
      </c>
      <c r="Q23" s="16"/>
      <c r="R23" s="16"/>
      <c r="S23" s="16"/>
    </row>
    <row r="24" spans="1:19" x14ac:dyDescent="0.35">
      <c r="A24">
        <v>1</v>
      </c>
      <c r="B24">
        <v>4.4950000000000001</v>
      </c>
      <c r="C24" s="6">
        <v>0.3520833333333333</v>
      </c>
      <c r="D24" s="17">
        <f>52*60</f>
        <v>3120</v>
      </c>
      <c r="E24" s="17">
        <v>7.25</v>
      </c>
      <c r="F24">
        <v>13.336</v>
      </c>
      <c r="G24" s="18">
        <f t="shared" ref="G24:G36" si="0">F24-B24</f>
        <v>8.8410000000000011</v>
      </c>
      <c r="H24" s="18">
        <v>4.5599999999999996</v>
      </c>
      <c r="I24" s="18">
        <v>5.1999999999999998E-2</v>
      </c>
      <c r="J24" s="18">
        <f t="shared" ref="J24:J36" si="1">(H24/(H24+I24))</f>
        <v>0.98872506504770175</v>
      </c>
      <c r="K24">
        <v>396.255</v>
      </c>
      <c r="L24">
        <f>(K24/24.305/1000000)/J24</f>
        <v>1.6489351876915078E-5</v>
      </c>
      <c r="M24" s="19">
        <f>(L24*$D$12/1000)/(4*$D$7*$D$8)</f>
        <v>3.1425908370842551E-17</v>
      </c>
      <c r="N24">
        <v>467.45299999999997</v>
      </c>
      <c r="O24">
        <f>(N24/28.0855/1000000)/J24</f>
        <v>1.6833725744101578E-5</v>
      </c>
      <c r="P24">
        <f>(O24/1000*$D$12)/(6*$D$8*$D$7)</f>
        <v>2.1388151041264604E-17</v>
      </c>
      <c r="Q24">
        <f>AVERAGE(P24,'[8]Reactor B'!P24)</f>
        <v>2.3618179324305873E-17</v>
      </c>
    </row>
    <row r="25" spans="1:19" x14ac:dyDescent="0.35">
      <c r="A25">
        <v>2</v>
      </c>
      <c r="B25">
        <v>4.4690000000000003</v>
      </c>
      <c r="C25" s="6">
        <v>0.39930555555555558</v>
      </c>
      <c r="D25" s="17">
        <f>2*60*60</f>
        <v>7200</v>
      </c>
      <c r="E25" s="17">
        <v>7.09</v>
      </c>
      <c r="F25">
        <v>13.395</v>
      </c>
      <c r="G25" s="18">
        <f t="shared" si="0"/>
        <v>8.9259999999999984</v>
      </c>
      <c r="H25" s="18">
        <v>4.88</v>
      </c>
      <c r="I25" s="18">
        <v>8.1000000000000003E-2</v>
      </c>
      <c r="J25" s="18">
        <f t="shared" si="1"/>
        <v>0.9836726466438217</v>
      </c>
      <c r="K25">
        <v>681.73299999999995</v>
      </c>
      <c r="L25">
        <f t="shared" ref="L25:L35" si="2">(K25/24.305/1000000)/J25</f>
        <v>2.851465337193656E-5</v>
      </c>
      <c r="M25" s="19">
        <f t="shared" ref="M25:M36" si="3">(L25*$D$12/1000)/(4*$D$7*$D$8)</f>
        <v>5.4344093738902134E-17</v>
      </c>
      <c r="N25">
        <v>961.58299999999997</v>
      </c>
      <c r="O25">
        <f t="shared" ref="O25:O36" si="4">(N25/28.0855/1000000)/J25</f>
        <v>3.4805992467088929E-5</v>
      </c>
      <c r="P25">
        <f t="shared" ref="P25:P36" si="5">(O25/1000*$D$12)/(6*$D$8*$D$7)</f>
        <v>4.4222879435235021E-17</v>
      </c>
      <c r="Q25">
        <f>AVERAGE(P25,'[8]Reactor B'!P25)</f>
        <v>4.8160870135275643E-17</v>
      </c>
    </row>
    <row r="26" spans="1:19" x14ac:dyDescent="0.35">
      <c r="A26">
        <v>3</v>
      </c>
      <c r="B26">
        <v>4.4649999999999999</v>
      </c>
      <c r="C26" s="6">
        <v>0.46180555555555558</v>
      </c>
      <c r="D26" s="17">
        <f>D25+90*60</f>
        <v>12600</v>
      </c>
      <c r="E26">
        <v>7.01</v>
      </c>
      <c r="F26">
        <v>13.378</v>
      </c>
      <c r="G26" s="18">
        <f t="shared" si="0"/>
        <v>8.9130000000000003</v>
      </c>
      <c r="H26" s="18">
        <v>4.6360000000000001</v>
      </c>
      <c r="I26" s="18">
        <v>5.8000000000000003E-2</v>
      </c>
      <c r="J26" s="18">
        <f t="shared" si="1"/>
        <v>0.98764380059650625</v>
      </c>
      <c r="K26">
        <v>814.90200000000004</v>
      </c>
      <c r="L26">
        <f t="shared" si="2"/>
        <v>3.3947626572645336E-5</v>
      </c>
      <c r="M26" s="19">
        <f t="shared" si="3"/>
        <v>6.4698419321931623E-17</v>
      </c>
      <c r="N26">
        <v>1247.0999999999999</v>
      </c>
      <c r="O26">
        <f t="shared" si="4"/>
        <v>4.4959220956456624E-5</v>
      </c>
      <c r="P26">
        <f t="shared" si="5"/>
        <v>5.7123100562049923E-17</v>
      </c>
      <c r="Q26">
        <f>AVERAGE(P26,'[8]Reactor B'!P26)</f>
        <v>5.7123100562049923E-17</v>
      </c>
    </row>
    <row r="27" spans="1:19" x14ac:dyDescent="0.35">
      <c r="A27">
        <v>4</v>
      </c>
      <c r="B27">
        <v>4.5090000000000003</v>
      </c>
      <c r="C27" s="6">
        <v>0.52430555555555558</v>
      </c>
      <c r="D27" s="17">
        <f>D26+90*60</f>
        <v>18000</v>
      </c>
      <c r="E27">
        <v>7.21</v>
      </c>
      <c r="F27">
        <v>13.347</v>
      </c>
      <c r="G27" s="18">
        <f t="shared" si="0"/>
        <v>8.8379999999999992</v>
      </c>
      <c r="H27" s="18">
        <v>4.8099999999999996</v>
      </c>
      <c r="I27" s="18">
        <v>7.0999999999999994E-2</v>
      </c>
      <c r="J27" s="18">
        <f t="shared" si="1"/>
        <v>0.98545380045072739</v>
      </c>
      <c r="K27">
        <v>826.80600000000004</v>
      </c>
      <c r="L27">
        <f t="shared" si="2"/>
        <v>3.4520074589171477E-5</v>
      </c>
      <c r="M27" s="19">
        <f t="shared" si="3"/>
        <v>6.5789408164228476E-17</v>
      </c>
      <c r="N27">
        <v>1328.15</v>
      </c>
      <c r="O27">
        <f t="shared" si="4"/>
        <v>4.7987563295640418E-5</v>
      </c>
      <c r="P27">
        <f t="shared" si="5"/>
        <v>6.0970771858335281E-17</v>
      </c>
      <c r="Q27">
        <f>AVERAGE(P27,'[8]Reactor B'!P27)</f>
        <v>5.9096943768927297E-17</v>
      </c>
    </row>
    <row r="28" spans="1:19" x14ac:dyDescent="0.35">
      <c r="A28">
        <v>5</v>
      </c>
      <c r="B28">
        <v>4.5140000000000002</v>
      </c>
      <c r="C28" s="6">
        <v>0.58958333333333335</v>
      </c>
      <c r="D28" s="17">
        <f>D27+94*60</f>
        <v>23640</v>
      </c>
      <c r="E28">
        <v>7.19</v>
      </c>
      <c r="F28">
        <v>13.423999999999999</v>
      </c>
      <c r="G28" s="18">
        <f t="shared" si="0"/>
        <v>8.91</v>
      </c>
      <c r="H28" s="18">
        <v>4.9279999999999999</v>
      </c>
      <c r="I28" s="18">
        <v>7.9000000000000001E-2</v>
      </c>
      <c r="J28" s="18">
        <f t="shared" si="1"/>
        <v>0.98422208907529463</v>
      </c>
      <c r="K28">
        <v>790.85699999999997</v>
      </c>
      <c r="L28">
        <f t="shared" si="2"/>
        <v>3.3060485715554757E-5</v>
      </c>
      <c r="M28" s="19">
        <f t="shared" si="3"/>
        <v>6.3007679291937481E-17</v>
      </c>
      <c r="N28">
        <v>1288.46</v>
      </c>
      <c r="O28">
        <f t="shared" si="4"/>
        <v>4.6611778371794656E-5</v>
      </c>
      <c r="P28">
        <f t="shared" si="5"/>
        <v>5.9222763354524516E-17</v>
      </c>
      <c r="Q28">
        <f>AVERAGE(P28,'[8]Reactor B'!P28)</f>
        <v>4.4654931945397123E-17</v>
      </c>
    </row>
    <row r="29" spans="1:19" x14ac:dyDescent="0.35">
      <c r="A29">
        <v>6</v>
      </c>
      <c r="B29">
        <v>4.4560000000000004</v>
      </c>
      <c r="C29" s="6">
        <v>0.64930555555555558</v>
      </c>
      <c r="D29" s="17">
        <f>D27+3*60*60</f>
        <v>28800</v>
      </c>
      <c r="E29">
        <v>7.18</v>
      </c>
      <c r="F29">
        <v>13.510999999999999</v>
      </c>
      <c r="G29" s="18">
        <f t="shared" si="0"/>
        <v>9.0549999999999997</v>
      </c>
      <c r="H29" s="18">
        <v>5.18</v>
      </c>
      <c r="I29" s="18">
        <v>8.4000000000000005E-2</v>
      </c>
      <c r="J29" s="18">
        <f t="shared" si="1"/>
        <v>0.98404255319148948</v>
      </c>
      <c r="K29">
        <v>750.46299999999997</v>
      </c>
      <c r="L29">
        <f t="shared" si="2"/>
        <v>3.1377604207787292E-5</v>
      </c>
      <c r="M29" s="19">
        <f t="shared" si="3"/>
        <v>5.9800392525492431E-17</v>
      </c>
      <c r="N29">
        <v>1236.5899999999999</v>
      </c>
      <c r="O29">
        <f t="shared" si="4"/>
        <v>4.4743472995346729E-5</v>
      </c>
      <c r="P29">
        <f t="shared" si="5"/>
        <v>5.6848981210861123E-17</v>
      </c>
      <c r="Q29">
        <f>AVERAGE(P29,'[8]Reactor B'!P29)</f>
        <v>4.1906027709420877E-17</v>
      </c>
    </row>
    <row r="30" spans="1:19" x14ac:dyDescent="0.35">
      <c r="A30">
        <v>7</v>
      </c>
      <c r="B30">
        <v>4.5129999999999999</v>
      </c>
      <c r="C30" s="6">
        <v>0.72083333333333333</v>
      </c>
      <c r="D30" s="17">
        <f>D28+3*60*60+9*60</f>
        <v>34980</v>
      </c>
      <c r="E30">
        <v>7.21</v>
      </c>
      <c r="F30" s="18">
        <v>13.429</v>
      </c>
      <c r="G30" s="18">
        <f t="shared" si="0"/>
        <v>8.9160000000000004</v>
      </c>
      <c r="H30" s="18">
        <v>4.577</v>
      </c>
      <c r="I30" s="18">
        <v>7.5999999999999998E-2</v>
      </c>
      <c r="J30" s="18">
        <f t="shared" si="1"/>
        <v>0.9836664517515582</v>
      </c>
      <c r="K30">
        <v>670.84400000000005</v>
      </c>
      <c r="L30">
        <f t="shared" si="2"/>
        <v>2.8059378958781459E-5</v>
      </c>
      <c r="M30" s="19">
        <f t="shared" si="3"/>
        <v>5.3476417914030472E-17</v>
      </c>
      <c r="N30">
        <v>1135.6400000000001</v>
      </c>
      <c r="O30">
        <f t="shared" si="4"/>
        <v>4.1106515212157248E-5</v>
      </c>
      <c r="P30">
        <f t="shared" si="5"/>
        <v>5.2228031364103895E-17</v>
      </c>
      <c r="Q30">
        <f>AVERAGE(P30,'[8]Reactor B'!P30)</f>
        <v>3.8692543156689021E-17</v>
      </c>
    </row>
    <row r="31" spans="1:19" x14ac:dyDescent="0.35">
      <c r="A31">
        <v>8</v>
      </c>
      <c r="B31">
        <v>4.5140000000000002</v>
      </c>
      <c r="C31" s="6">
        <v>0.80555555555555547</v>
      </c>
      <c r="D31" s="17">
        <f>D30+2*60*60-2*60</f>
        <v>42060</v>
      </c>
      <c r="E31">
        <v>7.18</v>
      </c>
      <c r="F31" s="18">
        <v>13.336</v>
      </c>
      <c r="G31" s="18">
        <f t="shared" si="0"/>
        <v>8.8219999999999992</v>
      </c>
      <c r="H31" s="18">
        <v>4.6239999999999997</v>
      </c>
      <c r="I31" s="18">
        <v>8.3000000000000004E-2</v>
      </c>
      <c r="J31" s="18">
        <f t="shared" si="1"/>
        <v>0.98236668791162096</v>
      </c>
      <c r="K31">
        <v>817.52800000000002</v>
      </c>
      <c r="M31" s="19">
        <f t="shared" si="3"/>
        <v>0</v>
      </c>
      <c r="N31">
        <v>1278.95</v>
      </c>
      <c r="P31">
        <f t="shared" si="5"/>
        <v>0</v>
      </c>
    </row>
    <row r="32" spans="1:19" x14ac:dyDescent="0.35">
      <c r="A32">
        <v>9</v>
      </c>
      <c r="B32">
        <v>4.4630000000000001</v>
      </c>
      <c r="C32" s="6">
        <v>0.88055555555555554</v>
      </c>
      <c r="D32" s="17">
        <v>48540</v>
      </c>
      <c r="E32" s="17">
        <v>7.18</v>
      </c>
      <c r="F32" s="18">
        <v>13.273999999999999</v>
      </c>
      <c r="G32" s="18">
        <f t="shared" si="0"/>
        <v>8.8109999999999999</v>
      </c>
      <c r="H32" s="18">
        <v>4.8689999999999998</v>
      </c>
      <c r="I32" s="18">
        <v>0.08</v>
      </c>
      <c r="J32" s="18">
        <f t="shared" si="1"/>
        <v>0.98383511820569813</v>
      </c>
      <c r="K32">
        <v>553.524</v>
      </c>
      <c r="L32">
        <f t="shared" si="2"/>
        <v>2.3148268430450315E-5</v>
      </c>
      <c r="M32" s="19">
        <f t="shared" si="3"/>
        <v>4.41166740857431E-17</v>
      </c>
      <c r="N32">
        <v>911.20799999999997</v>
      </c>
      <c r="O32">
        <f t="shared" si="4"/>
        <v>3.2977144202074699E-5</v>
      </c>
      <c r="P32">
        <f t="shared" si="5"/>
        <v>4.1899229667007986E-17</v>
      </c>
      <c r="Q32">
        <f>AVERAGE(P32,'[8]Reactor B'!P32)</f>
        <v>3.152955827274281E-17</v>
      </c>
    </row>
    <row r="33" spans="1:17" x14ac:dyDescent="0.35">
      <c r="A33">
        <v>10</v>
      </c>
      <c r="B33">
        <v>4.452</v>
      </c>
      <c r="C33" s="6">
        <v>0.33333333333333331</v>
      </c>
      <c r="D33" s="17">
        <f>D32+11*60*60-8*60</f>
        <v>87660</v>
      </c>
      <c r="E33">
        <v>7.18</v>
      </c>
      <c r="F33" s="18">
        <v>13.326000000000001</v>
      </c>
      <c r="G33" s="18">
        <f t="shared" si="0"/>
        <v>8.8740000000000006</v>
      </c>
      <c r="H33" s="18">
        <v>4.9320000000000004</v>
      </c>
      <c r="I33" s="18">
        <v>6.5000000000000002E-2</v>
      </c>
      <c r="J33" s="18">
        <f t="shared" si="1"/>
        <v>0.98699219531719029</v>
      </c>
      <c r="K33">
        <v>369.96300000000002</v>
      </c>
      <c r="L33">
        <f t="shared" si="2"/>
        <v>1.5422292955851508E-5</v>
      </c>
      <c r="M33" s="19">
        <f t="shared" si="3"/>
        <v>2.9392275021882353E-17</v>
      </c>
      <c r="N33">
        <v>592.66499999999996</v>
      </c>
      <c r="O33">
        <f t="shared" si="4"/>
        <v>2.1380280674050532E-5</v>
      </c>
      <c r="P33">
        <f t="shared" si="5"/>
        <v>2.7164792827960432E-17</v>
      </c>
      <c r="Q33">
        <f>AVERAGE(P33,'[8]Reactor B'!P33)</f>
        <v>2.4645028029971768E-17</v>
      </c>
    </row>
    <row r="34" spans="1:17" x14ac:dyDescent="0.35">
      <c r="A34">
        <v>11</v>
      </c>
      <c r="B34">
        <v>4.524</v>
      </c>
      <c r="C34" s="6">
        <v>0.41666666666666669</v>
      </c>
      <c r="D34" s="17">
        <f>D33+60*60*2</f>
        <v>94860</v>
      </c>
      <c r="E34" s="17">
        <v>7.16</v>
      </c>
      <c r="F34" s="18">
        <v>13.409000000000001</v>
      </c>
      <c r="G34" s="18">
        <f t="shared" si="0"/>
        <v>8.8850000000000016</v>
      </c>
      <c r="H34" s="18">
        <v>4.9470000000000001</v>
      </c>
      <c r="I34" s="18">
        <v>8.7999999999999995E-2</v>
      </c>
      <c r="J34" s="18">
        <f t="shared" si="1"/>
        <v>0.98252234359483615</v>
      </c>
      <c r="K34">
        <v>351.60700000000003</v>
      </c>
      <c r="L34">
        <f t="shared" si="2"/>
        <v>1.4723784479190591E-5</v>
      </c>
      <c r="M34" s="19">
        <f t="shared" si="3"/>
        <v>2.8061036320224569E-17</v>
      </c>
      <c r="N34">
        <v>547.45899999999995</v>
      </c>
      <c r="O34">
        <f t="shared" si="4"/>
        <v>1.9839330137246555E-5</v>
      </c>
      <c r="P34">
        <f t="shared" si="5"/>
        <v>2.520693255808942E-17</v>
      </c>
      <c r="Q34">
        <f>AVERAGE(P34,'[8]Reactor B'!P34)</f>
        <v>2.520693255808942E-17</v>
      </c>
    </row>
    <row r="35" spans="1:17" x14ac:dyDescent="0.35">
      <c r="A35">
        <v>12</v>
      </c>
      <c r="B35">
        <v>4.5209999999999999</v>
      </c>
      <c r="C35" s="6">
        <v>0.5</v>
      </c>
      <c r="D35" s="17">
        <f>D34+60*60*2</f>
        <v>102060</v>
      </c>
      <c r="E35" s="17">
        <v>7.19</v>
      </c>
      <c r="F35" s="18">
        <v>13.552</v>
      </c>
      <c r="G35" s="18">
        <f t="shared" si="0"/>
        <v>9.0309999999999988</v>
      </c>
      <c r="H35" s="18">
        <v>4.79</v>
      </c>
      <c r="I35" s="18">
        <v>5.5E-2</v>
      </c>
      <c r="J35" s="18">
        <f t="shared" si="1"/>
        <v>0.98864809081527349</v>
      </c>
      <c r="K35">
        <v>371.03100000000001</v>
      </c>
      <c r="L35">
        <f t="shared" si="2"/>
        <v>1.54409081441098E-5</v>
      </c>
      <c r="M35" s="19">
        <f t="shared" si="3"/>
        <v>2.9427752413891317E-17</v>
      </c>
      <c r="N35">
        <v>571.15300000000002</v>
      </c>
      <c r="O35">
        <f t="shared" si="4"/>
        <v>2.0569729013801396E-5</v>
      </c>
      <c r="P35">
        <f t="shared" si="5"/>
        <v>2.6134943488622648E-17</v>
      </c>
      <c r="Q35">
        <f>AVERAGE(P35,'[8]Reactor B'!P35)</f>
        <v>2.6134943488622648E-17</v>
      </c>
    </row>
    <row r="36" spans="1:17" x14ac:dyDescent="0.35">
      <c r="A36">
        <v>13</v>
      </c>
      <c r="B36">
        <v>4.444</v>
      </c>
      <c r="C36" s="6">
        <v>0.58333333333333337</v>
      </c>
      <c r="D36" s="17">
        <f t="shared" ref="D36" si="6">D35+60*60*2</f>
        <v>109260</v>
      </c>
      <c r="E36" s="17">
        <v>7.16</v>
      </c>
      <c r="F36" s="18">
        <v>13.164</v>
      </c>
      <c r="G36" s="18">
        <f t="shared" si="0"/>
        <v>8.7199999999999989</v>
      </c>
      <c r="H36" s="18">
        <v>4.4859999999999998</v>
      </c>
      <c r="I36" s="18">
        <v>9.1999999999999998E-2</v>
      </c>
      <c r="J36" s="18">
        <f t="shared" si="1"/>
        <v>0.97990388816076901</v>
      </c>
      <c r="K36">
        <v>345.72899999999998</v>
      </c>
      <c r="L36">
        <f>(K36/24.305/1000000)/J36</f>
        <v>1.4516325695622291E-5</v>
      </c>
      <c r="M36" s="19">
        <f t="shared" si="3"/>
        <v>2.7665655060135675E-17</v>
      </c>
      <c r="N36">
        <v>537.024</v>
      </c>
      <c r="O36">
        <f t="shared" si="4"/>
        <v>1.9513180157403093E-5</v>
      </c>
      <c r="P36">
        <f t="shared" si="5"/>
        <v>2.4792541523268052E-17</v>
      </c>
      <c r="Q36">
        <f>AVERAGE(P36,'[8]Reactor B'!P36)</f>
        <v>2.4792541523268052E-17</v>
      </c>
    </row>
    <row r="39" spans="1:17" x14ac:dyDescent="0.35">
      <c r="C39" s="6"/>
      <c r="D39" s="17"/>
      <c r="E39" s="17"/>
      <c r="F39" s="18"/>
      <c r="G39" s="18"/>
      <c r="H39" s="18"/>
      <c r="I39" s="18"/>
      <c r="J39" s="18"/>
      <c r="K39" s="18"/>
      <c r="N39" s="19"/>
    </row>
    <row r="40" spans="1:17" ht="15.5" x14ac:dyDescent="0.35">
      <c r="C40" s="6"/>
      <c r="D40" s="24" t="s">
        <v>65</v>
      </c>
      <c r="E40" s="17"/>
      <c r="F40" s="18"/>
      <c r="G40" s="18"/>
      <c r="H40" s="18"/>
      <c r="I40" s="18"/>
      <c r="J40" s="18"/>
      <c r="K40" s="18"/>
      <c r="N40" s="19"/>
    </row>
    <row r="41" spans="1:17" x14ac:dyDescent="0.35">
      <c r="A41">
        <v>14</v>
      </c>
      <c r="B41" s="18">
        <v>4.4669999999999996</v>
      </c>
      <c r="C41" s="6">
        <v>0.66666666666666663</v>
      </c>
      <c r="D41" s="17">
        <f>D36+60*60*2</f>
        <v>116460</v>
      </c>
      <c r="E41" s="17">
        <v>7.17</v>
      </c>
      <c r="F41" s="18">
        <v>13.547000000000001</v>
      </c>
      <c r="G41" s="18">
        <f>F41-B41</f>
        <v>9.0800000000000018</v>
      </c>
      <c r="H41" s="18">
        <v>5.1340000000000003</v>
      </c>
      <c r="I41" s="18"/>
      <c r="J41" s="18">
        <f>(H41/(H41+I41))</f>
        <v>1</v>
      </c>
      <c r="K41">
        <v>438.709</v>
      </c>
      <c r="L41">
        <f>(K41/24.305/1000000)/J41</f>
        <v>1.8050154289240897E-5</v>
      </c>
      <c r="M41" s="19">
        <f>(L41*$D$12/1000)/(4*$D$7*$D$8)</f>
        <v>3.4400533083861753E-17</v>
      </c>
      <c r="N41">
        <v>601.63400000000001</v>
      </c>
      <c r="O41">
        <f>(N41/28.0855/1000000)/J41</f>
        <v>2.1421516440868064E-5</v>
      </c>
      <c r="P41">
        <f>(O41/1000*$D$12)/(6*$D$8*$D$7)</f>
        <v>2.7217185080418548E-17</v>
      </c>
      <c r="Q41">
        <f>AVERAGE(P41,'[8]Reactor B'!P41)</f>
        <v>2.7217185080418548E-17</v>
      </c>
    </row>
    <row r="42" spans="1:17" x14ac:dyDescent="0.35">
      <c r="A42">
        <v>15</v>
      </c>
      <c r="B42">
        <v>4.5270000000000001</v>
      </c>
      <c r="C42" s="6">
        <v>0.75</v>
      </c>
      <c r="D42" s="17">
        <f>D41+60*60*2</f>
        <v>123660</v>
      </c>
      <c r="E42" s="17">
        <v>7.11</v>
      </c>
      <c r="F42" s="18"/>
      <c r="G42" s="18">
        <f>F42-B42</f>
        <v>-4.5270000000000001</v>
      </c>
      <c r="H42" s="18">
        <v>4.5229999999999997</v>
      </c>
      <c r="I42" s="18">
        <v>5.2999999999999999E-2</v>
      </c>
      <c r="J42" s="18">
        <f>(H42/(H42+I42))</f>
        <v>0.98841783216783219</v>
      </c>
      <c r="K42">
        <v>526.64499999999998</v>
      </c>
      <c r="L42">
        <f>(K42/24.305/1000000)/J42</f>
        <v>2.1922080488020201E-5</v>
      </c>
      <c r="M42" s="19">
        <f>(L42*$D$12/1000)/(4*$D$7*$D$8)</f>
        <v>4.1779767807565616E-17</v>
      </c>
      <c r="N42">
        <v>666.14099999999996</v>
      </c>
      <c r="O42">
        <f>(N42/28.0855/1000000)/J42</f>
        <v>2.3996253032234134E-5</v>
      </c>
      <c r="P42">
        <f>(O42/1000*$D$12)/(6*$D$8*$D$7)</f>
        <v>3.0488525955560463E-17</v>
      </c>
      <c r="Q42">
        <f>AVERAGE(P42,'[8]Reactor B'!P42)</f>
        <v>3.0488525955560463E-17</v>
      </c>
    </row>
    <row r="43" spans="1:17" x14ac:dyDescent="0.35">
      <c r="D43" s="6"/>
      <c r="E43" s="17"/>
      <c r="F43" s="17"/>
      <c r="G43" s="17"/>
      <c r="H43" s="17"/>
      <c r="I43" s="17"/>
      <c r="J43" s="18"/>
    </row>
    <row r="44" spans="1:17" x14ac:dyDescent="0.35">
      <c r="G44" s="17"/>
      <c r="H44" s="17"/>
      <c r="J44" s="17"/>
    </row>
    <row r="45" spans="1:17" ht="15.5" x14ac:dyDescent="0.35">
      <c r="A45" s="1" t="s">
        <v>68</v>
      </c>
    </row>
    <row r="47" spans="1:17" ht="15.5" x14ac:dyDescent="0.35">
      <c r="A47" s="2" t="s">
        <v>0</v>
      </c>
      <c r="B47" s="3"/>
      <c r="C47" s="3"/>
      <c r="D47" s="3"/>
    </row>
    <row r="48" spans="1:17" ht="15.5" x14ac:dyDescent="0.35">
      <c r="A48" s="4" t="s">
        <v>1</v>
      </c>
      <c r="B48" s="4"/>
      <c r="C48" s="4"/>
    </row>
    <row r="49" spans="1:7" ht="15.5" x14ac:dyDescent="0.35">
      <c r="A49" s="4" t="s">
        <v>2</v>
      </c>
      <c r="B49" s="4"/>
      <c r="C49" s="4"/>
    </row>
    <row r="50" spans="1:7" ht="15.5" x14ac:dyDescent="0.35">
      <c r="A50" s="4" t="s">
        <v>3</v>
      </c>
      <c r="B50" s="4"/>
      <c r="C50" s="4"/>
    </row>
    <row r="51" spans="1:7" ht="15.5" x14ac:dyDescent="0.35">
      <c r="A51" s="23" t="s">
        <v>4</v>
      </c>
      <c r="B51" s="23"/>
      <c r="C51" s="23"/>
      <c r="D51">
        <v>2363000</v>
      </c>
    </row>
    <row r="52" spans="1:7" ht="15.5" x14ac:dyDescent="0.35">
      <c r="A52" s="4" t="s">
        <v>5</v>
      </c>
      <c r="B52" s="4"/>
      <c r="C52" s="4"/>
      <c r="D52">
        <f>G53-G54+G52</f>
        <v>0.69200000000000017</v>
      </c>
      <c r="F52" s="7" t="s">
        <v>35</v>
      </c>
      <c r="G52">
        <v>9.0909999999999993</v>
      </c>
    </row>
    <row r="53" spans="1:7" ht="15.5" x14ac:dyDescent="0.35">
      <c r="A53" s="4" t="s">
        <v>6</v>
      </c>
      <c r="B53" s="4"/>
      <c r="C53" s="4"/>
      <c r="D53">
        <v>7.09</v>
      </c>
      <c r="F53" s="7" t="s">
        <v>36</v>
      </c>
      <c r="G53">
        <v>0.72399999999999998</v>
      </c>
    </row>
    <row r="54" spans="1:7" ht="15.5" x14ac:dyDescent="0.35">
      <c r="A54" s="4" t="s">
        <v>7</v>
      </c>
      <c r="B54" s="4"/>
      <c r="C54" s="4"/>
      <c r="D54" s="6">
        <v>0.60763888888888895</v>
      </c>
      <c r="F54" s="7" t="s">
        <v>37</v>
      </c>
      <c r="G54">
        <v>9.1229999999999993</v>
      </c>
    </row>
    <row r="55" spans="1:7" ht="15.5" x14ac:dyDescent="0.35">
      <c r="A55" s="4" t="s">
        <v>8</v>
      </c>
      <c r="B55" s="4"/>
      <c r="C55" s="4"/>
      <c r="D55" s="6">
        <v>0.6118055555555556</v>
      </c>
    </row>
    <row r="56" spans="1:7" ht="15.5" x14ac:dyDescent="0.35">
      <c r="A56" s="4" t="s">
        <v>9</v>
      </c>
      <c r="B56" s="4"/>
      <c r="C56" s="4"/>
      <c r="D56">
        <f>AVERAGE(G72:G76)/(12*60)</f>
        <v>1.2208055555555561E-2</v>
      </c>
      <c r="F56" s="7" t="s">
        <v>67</v>
      </c>
    </row>
    <row r="57" spans="1:7" ht="15.5" x14ac:dyDescent="0.35">
      <c r="A57" s="7"/>
      <c r="B57" s="7"/>
      <c r="C57" s="7"/>
    </row>
    <row r="58" spans="1:7" ht="15.5" x14ac:dyDescent="0.35">
      <c r="A58" s="8" t="s">
        <v>10</v>
      </c>
      <c r="B58" s="9"/>
      <c r="C58" s="9"/>
      <c r="D58" s="10"/>
    </row>
    <row r="59" spans="1:7" ht="15.5" x14ac:dyDescent="0.35">
      <c r="A59" s="11" t="s">
        <v>11</v>
      </c>
      <c r="B59" s="11"/>
      <c r="C59" s="14">
        <f>AVERAGE(P76:P77)</f>
        <v>2.209919717622785E-17</v>
      </c>
      <c r="D59" s="13">
        <f>LOG(C59)</f>
        <v>-16.655623503159561</v>
      </c>
    </row>
    <row r="60" spans="1:7" ht="15.5" x14ac:dyDescent="0.35">
      <c r="A60" s="11" t="s">
        <v>12</v>
      </c>
      <c r="B60" s="11"/>
      <c r="C60" s="14">
        <f>AVERAGE(M76:M77)</f>
        <v>2.2212217142107214E-17</v>
      </c>
      <c r="D60" s="13">
        <f>LOG(C60)</f>
        <v>-16.653408089604387</v>
      </c>
    </row>
    <row r="61" spans="1:7" ht="15.5" x14ac:dyDescent="0.35">
      <c r="A61" s="7"/>
      <c r="B61" s="7"/>
      <c r="C61" s="7"/>
    </row>
    <row r="62" spans="1:7" ht="15.5" x14ac:dyDescent="0.35">
      <c r="A62" s="7"/>
      <c r="B62" s="7"/>
      <c r="C62" s="7"/>
    </row>
    <row r="63" spans="1:7" ht="15.5" x14ac:dyDescent="0.35">
      <c r="A63" s="7"/>
      <c r="B63" s="7"/>
      <c r="C63" s="7"/>
    </row>
    <row r="64" spans="1:7" ht="15.5" x14ac:dyDescent="0.35">
      <c r="A64" s="7"/>
      <c r="B64" s="7"/>
      <c r="C64" s="7"/>
    </row>
    <row r="65" spans="1:17" ht="15.5" x14ac:dyDescent="0.35">
      <c r="A65" s="7"/>
      <c r="B65" s="7"/>
      <c r="C65" s="7"/>
    </row>
    <row r="66" spans="1:17" ht="15.5" x14ac:dyDescent="0.35">
      <c r="A66" s="2" t="s">
        <v>13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7" ht="15.5" x14ac:dyDescent="0.35">
      <c r="A67" s="16" t="s">
        <v>14</v>
      </c>
      <c r="B67" s="16" t="s">
        <v>15</v>
      </c>
      <c r="C67" s="16" t="s">
        <v>16</v>
      </c>
      <c r="D67" s="16" t="s">
        <v>17</v>
      </c>
      <c r="E67" s="16" t="s">
        <v>18</v>
      </c>
      <c r="F67" s="16" t="s">
        <v>19</v>
      </c>
      <c r="G67" s="16" t="s">
        <v>20</v>
      </c>
      <c r="H67" s="16" t="s">
        <v>21</v>
      </c>
      <c r="I67" s="16" t="s">
        <v>22</v>
      </c>
      <c r="J67" s="16" t="s">
        <v>23</v>
      </c>
      <c r="K67" s="16" t="s">
        <v>24</v>
      </c>
      <c r="L67" s="16" t="s">
        <v>25</v>
      </c>
      <c r="M67" s="16" t="s">
        <v>26</v>
      </c>
      <c r="N67" s="16" t="s">
        <v>27</v>
      </c>
      <c r="O67" s="16" t="s">
        <v>28</v>
      </c>
      <c r="P67" s="16" t="s">
        <v>29</v>
      </c>
      <c r="Q67" s="1"/>
    </row>
    <row r="68" spans="1:17" x14ac:dyDescent="0.35">
      <c r="A68">
        <v>1</v>
      </c>
      <c r="B68">
        <v>4.5289999999999999</v>
      </c>
      <c r="C68" s="6">
        <v>0.64930555555555558</v>
      </c>
      <c r="D68" s="17">
        <f>60*60</f>
        <v>3600</v>
      </c>
      <c r="E68" s="17">
        <v>7.17</v>
      </c>
      <c r="F68">
        <v>13.625</v>
      </c>
      <c r="G68" s="18">
        <f t="shared" ref="G68:G77" si="7">F68-B68</f>
        <v>9.0960000000000001</v>
      </c>
      <c r="H68" s="18">
        <v>4.9779999999999998</v>
      </c>
      <c r="I68" s="18">
        <v>8.5000000000000006E-2</v>
      </c>
      <c r="J68" s="18">
        <f t="shared" ref="J68:J77" si="8">(H68/(H68+I68))</f>
        <v>0.98321153466324318</v>
      </c>
      <c r="K68">
        <v>447.93200000000002</v>
      </c>
      <c r="L68">
        <f>(K68/24.305/1000000)/J68</f>
        <v>1.8744311762538961E-5</v>
      </c>
      <c r="M68" s="19">
        <f>(L68*$D$12/1000)/(4*$D$7*$D$8)</f>
        <v>3.5723479510964245E-17</v>
      </c>
      <c r="N68">
        <v>573.63300000000004</v>
      </c>
      <c r="O68">
        <f>(N68/28.0855/1000000)/J68</f>
        <v>2.0773276544012329E-5</v>
      </c>
      <c r="P68">
        <f>(O68/1000*$D$12)/(6*$D$8*$D$7)</f>
        <v>2.6393561538269403E-17</v>
      </c>
    </row>
    <row r="69" spans="1:17" x14ac:dyDescent="0.35">
      <c r="A69">
        <v>2</v>
      </c>
      <c r="B69">
        <v>4.4189999999999996</v>
      </c>
      <c r="C69" s="6">
        <v>0.72083333333333333</v>
      </c>
      <c r="D69" s="17">
        <f>D68+2*60*60-17*60</f>
        <v>9780</v>
      </c>
      <c r="E69" s="17">
        <v>7.19</v>
      </c>
      <c r="F69">
        <v>13.492000000000001</v>
      </c>
      <c r="G69" s="18">
        <f t="shared" si="7"/>
        <v>9.0730000000000004</v>
      </c>
      <c r="H69" s="18">
        <v>5.1150000000000002</v>
      </c>
      <c r="I69" s="18">
        <v>7.0999999999999994E-2</v>
      </c>
      <c r="J69" s="18">
        <f t="shared" si="8"/>
        <v>0.98630929425376013</v>
      </c>
      <c r="K69">
        <v>780.70399999999995</v>
      </c>
      <c r="L69">
        <f t="shared" ref="L69:L77" si="9">(K69/24.305/1000000)/J69</f>
        <v>3.2566992450736535E-5</v>
      </c>
      <c r="M69" s="19">
        <f t="shared" ref="M69:M77" si="10">(L69*$D$12/1000)/(4*$D$7*$D$8)</f>
        <v>6.2067164817046746E-17</v>
      </c>
      <c r="N69">
        <v>1159.8399999999999</v>
      </c>
      <c r="O69">
        <f t="shared" ref="O69:O77" si="11">(N69/28.0855/1000000)/J69</f>
        <v>4.1869984186153529E-5</v>
      </c>
      <c r="P69">
        <f t="shared" ref="P69:P77" si="12">(O69/1000*$D$12)/(6*$D$8*$D$7)</f>
        <v>5.3198059626378113E-17</v>
      </c>
    </row>
    <row r="70" spans="1:17" x14ac:dyDescent="0.35">
      <c r="A70">
        <v>3</v>
      </c>
      <c r="B70">
        <v>4.4219999999999997</v>
      </c>
      <c r="C70" s="6">
        <v>0.80555555555555547</v>
      </c>
      <c r="D70" s="17">
        <f xml:space="preserve"> D69+2*60*60+2</f>
        <v>16982</v>
      </c>
      <c r="E70">
        <v>7.16</v>
      </c>
      <c r="F70">
        <v>13.275</v>
      </c>
      <c r="G70" s="18">
        <f t="shared" si="7"/>
        <v>8.8530000000000015</v>
      </c>
      <c r="H70" s="18">
        <v>4.9139999999999997</v>
      </c>
      <c r="I70" s="18">
        <v>8.1000000000000003E-2</v>
      </c>
      <c r="J70" s="18">
        <f t="shared" si="8"/>
        <v>0.98378378378378373</v>
      </c>
      <c r="K70">
        <v>600.89599999999996</v>
      </c>
      <c r="M70" s="19"/>
      <c r="N70">
        <v>1008.36</v>
      </c>
    </row>
    <row r="71" spans="1:17" x14ac:dyDescent="0.35">
      <c r="A71">
        <v>4</v>
      </c>
      <c r="B71">
        <v>4.508</v>
      </c>
      <c r="C71" s="6">
        <v>0.88055555555555554</v>
      </c>
      <c r="D71" s="17">
        <f>D70+2*60*60-12*60</f>
        <v>23462</v>
      </c>
      <c r="E71">
        <v>7.18</v>
      </c>
      <c r="F71">
        <v>13.474</v>
      </c>
      <c r="G71" s="18">
        <f t="shared" si="7"/>
        <v>8.9660000000000011</v>
      </c>
      <c r="H71" s="18">
        <v>4.5149999999999997</v>
      </c>
      <c r="I71" s="18">
        <v>6.5000000000000002E-2</v>
      </c>
      <c r="J71" s="18">
        <f t="shared" si="8"/>
        <v>0.98580786026200862</v>
      </c>
      <c r="K71">
        <v>782.50599999999997</v>
      </c>
      <c r="L71">
        <f t="shared" si="9"/>
        <v>3.2658766237390606E-5</v>
      </c>
      <c r="M71" s="19">
        <f t="shared" si="10"/>
        <v>6.2242070091175433E-17</v>
      </c>
      <c r="N71">
        <v>1273.27</v>
      </c>
      <c r="O71">
        <f t="shared" si="11"/>
        <v>4.5988163851747356E-5</v>
      </c>
      <c r="P71">
        <f t="shared" si="12"/>
        <v>5.8430427673816938E-17</v>
      </c>
    </row>
    <row r="72" spans="1:17" x14ac:dyDescent="0.35">
      <c r="A72">
        <v>5</v>
      </c>
      <c r="B72">
        <v>4.4489999999999998</v>
      </c>
      <c r="C72" s="6">
        <v>0.33333333333333331</v>
      </c>
      <c r="D72" s="17">
        <f>D71+11*60*60-8*60</f>
        <v>62582</v>
      </c>
      <c r="E72">
        <v>7.18</v>
      </c>
      <c r="F72">
        <v>13.307</v>
      </c>
      <c r="G72" s="18">
        <f t="shared" si="7"/>
        <v>8.8580000000000005</v>
      </c>
      <c r="H72" s="18">
        <v>4.5759999999999996</v>
      </c>
      <c r="I72" s="18">
        <v>9.6000000000000002E-2</v>
      </c>
      <c r="J72" s="18">
        <f t="shared" si="8"/>
        <v>0.97945205479452058</v>
      </c>
      <c r="K72">
        <v>383.21600000000001</v>
      </c>
      <c r="L72">
        <f t="shared" si="9"/>
        <v>1.6097736947274081E-5</v>
      </c>
      <c r="M72" s="19">
        <f t="shared" si="10"/>
        <v>3.067955672601038E-17</v>
      </c>
      <c r="N72">
        <v>665.15099999999995</v>
      </c>
      <c r="O72">
        <f t="shared" si="11"/>
        <v>2.417992262139598E-5</v>
      </c>
      <c r="P72">
        <f t="shared" si="12"/>
        <v>3.0721888015415642E-17</v>
      </c>
    </row>
    <row r="73" spans="1:17" x14ac:dyDescent="0.35">
      <c r="A73">
        <v>6</v>
      </c>
      <c r="B73">
        <v>4.444</v>
      </c>
      <c r="C73" s="6">
        <v>0.41666666666666669</v>
      </c>
      <c r="D73" s="17">
        <f>D72+2*60*60</f>
        <v>69782</v>
      </c>
      <c r="E73">
        <v>1.19</v>
      </c>
      <c r="F73">
        <v>13.067</v>
      </c>
      <c r="G73" s="18">
        <f t="shared" si="7"/>
        <v>8.6230000000000011</v>
      </c>
      <c r="H73" s="18">
        <v>4.6230000000000002</v>
      </c>
      <c r="I73" s="18">
        <v>0.10199999999999999</v>
      </c>
      <c r="J73" s="18">
        <f t="shared" si="8"/>
        <v>0.9784126984126984</v>
      </c>
      <c r="K73">
        <v>351.23200000000003</v>
      </c>
      <c r="L73">
        <f t="shared" si="9"/>
        <v>1.4769859725281717E-5</v>
      </c>
      <c r="M73" s="19">
        <f t="shared" si="10"/>
        <v>2.8148847925715921E-17</v>
      </c>
      <c r="N73">
        <v>595.45399999999995</v>
      </c>
      <c r="O73">
        <f t="shared" si="11"/>
        <v>2.1669254808983384E-5</v>
      </c>
      <c r="P73">
        <f t="shared" si="12"/>
        <v>2.7531949958765431E-17</v>
      </c>
    </row>
    <row r="74" spans="1:17" x14ac:dyDescent="0.35">
      <c r="A74">
        <v>7</v>
      </c>
      <c r="B74">
        <v>4.4580000000000002</v>
      </c>
      <c r="C74" s="6">
        <v>0.5</v>
      </c>
      <c r="D74" s="17">
        <f t="shared" ref="D74:D77" si="13">D73+2*60*60</f>
        <v>76982</v>
      </c>
      <c r="E74">
        <v>7.18</v>
      </c>
      <c r="F74" s="18">
        <v>13.207000000000001</v>
      </c>
      <c r="G74" s="18">
        <f t="shared" si="7"/>
        <v>8.7490000000000006</v>
      </c>
      <c r="H74" s="18">
        <v>4.6840000000000002</v>
      </c>
      <c r="I74" s="18">
        <v>9.5000000000000001E-2</v>
      </c>
      <c r="J74" s="18">
        <f t="shared" si="8"/>
        <v>0.98012136430215535</v>
      </c>
      <c r="K74">
        <v>324.733</v>
      </c>
      <c r="L74">
        <f t="shared" si="9"/>
        <v>1.3631728991673036E-5</v>
      </c>
      <c r="M74" s="19">
        <f t="shared" si="10"/>
        <v>2.5979763754584892E-17</v>
      </c>
      <c r="N74">
        <v>556.54</v>
      </c>
      <c r="O74">
        <f t="shared" si="11"/>
        <v>2.0217821964012807E-5</v>
      </c>
      <c r="P74">
        <f t="shared" si="12"/>
        <v>2.5687826715557641E-17</v>
      </c>
    </row>
    <row r="75" spans="1:17" x14ac:dyDescent="0.35">
      <c r="A75">
        <v>8</v>
      </c>
      <c r="B75">
        <v>4.5430000000000001</v>
      </c>
      <c r="C75" s="6">
        <v>0.58333333333333337</v>
      </c>
      <c r="D75" s="17">
        <f t="shared" si="13"/>
        <v>84182</v>
      </c>
      <c r="E75">
        <v>7.16</v>
      </c>
      <c r="F75" s="18">
        <v>13.260999999999999</v>
      </c>
      <c r="G75" s="18">
        <f t="shared" si="7"/>
        <v>8.718</v>
      </c>
      <c r="H75" s="18">
        <v>4.5250000000000004</v>
      </c>
      <c r="I75" s="18">
        <v>9.0999999999999998E-2</v>
      </c>
      <c r="J75" s="18">
        <f t="shared" si="8"/>
        <v>0.98028596187175043</v>
      </c>
      <c r="K75">
        <v>303.71199999999999</v>
      </c>
      <c r="L75">
        <f t="shared" si="9"/>
        <v>1.274716310787972E-5</v>
      </c>
      <c r="M75" s="19">
        <f t="shared" si="10"/>
        <v>2.4293931187024766E-17</v>
      </c>
      <c r="N75">
        <v>523.12599999999998</v>
      </c>
      <c r="O75">
        <f t="shared" si="11"/>
        <v>1.9000777054989247E-5</v>
      </c>
      <c r="P75">
        <f t="shared" si="12"/>
        <v>2.4141505910888544E-17</v>
      </c>
    </row>
    <row r="76" spans="1:17" x14ac:dyDescent="0.35">
      <c r="A76">
        <v>9</v>
      </c>
      <c r="B76">
        <v>4.4370000000000003</v>
      </c>
      <c r="C76" s="6">
        <v>0.66666666666666663</v>
      </c>
      <c r="D76" s="17">
        <f t="shared" si="13"/>
        <v>91382</v>
      </c>
      <c r="E76">
        <v>7.14</v>
      </c>
      <c r="F76" s="18">
        <v>13.438000000000001</v>
      </c>
      <c r="G76" s="18">
        <f t="shared" si="7"/>
        <v>9.0010000000000012</v>
      </c>
      <c r="H76" s="18">
        <v>4.6660000000000004</v>
      </c>
      <c r="I76" s="18">
        <v>6.4000000000000001E-2</v>
      </c>
      <c r="J76" s="18">
        <f t="shared" si="8"/>
        <v>0.98646934460887947</v>
      </c>
      <c r="K76">
        <v>271.50400000000002</v>
      </c>
      <c r="L76">
        <f t="shared" si="9"/>
        <v>1.1323925753169135E-5</v>
      </c>
      <c r="M76" s="19">
        <f t="shared" si="10"/>
        <v>2.1581482145185118E-17</v>
      </c>
      <c r="N76">
        <v>471.14400000000001</v>
      </c>
      <c r="O76">
        <f t="shared" si="11"/>
        <v>1.7005441477562739E-5</v>
      </c>
      <c r="P76">
        <f t="shared" si="12"/>
        <v>2.160632508658643E-17</v>
      </c>
    </row>
    <row r="77" spans="1:17" x14ac:dyDescent="0.35">
      <c r="A77">
        <v>10</v>
      </c>
      <c r="B77">
        <v>4.516</v>
      </c>
      <c r="C77" s="6">
        <v>0.75</v>
      </c>
      <c r="D77" s="17">
        <f t="shared" si="13"/>
        <v>98582</v>
      </c>
      <c r="E77">
        <v>7.14</v>
      </c>
      <c r="F77" s="18"/>
      <c r="G77" s="18">
        <f t="shared" si="7"/>
        <v>-4.516</v>
      </c>
      <c r="H77" s="18">
        <v>5.9290000000000003</v>
      </c>
      <c r="I77" s="18">
        <v>0.06</v>
      </c>
      <c r="J77" s="18">
        <f t="shared" si="8"/>
        <v>0.98998163299382202</v>
      </c>
      <c r="K77">
        <v>288.39699999999999</v>
      </c>
      <c r="L77">
        <f t="shared" si="9"/>
        <v>1.1985826194206704E-5</v>
      </c>
      <c r="M77" s="19">
        <f t="shared" si="10"/>
        <v>2.2842952139029314E-17</v>
      </c>
      <c r="N77">
        <v>494.39299999999997</v>
      </c>
      <c r="O77">
        <f t="shared" si="11"/>
        <v>1.7781279797381832E-5</v>
      </c>
      <c r="P77">
        <f t="shared" si="12"/>
        <v>2.2592069265869267E-17</v>
      </c>
    </row>
    <row r="78" spans="1:17" x14ac:dyDescent="0.35">
      <c r="C78" s="6"/>
      <c r="D78" s="17"/>
      <c r="E78" s="17"/>
      <c r="F78" s="18"/>
      <c r="G78" s="18"/>
      <c r="H78" s="18"/>
      <c r="I78" s="18"/>
      <c r="J78" s="18"/>
      <c r="K78" s="18"/>
      <c r="N78" s="19"/>
    </row>
    <row r="79" spans="1:17" x14ac:dyDescent="0.35">
      <c r="C79" s="6"/>
      <c r="D79" s="17"/>
      <c r="E79" s="17"/>
      <c r="F79" s="18"/>
      <c r="G79" s="18"/>
      <c r="H79" s="18"/>
      <c r="I79" s="18"/>
      <c r="J79" s="18"/>
      <c r="K79" s="18"/>
      <c r="N79" s="19"/>
    </row>
    <row r="80" spans="1:17" x14ac:dyDescent="0.35">
      <c r="C80" s="6"/>
      <c r="D80" s="17"/>
      <c r="E80" s="17"/>
      <c r="F80" s="18"/>
      <c r="G80" s="18"/>
      <c r="H80" s="18"/>
      <c r="I80" s="18"/>
      <c r="J80" s="18"/>
      <c r="K80" s="18"/>
      <c r="N80" s="19"/>
    </row>
    <row r="81" spans="2:14" x14ac:dyDescent="0.35">
      <c r="B81" s="18"/>
      <c r="C81" s="6"/>
      <c r="D81" s="17"/>
      <c r="E81" s="17"/>
      <c r="F81" s="18"/>
      <c r="G81" s="18"/>
      <c r="H81" s="18"/>
      <c r="I81" s="18"/>
      <c r="J81" s="18"/>
      <c r="K81" s="18"/>
      <c r="N81" s="19"/>
    </row>
  </sheetData>
  <mergeCells count="22">
    <mergeCell ref="A55:C55"/>
    <mergeCell ref="A56:C56"/>
    <mergeCell ref="A59:B59"/>
    <mergeCell ref="A60:B60"/>
    <mergeCell ref="A49:C49"/>
    <mergeCell ref="A50:C50"/>
    <mergeCell ref="A51:C51"/>
    <mergeCell ref="A52:C52"/>
    <mergeCell ref="A53:C53"/>
    <mergeCell ref="A54:C54"/>
    <mergeCell ref="A10:C10"/>
    <mergeCell ref="A11:C11"/>
    <mergeCell ref="A12:C12"/>
    <mergeCell ref="A15:B15"/>
    <mergeCell ref="A16:B16"/>
    <mergeCell ref="A48:C48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14CD-771F-4800-8B61-680F30AB3BB1}">
  <dimension ref="A1:S79"/>
  <sheetViews>
    <sheetView topLeftCell="A31" workbookViewId="0">
      <selection activeCell="A42" sqref="A42"/>
    </sheetView>
  </sheetViews>
  <sheetFormatPr defaultColWidth="12.6328125" defaultRowHeight="14.5" x14ac:dyDescent="0.35"/>
  <cols>
    <col min="1" max="1" width="15.36328125" customWidth="1"/>
    <col min="2" max="2" width="17.6328125" bestFit="1" customWidth="1"/>
    <col min="3" max="3" width="15.36328125" bestFit="1" customWidth="1"/>
    <col min="4" max="4" width="26" bestFit="1" customWidth="1"/>
    <col min="5" max="5" width="26.6328125" customWidth="1"/>
    <col min="6" max="6" width="33.36328125" bestFit="1" customWidth="1"/>
    <col min="7" max="7" width="30.6328125" bestFit="1" customWidth="1"/>
    <col min="8" max="8" width="33.36328125" bestFit="1" customWidth="1"/>
    <col min="9" max="9" width="33.36328125" customWidth="1"/>
    <col min="10" max="12" width="34.1796875" bestFit="1" customWidth="1"/>
    <col min="13" max="13" width="34.1796875" customWidth="1"/>
    <col min="14" max="14" width="30.81640625" bestFit="1" customWidth="1"/>
    <col min="15" max="15" width="34.453125" bestFit="1" customWidth="1"/>
    <col min="16" max="16" width="30.81640625" bestFit="1" customWidth="1"/>
    <col min="17" max="18" width="30.81640625" customWidth="1"/>
    <col min="19" max="19" width="37.36328125" bestFit="1" customWidth="1"/>
    <col min="20" max="20" width="37.81640625" bestFit="1" customWidth="1"/>
    <col min="21" max="21" width="34.453125" bestFit="1" customWidth="1"/>
    <col min="22" max="22" width="38.453125" customWidth="1"/>
    <col min="23" max="23" width="34.453125" bestFit="1" customWidth="1"/>
  </cols>
  <sheetData>
    <row r="1" spans="1:7" ht="15.5" x14ac:dyDescent="0.35">
      <c r="A1" s="1" t="s">
        <v>69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0.71300000000000097</v>
      </c>
      <c r="F8" s="7" t="s">
        <v>35</v>
      </c>
      <c r="G8">
        <v>9.0890000000000004</v>
      </c>
    </row>
    <row r="9" spans="1:7" ht="15.5" x14ac:dyDescent="0.35">
      <c r="A9" s="4" t="s">
        <v>6</v>
      </c>
      <c r="B9" s="4"/>
      <c r="C9" s="4"/>
      <c r="F9" s="7" t="s">
        <v>36</v>
      </c>
      <c r="G9">
        <v>0.71399999999999997</v>
      </c>
    </row>
    <row r="10" spans="1:7" ht="15.5" x14ac:dyDescent="0.35">
      <c r="A10" s="4" t="s">
        <v>7</v>
      </c>
      <c r="B10" s="4"/>
      <c r="C10" s="4"/>
      <c r="D10" s="6">
        <v>0.29166666666666669</v>
      </c>
      <c r="F10" s="7" t="s">
        <v>37</v>
      </c>
      <c r="G10">
        <v>9.09</v>
      </c>
    </row>
    <row r="11" spans="1:7" ht="15.5" x14ac:dyDescent="0.35">
      <c r="A11" s="4" t="s">
        <v>8</v>
      </c>
      <c r="B11" s="4"/>
      <c r="C11" s="4"/>
      <c r="D11" s="6">
        <v>0.2986111111111111</v>
      </c>
    </row>
    <row r="12" spans="1:7" ht="15.5" x14ac:dyDescent="0.35">
      <c r="A12" s="4" t="s">
        <v>9</v>
      </c>
      <c r="B12" s="4"/>
      <c r="C12" s="4"/>
      <c r="D12" s="18">
        <f>AVERAGE(G29:G34)/(20*60)</f>
        <v>7.5443055555555567E-3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4">
        <f>AVERAGE(P33:P36)</f>
        <v>1.1282272481461429E-17</v>
      </c>
      <c r="D15" s="13">
        <f>LOG(C15)</f>
        <v>-16.947603415710951</v>
      </c>
    </row>
    <row r="16" spans="1:7" ht="15.5" x14ac:dyDescent="0.35">
      <c r="A16" s="11" t="s">
        <v>12</v>
      </c>
      <c r="B16" s="11"/>
      <c r="C16" s="14">
        <f>AVERAGE(M33:M36)</f>
        <v>1.1197557775186094E-17</v>
      </c>
      <c r="D16" s="13">
        <f>LOG(C16)</f>
        <v>-16.95087668808133</v>
      </c>
    </row>
    <row r="17" spans="1:19" ht="15.5" x14ac:dyDescent="0.35">
      <c r="A17" s="1" t="s">
        <v>57</v>
      </c>
      <c r="B17" s="7"/>
      <c r="C17" s="14">
        <f>AVERAGE(S36:S38)</f>
        <v>9.2641420465578721E-18</v>
      </c>
      <c r="D17" s="13">
        <f>LOG(C17)</f>
        <v>-17.033194794553243</v>
      </c>
    </row>
    <row r="18" spans="1:19" ht="15.5" x14ac:dyDescent="0.35">
      <c r="A18" s="7"/>
      <c r="B18" s="7"/>
      <c r="C18" s="7"/>
    </row>
    <row r="19" spans="1:19" ht="15.5" x14ac:dyDescent="0.35">
      <c r="A19" s="7"/>
      <c r="B19" s="7"/>
      <c r="C19" s="7"/>
    </row>
    <row r="20" spans="1:19" ht="15.5" x14ac:dyDescent="0.35">
      <c r="A20" s="7"/>
      <c r="B20" s="7"/>
      <c r="C20" s="7"/>
    </row>
    <row r="21" spans="1:19" ht="15.5" x14ac:dyDescent="0.35">
      <c r="A21" s="7"/>
      <c r="B21" s="7"/>
      <c r="C21" s="7"/>
    </row>
    <row r="22" spans="1:19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23</v>
      </c>
      <c r="K23" s="16" t="s">
        <v>63</v>
      </c>
      <c r="L23" s="16" t="s">
        <v>25</v>
      </c>
      <c r="M23" s="16" t="s">
        <v>26</v>
      </c>
      <c r="N23" s="16" t="s">
        <v>27</v>
      </c>
      <c r="O23" s="16" t="s">
        <v>28</v>
      </c>
      <c r="P23" s="16" t="s">
        <v>29</v>
      </c>
      <c r="Q23" s="16" t="s">
        <v>58</v>
      </c>
      <c r="R23" s="16" t="s">
        <v>43</v>
      </c>
      <c r="S23" s="16" t="s">
        <v>44</v>
      </c>
    </row>
    <row r="24" spans="1:19" x14ac:dyDescent="0.35">
      <c r="A24">
        <v>1</v>
      </c>
      <c r="B24">
        <v>6.681</v>
      </c>
      <c r="C24" s="6">
        <v>0.35416666666666669</v>
      </c>
      <c r="D24">
        <f>90*60</f>
        <v>5400</v>
      </c>
      <c r="E24" s="17">
        <v>8.23</v>
      </c>
      <c r="F24" s="20">
        <v>13.177</v>
      </c>
      <c r="G24" s="18">
        <f t="shared" ref="G24:G37" si="0">F24-B24</f>
        <v>6.4959999999999996</v>
      </c>
      <c r="H24" s="18">
        <v>2.024</v>
      </c>
      <c r="I24" s="18">
        <v>5.2999999999999999E-2</v>
      </c>
      <c r="J24" s="18">
        <f>H24/(H24+I24)</f>
        <v>0.97448242657679351</v>
      </c>
      <c r="K24">
        <v>0.56508400000000003</v>
      </c>
      <c r="L24">
        <f>(K24/24.305/1000)/J24</f>
        <v>2.3858513066408204E-5</v>
      </c>
      <c r="M24" s="19">
        <f>(L24*$D$12/1000)/(4*$D$7*$D$8)</f>
        <v>2.6708494009474906E-17</v>
      </c>
      <c r="N24">
        <v>0.72555899999999995</v>
      </c>
      <c r="O24">
        <f>(N24/28.0855/1000)/J24</f>
        <v>2.651041717755839E-5</v>
      </c>
      <c r="P24">
        <f>(O24/1000*$D$12)/(6*$D$8*$D$7)</f>
        <v>1.9784784754598659E-17</v>
      </c>
      <c r="Q24">
        <v>1.504</v>
      </c>
      <c r="R24">
        <f>((Q24/1000)/60.04)</f>
        <v>2.5049966688874084E-5</v>
      </c>
      <c r="S24">
        <f>(R24/1000*$D$12)/(6*$D$8*$D$7)</f>
        <v>1.8694847226651066E-17</v>
      </c>
    </row>
    <row r="25" spans="1:19" x14ac:dyDescent="0.35">
      <c r="A25">
        <v>2</v>
      </c>
      <c r="B25">
        <v>6.6550000000000002</v>
      </c>
      <c r="C25" s="6">
        <v>0.4201388888888889</v>
      </c>
      <c r="D25">
        <f>D24+95*60</f>
        <v>11100</v>
      </c>
      <c r="E25" s="17">
        <v>8.02</v>
      </c>
      <c r="F25" s="20">
        <v>13.071</v>
      </c>
      <c r="G25" s="18">
        <f t="shared" si="0"/>
        <v>6.4159999999999995</v>
      </c>
      <c r="H25" s="18">
        <v>2.1190000000000002</v>
      </c>
      <c r="I25" s="18">
        <v>7.1999999999999995E-2</v>
      </c>
      <c r="J25" s="18">
        <f t="shared" ref="J25:J38" si="1">H25/(H25+I25)</f>
        <v>0.96713829301688725</v>
      </c>
      <c r="K25">
        <v>0.81642599999999999</v>
      </c>
      <c r="L25">
        <f t="shared" ref="L25:L38" si="2">(K25/24.305/1000)/J25</f>
        <v>3.4732226321176561E-5</v>
      </c>
      <c r="M25" s="19">
        <f t="shared" ref="M25:M38" si="3">(L25*$D$12/1000)/(4*$D$7*$D$8)</f>
        <v>3.8881109482927382E-17</v>
      </c>
      <c r="N25">
        <v>1.3104800000000001</v>
      </c>
      <c r="O25">
        <f t="shared" ref="O25:O38" si="4">(N25/28.0855/1000)/J25</f>
        <v>4.8245816226791935E-5</v>
      </c>
      <c r="P25">
        <f t="shared" ref="P25:P38" si="5">(O25/1000*$D$12)/(6*$D$8*$D$7)</f>
        <v>3.6005962598168148E-17</v>
      </c>
      <c r="Q25">
        <v>2.7705000000000002</v>
      </c>
      <c r="R25">
        <f t="shared" ref="R25:R38" si="6">((Q25/1000)/60.04)</f>
        <v>4.614423717521653E-5</v>
      </c>
      <c r="S25">
        <f t="shared" ref="S25:S38" si="7">(R25/1000*$D$12)/(6*$D$8*$D$7)</f>
        <v>3.4437549362657441E-17</v>
      </c>
    </row>
    <row r="26" spans="1:19" x14ac:dyDescent="0.35">
      <c r="A26">
        <v>3</v>
      </c>
      <c r="B26">
        <v>6.6360000000000001</v>
      </c>
      <c r="C26" s="6">
        <v>0.47916666666666669</v>
      </c>
      <c r="D26">
        <f>D24+180*60</f>
        <v>16200</v>
      </c>
      <c r="E26">
        <v>7.98</v>
      </c>
      <c r="F26">
        <v>16.190999999999999</v>
      </c>
      <c r="G26" s="18">
        <f t="shared" si="0"/>
        <v>9.5549999999999997</v>
      </c>
      <c r="H26" s="18">
        <v>2.6040000000000001</v>
      </c>
      <c r="I26" s="18">
        <v>7.6999999999999999E-2</v>
      </c>
      <c r="J26" s="18">
        <f t="shared" si="1"/>
        <v>0.97127937336814618</v>
      </c>
      <c r="K26">
        <v>0.88275700000000001</v>
      </c>
      <c r="L26">
        <f t="shared" si="2"/>
        <v>3.7393953078374515E-5</v>
      </c>
      <c r="M26" s="19">
        <f t="shared" si="3"/>
        <v>4.18607886000461E-17</v>
      </c>
      <c r="N26">
        <v>1.5115400000000001</v>
      </c>
      <c r="O26">
        <f t="shared" si="4"/>
        <v>5.5410659424572021E-5</v>
      </c>
      <c r="P26">
        <f t="shared" si="5"/>
        <v>4.1353101404739916E-17</v>
      </c>
      <c r="Q26">
        <v>3.1494</v>
      </c>
      <c r="R26">
        <f t="shared" si="6"/>
        <v>5.245502998001333E-5</v>
      </c>
      <c r="S26">
        <f t="shared" si="7"/>
        <v>3.914730841463755E-17</v>
      </c>
    </row>
    <row r="27" spans="1:19" x14ac:dyDescent="0.35">
      <c r="A27">
        <v>4</v>
      </c>
      <c r="B27">
        <v>6.6890000000000001</v>
      </c>
      <c r="C27" s="6">
        <v>0.56527777777777777</v>
      </c>
      <c r="D27">
        <f>D26+124*60</f>
        <v>23640</v>
      </c>
      <c r="E27">
        <v>8</v>
      </c>
      <c r="F27">
        <v>16.509</v>
      </c>
      <c r="G27" s="18">
        <f t="shared" si="0"/>
        <v>9.82</v>
      </c>
      <c r="H27" s="18">
        <v>5.2350000000000003</v>
      </c>
      <c r="I27" s="18">
        <v>5.5E-2</v>
      </c>
      <c r="J27" s="18">
        <f t="shared" si="1"/>
        <v>0.9896030245746692</v>
      </c>
      <c r="K27">
        <v>0.89061800000000002</v>
      </c>
      <c r="L27">
        <f t="shared" si="2"/>
        <v>3.7028389966965111E-5</v>
      </c>
      <c r="M27" s="19">
        <f t="shared" si="3"/>
        <v>4.1451557725347963E-17</v>
      </c>
      <c r="N27">
        <v>1.58917</v>
      </c>
      <c r="O27">
        <f t="shared" si="4"/>
        <v>5.717776613937278E-5</v>
      </c>
      <c r="P27">
        <f t="shared" si="5"/>
        <v>4.2671897173081689E-17</v>
      </c>
      <c r="Q27">
        <v>3.2141000000000002</v>
      </c>
      <c r="R27">
        <f t="shared" si="6"/>
        <v>5.3532644903397735E-5</v>
      </c>
      <c r="S27">
        <f t="shared" si="7"/>
        <v>3.9951534887752121E-17</v>
      </c>
    </row>
    <row r="28" spans="1:19" x14ac:dyDescent="0.35">
      <c r="A28">
        <v>5</v>
      </c>
      <c r="B28">
        <v>6.6479999999999997</v>
      </c>
      <c r="C28" s="6">
        <v>0.64444444444444449</v>
      </c>
      <c r="D28">
        <f>D27+114*60</f>
        <v>30480</v>
      </c>
      <c r="E28">
        <v>7.98</v>
      </c>
      <c r="F28">
        <v>16.085999999999999</v>
      </c>
      <c r="G28" s="18">
        <f t="shared" si="0"/>
        <v>9.4379999999999988</v>
      </c>
      <c r="H28" s="18">
        <v>4.6829999999999998</v>
      </c>
      <c r="I28" s="18">
        <v>5.5E-2</v>
      </c>
      <c r="J28" s="18">
        <f t="shared" si="1"/>
        <v>0.98839172646686368</v>
      </c>
      <c r="K28">
        <v>0.89976900000000004</v>
      </c>
      <c r="L28">
        <f t="shared" si="2"/>
        <v>3.7454697977245985E-5</v>
      </c>
      <c r="M28" s="19">
        <f t="shared" si="3"/>
        <v>4.1928789684736454E-17</v>
      </c>
      <c r="N28">
        <v>1.54236</v>
      </c>
      <c r="O28">
        <f t="shared" si="4"/>
        <v>5.5561567849505392E-5</v>
      </c>
      <c r="P28">
        <f t="shared" si="5"/>
        <v>4.1465724706175165E-17</v>
      </c>
      <c r="Q28">
        <v>3.1585000000000001</v>
      </c>
      <c r="R28">
        <f t="shared" si="6"/>
        <v>5.2606595602931386E-5</v>
      </c>
      <c r="S28">
        <f t="shared" si="7"/>
        <v>3.9260422184426462E-17</v>
      </c>
    </row>
    <row r="29" spans="1:19" x14ac:dyDescent="0.35">
      <c r="A29">
        <v>6</v>
      </c>
      <c r="B29">
        <v>6.6879999999999997</v>
      </c>
      <c r="C29" s="6">
        <v>0.7319444444444444</v>
      </c>
      <c r="D29">
        <f>D28+126*60</f>
        <v>38040</v>
      </c>
      <c r="E29">
        <v>7.98</v>
      </c>
      <c r="F29">
        <v>16.122</v>
      </c>
      <c r="G29" s="18">
        <f t="shared" si="0"/>
        <v>9.4340000000000011</v>
      </c>
      <c r="H29" s="18">
        <v>4.62</v>
      </c>
      <c r="I29" s="18">
        <v>5.2999999999999999E-2</v>
      </c>
      <c r="J29" s="18">
        <f t="shared" si="1"/>
        <v>0.98865824951851056</v>
      </c>
      <c r="K29">
        <v>0.86660700000000002</v>
      </c>
      <c r="L29">
        <f t="shared" si="2"/>
        <v>3.606453797385499E-5</v>
      </c>
      <c r="M29" s="19">
        <f t="shared" si="3"/>
        <v>4.0372570316855723E-17</v>
      </c>
      <c r="N29">
        <v>1.4865699999999999</v>
      </c>
      <c r="O29">
        <f t="shared" si="4"/>
        <v>5.3537367150601743E-5</v>
      </c>
      <c r="P29">
        <f t="shared" si="5"/>
        <v>3.9955059111602076E-17</v>
      </c>
      <c r="Q29">
        <v>3.0108000000000001</v>
      </c>
      <c r="R29">
        <f t="shared" si="6"/>
        <v>5.0146568954030648E-5</v>
      </c>
    </row>
    <row r="30" spans="1:19" x14ac:dyDescent="0.35">
      <c r="A30">
        <v>7</v>
      </c>
      <c r="B30">
        <v>6.6959999999999997</v>
      </c>
      <c r="C30" s="6">
        <v>0.81597222222222221</v>
      </c>
      <c r="D30">
        <f>D29+121*60</f>
        <v>45300</v>
      </c>
      <c r="E30">
        <v>8.0399999999999991</v>
      </c>
      <c r="F30" s="18">
        <v>14.781000000000001</v>
      </c>
      <c r="G30" s="18">
        <f t="shared" si="0"/>
        <v>8.0850000000000009</v>
      </c>
      <c r="H30" s="18">
        <v>3.92</v>
      </c>
      <c r="I30" s="18">
        <v>5.5E-2</v>
      </c>
      <c r="J30" s="18">
        <f t="shared" si="1"/>
        <v>0.98616352201257862</v>
      </c>
      <c r="K30">
        <v>0.80129799999999995</v>
      </c>
      <c r="L30">
        <f t="shared" si="2"/>
        <v>3.3431010143205604E-5</v>
      </c>
      <c r="M30" s="19">
        <f t="shared" si="3"/>
        <v>3.7424458584456231E-17</v>
      </c>
      <c r="N30">
        <v>1.41822</v>
      </c>
      <c r="O30">
        <f t="shared" si="4"/>
        <v>5.1205016641966825E-5</v>
      </c>
      <c r="P30">
        <f t="shared" si="5"/>
        <v>3.8214420611779321E-17</v>
      </c>
      <c r="Q30">
        <v>2.8944999999999999</v>
      </c>
      <c r="R30">
        <f t="shared" si="6"/>
        <v>4.8209526982011989E-5</v>
      </c>
    </row>
    <row r="31" spans="1:19" x14ac:dyDescent="0.35">
      <c r="A31">
        <v>8</v>
      </c>
      <c r="B31">
        <v>6.6760000000000002</v>
      </c>
      <c r="C31" s="6">
        <v>0.3125</v>
      </c>
      <c r="D31">
        <f>24.5*60*(60)</f>
        <v>88200</v>
      </c>
      <c r="E31">
        <v>8.0500000000000007</v>
      </c>
      <c r="F31" s="18">
        <v>15.757999999999999</v>
      </c>
      <c r="G31" s="18">
        <f t="shared" si="0"/>
        <v>9.081999999999999</v>
      </c>
      <c r="H31" s="18">
        <v>4.5599999999999996</v>
      </c>
      <c r="I31" s="18">
        <v>4.9000000000000002E-2</v>
      </c>
      <c r="J31" s="18">
        <f t="shared" si="1"/>
        <v>0.98936862660013014</v>
      </c>
      <c r="K31">
        <v>0.31804199999999999</v>
      </c>
      <c r="L31">
        <f t="shared" si="2"/>
        <v>1.3226066923634948E-5</v>
      </c>
      <c r="M31" s="19">
        <f t="shared" si="3"/>
        <v>1.4805965829286202E-17</v>
      </c>
      <c r="N31">
        <v>0.55734600000000001</v>
      </c>
      <c r="O31">
        <f t="shared" si="4"/>
        <v>2.0057859927720711E-5</v>
      </c>
      <c r="P31">
        <f t="shared" si="5"/>
        <v>1.4969226574215423E-17</v>
      </c>
      <c r="Q31">
        <v>1.1392</v>
      </c>
      <c r="R31">
        <f t="shared" si="6"/>
        <v>1.8974017321785477E-5</v>
      </c>
      <c r="S31">
        <f t="shared" si="7"/>
        <v>1.416035236742081E-17</v>
      </c>
    </row>
    <row r="32" spans="1:19" x14ac:dyDescent="0.35">
      <c r="A32">
        <v>9</v>
      </c>
      <c r="B32">
        <v>6.6529999999999996</v>
      </c>
      <c r="C32" s="6">
        <v>0.375</v>
      </c>
      <c r="D32">
        <f>D31+90*60</f>
        <v>93600</v>
      </c>
      <c r="E32">
        <v>7.99</v>
      </c>
      <c r="F32" s="18">
        <v>15.916</v>
      </c>
      <c r="G32" s="18">
        <f t="shared" si="0"/>
        <v>9.2630000000000017</v>
      </c>
      <c r="H32" s="18">
        <v>4.3689999999999998</v>
      </c>
      <c r="I32" s="18">
        <v>4.4999999999999998E-2</v>
      </c>
      <c r="J32" s="18">
        <f t="shared" si="1"/>
        <v>0.98980516538287266</v>
      </c>
      <c r="K32">
        <v>0.31290800000000002</v>
      </c>
      <c r="L32">
        <f t="shared" si="2"/>
        <v>1.3006825849247676E-5</v>
      </c>
      <c r="M32" s="19">
        <f t="shared" si="3"/>
        <v>1.4560535659115718E-17</v>
      </c>
      <c r="N32">
        <v>0.54337400000000002</v>
      </c>
      <c r="O32">
        <f t="shared" si="4"/>
        <v>1.9546408828070161E-5</v>
      </c>
      <c r="P32">
        <f t="shared" si="5"/>
        <v>1.4587529452992648E-17</v>
      </c>
      <c r="Q32">
        <v>1.1228</v>
      </c>
      <c r="R32">
        <f t="shared" si="6"/>
        <v>1.8700866089273816E-5</v>
      </c>
      <c r="S32">
        <f t="shared" si="7"/>
        <v>1.3956498980108919E-17</v>
      </c>
    </row>
    <row r="33" spans="1:19" x14ac:dyDescent="0.35">
      <c r="A33">
        <v>10</v>
      </c>
      <c r="B33">
        <v>6.6669999999999998</v>
      </c>
      <c r="C33" s="6">
        <v>0.4375</v>
      </c>
      <c r="D33">
        <f>D32+90*60</f>
        <v>99000</v>
      </c>
      <c r="E33" s="17">
        <v>7.98</v>
      </c>
      <c r="F33" s="18">
        <v>15.92</v>
      </c>
      <c r="G33" s="18">
        <f t="shared" si="0"/>
        <v>9.2530000000000001</v>
      </c>
      <c r="H33" s="18">
        <v>4.2610000000000001</v>
      </c>
      <c r="I33" s="18">
        <v>4.8000000000000001E-2</v>
      </c>
      <c r="J33" s="18">
        <f t="shared" si="1"/>
        <v>0.98886052448363893</v>
      </c>
      <c r="K33">
        <v>0.26484000000000002</v>
      </c>
      <c r="L33">
        <f t="shared" si="2"/>
        <v>1.1019272262683402E-5</v>
      </c>
      <c r="M33" s="19">
        <f t="shared" si="3"/>
        <v>1.2335562002437877E-17</v>
      </c>
      <c r="N33">
        <v>0.46832299999999999</v>
      </c>
      <c r="O33">
        <f t="shared" si="4"/>
        <v>1.6862745561232162E-5</v>
      </c>
      <c r="P33">
        <f t="shared" si="5"/>
        <v>1.2584705441111027E-17</v>
      </c>
      <c r="Q33">
        <v>0.95389999999999997</v>
      </c>
      <c r="R33">
        <f t="shared" si="6"/>
        <v>1.588774150566289E-5</v>
      </c>
      <c r="S33">
        <f t="shared" si="7"/>
        <v>1.1857057692488332E-17</v>
      </c>
    </row>
    <row r="34" spans="1:19" x14ac:dyDescent="0.35">
      <c r="A34">
        <v>11</v>
      </c>
      <c r="B34">
        <v>6.67</v>
      </c>
      <c r="C34" s="6">
        <v>0.5</v>
      </c>
      <c r="D34">
        <f>D33+90*60</f>
        <v>104400</v>
      </c>
      <c r="E34">
        <v>7.94</v>
      </c>
      <c r="F34" s="18">
        <v>15.872</v>
      </c>
      <c r="G34" s="18">
        <f t="shared" si="0"/>
        <v>9.202</v>
      </c>
      <c r="H34" s="18">
        <v>4.6260000000000003</v>
      </c>
      <c r="I34" s="18">
        <v>5.6000000000000001E-2</v>
      </c>
      <c r="J34" s="18">
        <f t="shared" si="1"/>
        <v>0.98803929944468172</v>
      </c>
      <c r="K34">
        <v>0.24168200000000001</v>
      </c>
      <c r="L34">
        <f t="shared" si="2"/>
        <v>1.0064088837872716E-5</v>
      </c>
      <c r="M34" s="19">
        <f t="shared" si="3"/>
        <v>1.1266278652360831E-17</v>
      </c>
      <c r="N34">
        <v>0.43480000000000002</v>
      </c>
      <c r="O34">
        <f t="shared" si="4"/>
        <v>1.5668706889975574E-5</v>
      </c>
      <c r="P34">
        <f t="shared" si="5"/>
        <v>1.1693591659639622E-17</v>
      </c>
      <c r="Q34">
        <v>0.89529999999999998</v>
      </c>
      <c r="R34">
        <f t="shared" si="6"/>
        <v>1.4911725516322452E-5</v>
      </c>
      <c r="S34">
        <f t="shared" si="7"/>
        <v>1.1128654735386104E-17</v>
      </c>
    </row>
    <row r="35" spans="1:19" x14ac:dyDescent="0.35">
      <c r="A35">
        <v>12</v>
      </c>
      <c r="B35">
        <v>6.6660000000000004</v>
      </c>
      <c r="C35" s="6">
        <v>0.5625</v>
      </c>
      <c r="D35">
        <f t="shared" ref="D35:D38" si="8">D34+90*60</f>
        <v>109800</v>
      </c>
      <c r="E35" s="17">
        <v>7.99</v>
      </c>
      <c r="F35" s="18"/>
      <c r="G35" s="18">
        <f t="shared" si="0"/>
        <v>-6.6660000000000004</v>
      </c>
      <c r="H35" s="18">
        <v>4.2779999999999996</v>
      </c>
      <c r="I35" s="18">
        <v>0.05</v>
      </c>
      <c r="J35" s="18">
        <f t="shared" si="1"/>
        <v>0.98844731977818856</v>
      </c>
      <c r="K35">
        <v>0.235013</v>
      </c>
      <c r="L35">
        <f t="shared" si="2"/>
        <v>9.7823395394299047E-6</v>
      </c>
      <c r="M35" s="19">
        <f t="shared" si="3"/>
        <v>1.0950873437094981E-17</v>
      </c>
      <c r="N35">
        <v>0.398175</v>
      </c>
      <c r="O35">
        <f t="shared" si="4"/>
        <v>1.4342943930254248E-5</v>
      </c>
      <c r="P35">
        <f t="shared" si="5"/>
        <v>1.0704171741498528E-17</v>
      </c>
      <c r="Q35">
        <v>0.82089999999999996</v>
      </c>
      <c r="R35">
        <f t="shared" si="6"/>
        <v>1.367255163224517E-5</v>
      </c>
      <c r="S35">
        <f t="shared" si="7"/>
        <v>1.02038564417273E-17</v>
      </c>
    </row>
    <row r="36" spans="1:19" x14ac:dyDescent="0.35">
      <c r="A36">
        <v>13</v>
      </c>
      <c r="B36">
        <v>6.6879999999999997</v>
      </c>
      <c r="C36" s="6">
        <v>0.62847222222222221</v>
      </c>
      <c r="D36">
        <f>D35+95*60</f>
        <v>115500</v>
      </c>
      <c r="E36" s="17">
        <v>7.98</v>
      </c>
      <c r="F36" s="18">
        <v>16.007999999999999</v>
      </c>
      <c r="G36" s="18">
        <f t="shared" si="0"/>
        <v>9.32</v>
      </c>
      <c r="H36" s="18">
        <v>5.0229999999999997</v>
      </c>
      <c r="I36" s="18">
        <v>0.05</v>
      </c>
      <c r="J36" s="18">
        <f t="shared" si="1"/>
        <v>0.99014389907352651</v>
      </c>
      <c r="K36">
        <v>0.220081</v>
      </c>
      <c r="L36">
        <f t="shared" si="2"/>
        <v>9.145103173417092E-6</v>
      </c>
      <c r="M36" s="19">
        <f t="shared" si="3"/>
        <v>1.0237517008850687E-17</v>
      </c>
      <c r="N36">
        <v>0.378083</v>
      </c>
      <c r="O36">
        <f t="shared" si="4"/>
        <v>1.3595859707608447E-5</v>
      </c>
      <c r="P36">
        <f t="shared" si="5"/>
        <v>1.0146621083596538E-17</v>
      </c>
      <c r="Q36">
        <v>0.77039999999999997</v>
      </c>
      <c r="R36">
        <f t="shared" si="6"/>
        <v>1.2831445702864757E-5</v>
      </c>
      <c r="S36">
        <f t="shared" si="7"/>
        <v>9.5761371698217955E-18</v>
      </c>
    </row>
    <row r="37" spans="1:19" x14ac:dyDescent="0.35">
      <c r="A37">
        <v>14</v>
      </c>
      <c r="B37">
        <v>6.665</v>
      </c>
      <c r="C37" s="6">
        <v>0.6875</v>
      </c>
      <c r="D37">
        <f>D36+85*60</f>
        <v>120600</v>
      </c>
      <c r="E37" s="17">
        <v>7.98</v>
      </c>
      <c r="F37" s="18">
        <v>15.968999999999999</v>
      </c>
      <c r="G37" s="18">
        <f t="shared" si="0"/>
        <v>9.3039999999999985</v>
      </c>
      <c r="H37" s="18">
        <v>4.391</v>
      </c>
      <c r="I37" s="18">
        <v>5.1999999999999998E-2</v>
      </c>
      <c r="J37" s="18">
        <f t="shared" si="1"/>
        <v>0.98829619626378584</v>
      </c>
      <c r="K37">
        <v>0.211093</v>
      </c>
      <c r="L37">
        <f t="shared" si="2"/>
        <v>8.7880209332071072E-6</v>
      </c>
      <c r="M37" s="19">
        <f t="shared" si="3"/>
        <v>9.8377800744075198E-18</v>
      </c>
      <c r="N37">
        <v>0.34951300000000002</v>
      </c>
      <c r="O37">
        <f t="shared" si="4"/>
        <v>1.2591980718538314E-5</v>
      </c>
      <c r="P37">
        <f>(O37/1000*$D$12)/(6*$D$8*$D$7)</f>
        <v>9.3974239062986329E-18</v>
      </c>
      <c r="Q37">
        <v>0.71909999999999996</v>
      </c>
      <c r="R37">
        <f t="shared" si="6"/>
        <v>1.1977015323117921E-5</v>
      </c>
      <c r="S37">
        <f t="shared" si="7"/>
        <v>8.9384738302425422E-18</v>
      </c>
    </row>
    <row r="38" spans="1:19" x14ac:dyDescent="0.35">
      <c r="A38">
        <v>15</v>
      </c>
      <c r="B38">
        <v>6.6639999999999997</v>
      </c>
      <c r="C38" s="6">
        <v>0.75</v>
      </c>
      <c r="D38">
        <f t="shared" si="8"/>
        <v>126000</v>
      </c>
      <c r="E38" s="17">
        <v>7.97</v>
      </c>
      <c r="G38" s="18"/>
      <c r="H38" s="18">
        <v>6.2789999999999999</v>
      </c>
      <c r="I38" s="18">
        <v>5.1999999999999998E-2</v>
      </c>
      <c r="J38" s="18">
        <f t="shared" si="1"/>
        <v>0.9917864476386038</v>
      </c>
      <c r="K38">
        <v>0.21765999999999999</v>
      </c>
      <c r="L38">
        <f t="shared" si="2"/>
        <v>9.0295234432332713E-6</v>
      </c>
      <c r="M38" s="19">
        <f t="shared" si="3"/>
        <v>1.010813088480184E-17</v>
      </c>
      <c r="N38">
        <v>0.36430600000000002</v>
      </c>
      <c r="O38">
        <f t="shared" si="4"/>
        <v>1.3078742657781198E-5</v>
      </c>
      <c r="P38">
        <f t="shared" si="5"/>
        <v>9.7606954508446725E-18</v>
      </c>
      <c r="Q38">
        <v>0.74639999999999995</v>
      </c>
      <c r="R38">
        <f t="shared" si="6"/>
        <v>1.2431712191872085E-5</v>
      </c>
      <c r="S38">
        <f t="shared" si="7"/>
        <v>9.2778151396092785E-18</v>
      </c>
    </row>
    <row r="39" spans="1:19" x14ac:dyDescent="0.35">
      <c r="C39" s="6"/>
      <c r="D39" s="17"/>
      <c r="E39" s="17"/>
      <c r="F39" s="18"/>
      <c r="G39" s="18"/>
      <c r="H39" s="18"/>
      <c r="I39" s="18"/>
      <c r="J39" s="18"/>
      <c r="K39" s="18"/>
      <c r="N39" s="19"/>
    </row>
    <row r="40" spans="1:19" ht="15.5" x14ac:dyDescent="0.35">
      <c r="C40" s="6"/>
      <c r="D40" s="24"/>
      <c r="E40" s="17"/>
      <c r="F40" s="18"/>
      <c r="G40" s="18"/>
      <c r="H40" s="18"/>
      <c r="I40" s="18"/>
      <c r="J40" s="18"/>
      <c r="K40" s="18"/>
      <c r="N40" s="19"/>
    </row>
    <row r="41" spans="1:19" ht="15.5" x14ac:dyDescent="0.35">
      <c r="A41" s="1" t="s">
        <v>70</v>
      </c>
    </row>
    <row r="43" spans="1:19" ht="15.5" x14ac:dyDescent="0.35">
      <c r="A43" s="2" t="s">
        <v>0</v>
      </c>
      <c r="B43" s="3"/>
      <c r="C43" s="3"/>
      <c r="D43" s="3"/>
    </row>
    <row r="44" spans="1:19" ht="15.5" x14ac:dyDescent="0.35">
      <c r="A44" s="4" t="s">
        <v>1</v>
      </c>
      <c r="B44" s="4"/>
      <c r="C44" s="4"/>
      <c r="D44">
        <v>222.45</v>
      </c>
    </row>
    <row r="45" spans="1:19" ht="15.5" x14ac:dyDescent="0.35">
      <c r="A45" s="4" t="s">
        <v>2</v>
      </c>
      <c r="B45" s="4"/>
      <c r="C45" s="4"/>
    </row>
    <row r="46" spans="1:19" ht="15.5" x14ac:dyDescent="0.35">
      <c r="A46" s="4" t="s">
        <v>3</v>
      </c>
      <c r="B46" s="4"/>
      <c r="C46" s="4"/>
    </row>
    <row r="47" spans="1:19" ht="15.5" x14ac:dyDescent="0.35">
      <c r="A47" s="23" t="s">
        <v>4</v>
      </c>
      <c r="B47" s="23"/>
      <c r="C47" s="23"/>
      <c r="D47">
        <v>2363000</v>
      </c>
    </row>
    <row r="48" spans="1:19" ht="15.5" x14ac:dyDescent="0.35">
      <c r="A48" s="4" t="s">
        <v>5</v>
      </c>
      <c r="B48" s="4"/>
      <c r="C48" s="4"/>
      <c r="D48">
        <f>G49-G50+G48</f>
        <v>0.67117999999999967</v>
      </c>
      <c r="E48">
        <f>D48*D47/10000</f>
        <v>158.5998339999999</v>
      </c>
      <c r="F48" s="7" t="s">
        <v>35</v>
      </c>
      <c r="G48">
        <v>9.0851100000000002</v>
      </c>
    </row>
    <row r="49" spans="1:19" ht="15.5" x14ac:dyDescent="0.35">
      <c r="A49" s="4" t="s">
        <v>6</v>
      </c>
      <c r="B49" s="4"/>
      <c r="C49" s="4"/>
      <c r="D49">
        <v>8.02</v>
      </c>
      <c r="F49" s="7" t="s">
        <v>36</v>
      </c>
      <c r="G49">
        <v>0.71406999999999998</v>
      </c>
    </row>
    <row r="50" spans="1:19" ht="15.5" x14ac:dyDescent="0.35">
      <c r="A50" s="4" t="s">
        <v>7</v>
      </c>
      <c r="B50" s="4"/>
      <c r="C50" s="4"/>
      <c r="D50" s="6">
        <v>0.29166666666666669</v>
      </c>
      <c r="F50" s="7" t="s">
        <v>37</v>
      </c>
      <c r="G50">
        <v>9.1280000000000001</v>
      </c>
    </row>
    <row r="51" spans="1:19" ht="15.5" x14ac:dyDescent="0.35">
      <c r="A51" s="4" t="s">
        <v>8</v>
      </c>
      <c r="B51" s="4"/>
      <c r="C51" s="4"/>
      <c r="D51" s="6">
        <v>0.2986111111111111</v>
      </c>
    </row>
    <row r="52" spans="1:19" ht="15.5" x14ac:dyDescent="0.35">
      <c r="A52" s="4" t="s">
        <v>9</v>
      </c>
      <c r="B52" s="4"/>
      <c r="C52" s="4"/>
      <c r="D52">
        <f>AVERAGE(G69:G77)/(20*60)</f>
        <v>7.7509259259259267E-3</v>
      </c>
      <c r="E52">
        <f>D52*60</f>
        <v>0.46505555555555561</v>
      </c>
    </row>
    <row r="53" spans="1:19" ht="15.5" x14ac:dyDescent="0.35">
      <c r="A53" s="7"/>
      <c r="B53" s="7"/>
      <c r="C53" s="7"/>
    </row>
    <row r="54" spans="1:19" ht="15.5" x14ac:dyDescent="0.35">
      <c r="A54" s="8" t="s">
        <v>10</v>
      </c>
      <c r="B54" s="9"/>
      <c r="C54" s="9"/>
      <c r="D54" s="10"/>
    </row>
    <row r="55" spans="1:19" ht="15.5" x14ac:dyDescent="0.35">
      <c r="A55" s="11" t="s">
        <v>11</v>
      </c>
      <c r="B55" s="11"/>
      <c r="C55" s="14">
        <f>AVERAGE(P73:P76)</f>
        <v>1.5770627232523999E-17</v>
      </c>
      <c r="D55" s="13">
        <f>LOG(C55)</f>
        <v>-16.802151033481056</v>
      </c>
    </row>
    <row r="56" spans="1:19" ht="15.5" x14ac:dyDescent="0.35">
      <c r="A56" s="11" t="s">
        <v>12</v>
      </c>
      <c r="B56" s="11"/>
      <c r="C56" s="14">
        <f>AVERAGE(M73:M76)</f>
        <v>1.6079489320613107E-17</v>
      </c>
      <c r="D56" s="13">
        <f>LOG(C56)</f>
        <v>-16.793727748421002</v>
      </c>
    </row>
    <row r="57" spans="1:19" ht="15.5" x14ac:dyDescent="0.35">
      <c r="A57" s="1" t="s">
        <v>57</v>
      </c>
      <c r="B57" s="7"/>
      <c r="C57" s="14">
        <f>AVERAGE(S75:S78)</f>
        <v>1.406681598086459E-17</v>
      </c>
      <c r="D57" s="13">
        <f>LOG(C57)</f>
        <v>-16.851804193853624</v>
      </c>
    </row>
    <row r="58" spans="1:19" ht="15.5" x14ac:dyDescent="0.35">
      <c r="A58" s="7"/>
      <c r="B58" s="7"/>
      <c r="C58" s="7"/>
    </row>
    <row r="59" spans="1:19" ht="15.5" x14ac:dyDescent="0.35">
      <c r="A59" s="7"/>
      <c r="B59" s="7"/>
      <c r="C59" s="7"/>
    </row>
    <row r="60" spans="1:19" ht="15.5" x14ac:dyDescent="0.35">
      <c r="A60" s="7"/>
      <c r="B60" s="7"/>
      <c r="C60" s="7"/>
    </row>
    <row r="61" spans="1:19" ht="15.5" x14ac:dyDescent="0.35">
      <c r="A61" s="7"/>
      <c r="B61" s="7"/>
      <c r="C61" s="7"/>
    </row>
    <row r="62" spans="1:19" ht="15.5" x14ac:dyDescent="0.35">
      <c r="A62" s="2" t="s">
        <v>13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15.5" x14ac:dyDescent="0.35">
      <c r="A63" s="16" t="s">
        <v>14</v>
      </c>
      <c r="B63" s="16" t="s">
        <v>15</v>
      </c>
      <c r="C63" s="16" t="s">
        <v>16</v>
      </c>
      <c r="D63" s="16" t="s">
        <v>17</v>
      </c>
      <c r="E63" s="16" t="s">
        <v>18</v>
      </c>
      <c r="F63" s="16" t="s">
        <v>19</v>
      </c>
      <c r="G63" s="16" t="s">
        <v>20</v>
      </c>
      <c r="H63" s="16" t="s">
        <v>21</v>
      </c>
      <c r="I63" s="16" t="s">
        <v>22</v>
      </c>
      <c r="J63" s="16" t="s">
        <v>23</v>
      </c>
      <c r="K63" s="16" t="s">
        <v>63</v>
      </c>
      <c r="L63" s="16" t="s">
        <v>25</v>
      </c>
      <c r="M63" s="16" t="s">
        <v>26</v>
      </c>
      <c r="N63" s="16" t="s">
        <v>27</v>
      </c>
      <c r="O63" s="16" t="s">
        <v>28</v>
      </c>
      <c r="P63" s="16" t="s">
        <v>29</v>
      </c>
      <c r="Q63" s="16" t="s">
        <v>58</v>
      </c>
      <c r="R63" s="16" t="s">
        <v>43</v>
      </c>
      <c r="S63" s="16" t="s">
        <v>44</v>
      </c>
    </row>
    <row r="64" spans="1:19" x14ac:dyDescent="0.35">
      <c r="A64">
        <v>1</v>
      </c>
      <c r="B64">
        <v>6.69</v>
      </c>
      <c r="C64" s="6">
        <v>0.35416666666666669</v>
      </c>
      <c r="D64">
        <f>90*60</f>
        <v>5400</v>
      </c>
      <c r="E64" s="17">
        <v>7.92</v>
      </c>
      <c r="F64">
        <v>13.093</v>
      </c>
      <c r="G64" s="18">
        <f t="shared" ref="G64:G78" si="9">F64-B64</f>
        <v>6.4029999999999996</v>
      </c>
      <c r="H64" s="18">
        <v>3.0390000000000001</v>
      </c>
      <c r="I64" s="18">
        <v>0.05</v>
      </c>
      <c r="J64" s="18">
        <f>H64/(H64+I64)</f>
        <v>0.98381353188734222</v>
      </c>
      <c r="K64">
        <v>0.46654699999999999</v>
      </c>
      <c r="L64">
        <f>(K64/24.305/1000)/J64</f>
        <v>1.9511334926690864E-5</v>
      </c>
      <c r="M64" s="19">
        <f>(L64*$D$12/1000)/(4*$D$7*$D$8)</f>
        <v>2.1842030580694252E-17</v>
      </c>
      <c r="N64">
        <v>0.653617</v>
      </c>
      <c r="O64">
        <f>(N64/28.0855/1000)/J64</f>
        <v>2.3655296044046953E-5</v>
      </c>
      <c r="P64">
        <f>(O64/1000*$D$12)/(6*$D$8*$D$7)</f>
        <v>1.7654001346080751E-17</v>
      </c>
      <c r="Q64">
        <v>1.2692000000000001</v>
      </c>
      <c r="R64">
        <f>((Q64/1000)/60.04)</f>
        <v>2.1139240506329115E-5</v>
      </c>
      <c r="S64">
        <f>(R64/1000*$D$12)/(6*$D$8*$D$7)</f>
        <v>1.5776263364405275E-17</v>
      </c>
    </row>
    <row r="65" spans="1:19" x14ac:dyDescent="0.35">
      <c r="A65">
        <v>2</v>
      </c>
      <c r="B65">
        <v>6.6849999999999996</v>
      </c>
      <c r="C65" s="6">
        <v>0.4201388888888889</v>
      </c>
      <c r="D65">
        <f>D64+95*60</f>
        <v>11100</v>
      </c>
      <c r="E65" s="17">
        <v>7.98</v>
      </c>
      <c r="F65">
        <v>14.573</v>
      </c>
      <c r="G65" s="18">
        <f t="shared" si="9"/>
        <v>7.8880000000000008</v>
      </c>
      <c r="H65" s="18">
        <v>3.649</v>
      </c>
      <c r="I65" s="18">
        <v>4.7E-2</v>
      </c>
      <c r="J65" s="18">
        <f t="shared" ref="J65:J78" si="10">H65/(H65+I65)</f>
        <v>0.98728354978354971</v>
      </c>
      <c r="K65">
        <v>0.72529699999999997</v>
      </c>
      <c r="L65">
        <f t="shared" ref="L65:L78" si="11">(K65/24.305/1000)/J65</f>
        <v>3.0225838316150906E-5</v>
      </c>
      <c r="M65" s="19">
        <f t="shared" ref="M65:M78" si="12">(L65*$D$12/1000)/(4*$D$7*$D$8)</f>
        <v>3.3836418026188715E-17</v>
      </c>
      <c r="N65">
        <v>1.1391100000000001</v>
      </c>
      <c r="O65">
        <f t="shared" ref="O65:O78" si="13">(N65/28.0855/1000)/J65</f>
        <v>4.1081056470776841E-5</v>
      </c>
      <c r="P65">
        <f t="shared" ref="P65:P78" si="14">(O65/1000*$D$12)/(6*$D$8*$D$7)</f>
        <v>3.0658886064375746E-17</v>
      </c>
      <c r="Q65">
        <v>2.3748</v>
      </c>
      <c r="R65">
        <f t="shared" ref="R65:R78" si="15">((Q65/1000)/60.04)</f>
        <v>3.9553630912724847E-5</v>
      </c>
      <c r="S65">
        <f t="shared" ref="S65:S78" si="16">(R65/1000*$D$12)/(6*$D$8*$D$7)</f>
        <v>2.9518964889528558E-17</v>
      </c>
    </row>
    <row r="66" spans="1:19" x14ac:dyDescent="0.35">
      <c r="A66">
        <v>3</v>
      </c>
      <c r="B66">
        <v>6.585</v>
      </c>
      <c r="C66" s="6">
        <v>0.47916666666666669</v>
      </c>
      <c r="D66">
        <f>D64+180*60</f>
        <v>16200</v>
      </c>
      <c r="E66">
        <v>7.99</v>
      </c>
      <c r="F66">
        <v>16.052</v>
      </c>
      <c r="G66" s="18">
        <f t="shared" si="9"/>
        <v>9.4669999999999987</v>
      </c>
      <c r="H66" s="18">
        <v>4.8179999999999996</v>
      </c>
      <c r="I66" s="18">
        <v>7.0999999999999994E-2</v>
      </c>
      <c r="J66" s="18">
        <f t="shared" si="10"/>
        <v>0.985477602781755</v>
      </c>
      <c r="K66">
        <v>0.78295800000000004</v>
      </c>
      <c r="L66">
        <f t="shared" si="11"/>
        <v>3.2688582032559968E-5</v>
      </c>
      <c r="M66" s="19">
        <f t="shared" si="12"/>
        <v>3.6593344898098161E-17</v>
      </c>
      <c r="N66">
        <v>1.32575</v>
      </c>
      <c r="O66">
        <f t="shared" si="13"/>
        <v>4.7899691624650363E-5</v>
      </c>
      <c r="P66">
        <f t="shared" si="14"/>
        <v>3.5747649018801352E-17</v>
      </c>
      <c r="Q66">
        <v>2.7465000000000002</v>
      </c>
      <c r="R66">
        <f t="shared" si="15"/>
        <v>4.5744503664223854E-5</v>
      </c>
      <c r="S66">
        <f t="shared" si="16"/>
        <v>3.4139227332444923E-17</v>
      </c>
    </row>
    <row r="67" spans="1:19" x14ac:dyDescent="0.35">
      <c r="A67">
        <v>4</v>
      </c>
      <c r="B67">
        <v>6.6879999999999997</v>
      </c>
      <c r="C67" s="6">
        <v>0.56527777777777777</v>
      </c>
      <c r="D67">
        <f>D66+124*60</f>
        <v>23640</v>
      </c>
      <c r="E67">
        <v>8.01</v>
      </c>
      <c r="F67">
        <v>15.65</v>
      </c>
      <c r="G67" s="18">
        <f t="shared" si="9"/>
        <v>8.9619999999999997</v>
      </c>
      <c r="H67" s="18">
        <v>4.5810000000000004</v>
      </c>
      <c r="I67" s="18">
        <v>5.2999999999999999E-2</v>
      </c>
      <c r="J67" s="18">
        <f t="shared" si="10"/>
        <v>0.98856279671989644</v>
      </c>
      <c r="K67">
        <v>0.81204699999999996</v>
      </c>
      <c r="L67">
        <f t="shared" si="11"/>
        <v>3.379724332963704E-5</v>
      </c>
      <c r="M67" s="19">
        <f t="shared" si="12"/>
        <v>3.7834439576928342E-17</v>
      </c>
      <c r="N67">
        <v>1.3811800000000001</v>
      </c>
      <c r="O67">
        <f t="shared" si="13"/>
        <v>4.9746652128001055E-5</v>
      </c>
      <c r="P67">
        <f t="shared" si="14"/>
        <v>3.7126039851517935E-17</v>
      </c>
      <c r="Q67">
        <v>2.8422999999999998</v>
      </c>
      <c r="R67">
        <f t="shared" si="15"/>
        <v>4.7340106595602927E-5</v>
      </c>
      <c r="S67">
        <f t="shared" si="16"/>
        <v>3.5330029436376546E-17</v>
      </c>
    </row>
    <row r="68" spans="1:19" x14ac:dyDescent="0.35">
      <c r="A68">
        <v>5</v>
      </c>
      <c r="B68">
        <v>6.665</v>
      </c>
      <c r="C68" s="6">
        <v>0.64444444444444449</v>
      </c>
      <c r="D68">
        <f>D67+114*60</f>
        <v>30480</v>
      </c>
      <c r="E68">
        <v>7.99</v>
      </c>
      <c r="F68">
        <v>16.132000000000001</v>
      </c>
      <c r="G68" s="18">
        <f t="shared" si="9"/>
        <v>9.4670000000000023</v>
      </c>
      <c r="H68" s="18">
        <v>4.4829999999999997</v>
      </c>
      <c r="I68" s="18">
        <v>5.2999999999999999E-2</v>
      </c>
      <c r="J68" s="18">
        <f t="shared" si="10"/>
        <v>0.98831569664902996</v>
      </c>
      <c r="K68">
        <v>0.76137900000000003</v>
      </c>
      <c r="L68">
        <f t="shared" si="11"/>
        <v>3.1696373495005915E-5</v>
      </c>
      <c r="M68" s="19">
        <f t="shared" si="12"/>
        <v>3.5482613658994926E-17</v>
      </c>
      <c r="N68">
        <v>1.31226</v>
      </c>
      <c r="O68">
        <f t="shared" si="13"/>
        <v>4.7276143047039369E-5</v>
      </c>
      <c r="P68">
        <f t="shared" si="14"/>
        <v>3.5282293294316073E-17</v>
      </c>
      <c r="Q68">
        <v>2.7406999999999999</v>
      </c>
      <c r="R68">
        <f t="shared" si="15"/>
        <v>4.5647901399067291E-5</v>
      </c>
      <c r="S68">
        <f>(R68/1000*$D$12)/(6*$D$8*$D$7)</f>
        <v>3.4067132841810222E-17</v>
      </c>
    </row>
    <row r="69" spans="1:19" x14ac:dyDescent="0.35">
      <c r="A69">
        <v>6</v>
      </c>
      <c r="B69">
        <v>6.68</v>
      </c>
      <c r="C69" s="6">
        <v>0.7319444444444444</v>
      </c>
      <c r="D69">
        <f>D68+126*60</f>
        <v>38040</v>
      </c>
      <c r="E69">
        <v>8.06</v>
      </c>
      <c r="F69">
        <v>16.094000000000001</v>
      </c>
      <c r="G69" s="18">
        <f t="shared" si="9"/>
        <v>9.4140000000000015</v>
      </c>
      <c r="H69" s="18">
        <v>4.4420000000000002</v>
      </c>
      <c r="I69" s="18">
        <v>4.9000000000000002E-2</v>
      </c>
      <c r="J69" s="18">
        <f t="shared" si="10"/>
        <v>0.98908928969049204</v>
      </c>
      <c r="K69">
        <v>0.70045500000000005</v>
      </c>
      <c r="L69">
        <f t="shared" si="11"/>
        <v>2.9137287228815187E-5</v>
      </c>
      <c r="M69" s="19">
        <f t="shared" si="12"/>
        <v>3.2617835790397676E-17</v>
      </c>
      <c r="N69">
        <v>1.24152</v>
      </c>
      <c r="O69">
        <f t="shared" si="13"/>
        <v>4.4692645329786731E-5</v>
      </c>
      <c r="P69">
        <f t="shared" si="14"/>
        <v>3.3354223060358784E-17</v>
      </c>
      <c r="Q69">
        <v>2.5680999999999998</v>
      </c>
      <c r="R69">
        <f t="shared" si="15"/>
        <v>4.2773151232511654E-5</v>
      </c>
      <c r="S69">
        <f t="shared" ref="S69:S70" si="17">(R69/1000*$D$12)/(6*$D$8*$D$7)</f>
        <v>3.1921700241198541E-17</v>
      </c>
    </row>
    <row r="70" spans="1:19" x14ac:dyDescent="0.35">
      <c r="A70">
        <v>7</v>
      </c>
      <c r="B70">
        <v>6.6829999999999998</v>
      </c>
      <c r="C70" s="6">
        <v>0.81597222222222221</v>
      </c>
      <c r="D70">
        <f>D69+121*60</f>
        <v>45300</v>
      </c>
      <c r="E70">
        <v>8.06</v>
      </c>
      <c r="F70">
        <v>16.158000000000001</v>
      </c>
      <c r="G70" s="18">
        <f t="shared" si="9"/>
        <v>9.4750000000000014</v>
      </c>
      <c r="H70" s="18">
        <v>4.7190000000000003</v>
      </c>
      <c r="I70" s="18">
        <v>4.2999999999999997E-2</v>
      </c>
      <c r="J70" s="18">
        <f t="shared" si="10"/>
        <v>0.99097018059638808</v>
      </c>
      <c r="K70">
        <v>0.65842900000000004</v>
      </c>
      <c r="L70">
        <f t="shared" si="11"/>
        <v>2.7337118737085074E-5</v>
      </c>
      <c r="M70" s="19">
        <f t="shared" si="12"/>
        <v>3.0602631018683988E-17</v>
      </c>
      <c r="N70">
        <v>1.15899</v>
      </c>
      <c r="O70">
        <f t="shared" si="13"/>
        <v>4.1642514208526106E-5</v>
      </c>
      <c r="P70">
        <f t="shared" si="14"/>
        <v>3.107790325357247E-17</v>
      </c>
      <c r="Q70">
        <v>2.3873000000000002</v>
      </c>
      <c r="R70">
        <f t="shared" si="15"/>
        <v>3.9761825449700205E-5</v>
      </c>
      <c r="S70">
        <f t="shared" si="17"/>
        <v>2.967434094693091E-17</v>
      </c>
    </row>
    <row r="71" spans="1:19" x14ac:dyDescent="0.35">
      <c r="A71">
        <v>8</v>
      </c>
      <c r="B71">
        <v>6.625</v>
      </c>
      <c r="C71" s="6">
        <v>0.3125</v>
      </c>
      <c r="D71">
        <f>24.5*60*(60)</f>
        <v>88200</v>
      </c>
      <c r="E71">
        <v>8.02</v>
      </c>
      <c r="F71" s="18">
        <v>15.736000000000001</v>
      </c>
      <c r="G71" s="18">
        <f t="shared" si="9"/>
        <v>9.1110000000000007</v>
      </c>
      <c r="H71" s="18">
        <v>5.1020000000000003</v>
      </c>
      <c r="I71" s="18">
        <v>4.5999999999999999E-2</v>
      </c>
      <c r="J71" s="18">
        <f t="shared" si="10"/>
        <v>0.99106449106449102</v>
      </c>
      <c r="K71">
        <v>0.419908</v>
      </c>
      <c r="L71">
        <f t="shared" si="11"/>
        <v>1.7432376910733041E-5</v>
      </c>
      <c r="M71" s="19">
        <f t="shared" si="12"/>
        <v>1.9514733923077423E-17</v>
      </c>
      <c r="N71">
        <v>0.71582900000000005</v>
      </c>
      <c r="O71">
        <f t="shared" si="13"/>
        <v>2.5717290626683778E-5</v>
      </c>
      <c r="P71">
        <f t="shared" si="14"/>
        <v>1.9192872602212961E-17</v>
      </c>
      <c r="Q71">
        <v>1.4728000000000001</v>
      </c>
      <c r="R71">
        <f t="shared" si="15"/>
        <v>2.4530313124583612E-5</v>
      </c>
      <c r="S71">
        <f t="shared" si="16"/>
        <v>1.8307028587374797E-17</v>
      </c>
    </row>
    <row r="72" spans="1:19" x14ac:dyDescent="0.35">
      <c r="A72">
        <v>9</v>
      </c>
      <c r="B72">
        <v>6.7039999999999997</v>
      </c>
      <c r="C72" s="6">
        <v>0.375</v>
      </c>
      <c r="D72">
        <f>D71+90*60</f>
        <v>93600</v>
      </c>
      <c r="E72" s="17">
        <v>8</v>
      </c>
      <c r="F72" s="18">
        <v>16.088000000000001</v>
      </c>
      <c r="G72" s="18">
        <f t="shared" si="9"/>
        <v>9.3840000000000003</v>
      </c>
      <c r="H72" s="18">
        <v>4.6639999999999997</v>
      </c>
      <c r="I72" s="18">
        <v>5.0999999999999997E-2</v>
      </c>
      <c r="J72" s="18">
        <f t="shared" si="10"/>
        <v>0.98918345705196176</v>
      </c>
      <c r="K72">
        <v>0.40136699999999997</v>
      </c>
      <c r="L72">
        <f t="shared" si="11"/>
        <v>1.6694337620145359E-5</v>
      </c>
      <c r="M72" s="19">
        <f t="shared" si="12"/>
        <v>1.8688533316335847E-17</v>
      </c>
      <c r="N72">
        <v>0.66783000000000003</v>
      </c>
      <c r="O72">
        <f t="shared" si="13"/>
        <v>2.4038475397335626E-5</v>
      </c>
      <c r="P72">
        <f t="shared" si="14"/>
        <v>1.7939968970673261E-17</v>
      </c>
      <c r="Q72">
        <v>1.3937999999999999</v>
      </c>
      <c r="R72">
        <f t="shared" si="15"/>
        <v>2.3214523650899401E-5</v>
      </c>
      <c r="S72">
        <f t="shared" si="16"/>
        <v>1.7325051904591926E-17</v>
      </c>
    </row>
    <row r="73" spans="1:19" x14ac:dyDescent="0.35">
      <c r="A73">
        <v>10</v>
      </c>
      <c r="B73">
        <v>6.6859999999999999</v>
      </c>
      <c r="C73" s="6">
        <v>0.4375</v>
      </c>
      <c r="D73">
        <f>D72+90*60</f>
        <v>99000</v>
      </c>
      <c r="E73">
        <v>8.06</v>
      </c>
      <c r="F73" s="18">
        <v>15.89</v>
      </c>
      <c r="G73" s="18">
        <f t="shared" si="9"/>
        <v>9.2040000000000006</v>
      </c>
      <c r="H73" s="18">
        <v>4.819</v>
      </c>
      <c r="I73" s="18">
        <v>4.2999999999999997E-2</v>
      </c>
      <c r="J73" s="18">
        <f t="shared" si="10"/>
        <v>0.99115590292060873</v>
      </c>
      <c r="K73">
        <v>0.36125400000000002</v>
      </c>
      <c r="L73">
        <f t="shared" si="11"/>
        <v>1.4995987416776981E-5</v>
      </c>
      <c r="M73" s="19">
        <f t="shared" si="12"/>
        <v>1.6787309375581537E-17</v>
      </c>
      <c r="N73">
        <v>0.60929900000000004</v>
      </c>
      <c r="O73">
        <f t="shared" si="13"/>
        <v>2.1888012780349978E-5</v>
      </c>
      <c r="P73">
        <f t="shared" si="14"/>
        <v>1.6335073818895399E-17</v>
      </c>
      <c r="Q73">
        <v>1.3223</v>
      </c>
      <c r="R73">
        <f t="shared" si="15"/>
        <v>2.2023650899400401E-5</v>
      </c>
      <c r="S73">
        <f t="shared" si="16"/>
        <v>1.6436300856250472E-17</v>
      </c>
    </row>
    <row r="74" spans="1:19" x14ac:dyDescent="0.35">
      <c r="A74">
        <v>11</v>
      </c>
      <c r="B74">
        <v>6.6529999999999996</v>
      </c>
      <c r="C74" s="6">
        <v>0.5</v>
      </c>
      <c r="D74">
        <f>D73+90*60</f>
        <v>104400</v>
      </c>
      <c r="E74" s="17">
        <v>7.99</v>
      </c>
      <c r="F74" s="18">
        <v>15.923999999999999</v>
      </c>
      <c r="G74" s="18">
        <f t="shared" si="9"/>
        <v>9.2710000000000008</v>
      </c>
      <c r="H74" s="18">
        <v>4.9969999999999999</v>
      </c>
      <c r="I74" s="18">
        <v>5.5E-2</v>
      </c>
      <c r="J74" s="18">
        <f t="shared" si="10"/>
        <v>0.98911322248614419</v>
      </c>
      <c r="K74">
        <v>0.34913300000000003</v>
      </c>
      <c r="L74">
        <f t="shared" si="11"/>
        <v>1.4522763573799495E-5</v>
      </c>
      <c r="M74" s="19">
        <f t="shared" si="12"/>
        <v>1.6257557326905034E-17</v>
      </c>
      <c r="N74">
        <v>0.60811300000000001</v>
      </c>
      <c r="O74">
        <f t="shared" si="13"/>
        <v>2.1890522118366173E-5</v>
      </c>
      <c r="P74">
        <f t="shared" si="14"/>
        <v>1.6336946543575454E-17</v>
      </c>
      <c r="Q74">
        <v>1.2599</v>
      </c>
      <c r="R74">
        <f t="shared" si="15"/>
        <v>2.0984343770819453E-5</v>
      </c>
      <c r="S74">
        <f t="shared" si="16"/>
        <v>1.5660663577697925E-17</v>
      </c>
    </row>
    <row r="75" spans="1:19" x14ac:dyDescent="0.35">
      <c r="A75">
        <v>12</v>
      </c>
      <c r="B75">
        <v>6.6719999999999997</v>
      </c>
      <c r="C75" s="6">
        <v>0.5625</v>
      </c>
      <c r="D75">
        <f t="shared" ref="D75:D78" si="18">D74+90*60</f>
        <v>109800</v>
      </c>
      <c r="E75" s="17">
        <v>8.01</v>
      </c>
      <c r="F75" s="18">
        <v>15.984</v>
      </c>
      <c r="G75" s="18">
        <f t="shared" si="9"/>
        <v>9.3120000000000012</v>
      </c>
      <c r="H75" s="18">
        <v>5.0179999999999998</v>
      </c>
      <c r="I75" s="18">
        <v>5.5E-2</v>
      </c>
      <c r="J75" s="18">
        <f t="shared" si="10"/>
        <v>0.98915828898087921</v>
      </c>
      <c r="K75">
        <v>0.34189000000000003</v>
      </c>
      <c r="L75">
        <f t="shared" si="11"/>
        <v>1.4220831093232028E-5</v>
      </c>
      <c r="M75" s="19">
        <f t="shared" si="12"/>
        <v>1.5919557979416103E-17</v>
      </c>
      <c r="N75">
        <v>0.57664000000000004</v>
      </c>
      <c r="O75">
        <f t="shared" si="13"/>
        <v>2.0756628401378617E-5</v>
      </c>
      <c r="P75">
        <f t="shared" si="14"/>
        <v>1.549071907854026E-17</v>
      </c>
      <c r="Q75">
        <v>1.2047000000000001</v>
      </c>
      <c r="R75">
        <f t="shared" si="15"/>
        <v>2.0064956695536312E-5</v>
      </c>
      <c r="S75">
        <f t="shared" si="16"/>
        <v>1.4974522908209137E-17</v>
      </c>
    </row>
    <row r="76" spans="1:19" x14ac:dyDescent="0.35">
      <c r="A76">
        <v>13</v>
      </c>
      <c r="B76">
        <v>6.6440000000000001</v>
      </c>
      <c r="C76" s="6">
        <v>0.62847222222222221</v>
      </c>
      <c r="D76">
        <f>D75+95*60</f>
        <v>115500</v>
      </c>
      <c r="E76" s="17">
        <v>7.98</v>
      </c>
      <c r="F76" s="18">
        <v>15.944000000000001</v>
      </c>
      <c r="G76" s="18">
        <f t="shared" si="9"/>
        <v>9.3000000000000007</v>
      </c>
      <c r="H76" s="18">
        <v>5.0620000000000003</v>
      </c>
      <c r="I76" s="18">
        <v>5.2999999999999999E-2</v>
      </c>
      <c r="J76" s="18">
        <f t="shared" si="10"/>
        <v>0.98963831867057672</v>
      </c>
      <c r="K76">
        <v>0.32989400000000002</v>
      </c>
      <c r="L76">
        <f t="shared" si="11"/>
        <v>1.3715204535148646E-5</v>
      </c>
      <c r="M76" s="19">
        <f t="shared" si="12"/>
        <v>1.5353532600549756E-17</v>
      </c>
      <c r="N76">
        <v>0.55565600000000004</v>
      </c>
      <c r="O76">
        <f t="shared" si="13"/>
        <v>1.9991590419335393E-5</v>
      </c>
      <c r="P76">
        <f t="shared" si="14"/>
        <v>1.4919769489084884E-17</v>
      </c>
      <c r="Q76">
        <v>1.1529</v>
      </c>
      <c r="R76">
        <f t="shared" si="15"/>
        <v>1.9202198534310462E-5</v>
      </c>
      <c r="S76">
        <f t="shared" si="16"/>
        <v>1.4330644526333789E-17</v>
      </c>
    </row>
    <row r="77" spans="1:19" x14ac:dyDescent="0.35">
      <c r="A77">
        <v>14</v>
      </c>
      <c r="B77">
        <v>6.6319999999999997</v>
      </c>
      <c r="C77" s="6">
        <v>0.6875</v>
      </c>
      <c r="D77">
        <f>D76+85*60</f>
        <v>120600</v>
      </c>
      <c r="E77" s="17">
        <v>8.02</v>
      </c>
      <c r="F77" s="18">
        <v>15.871</v>
      </c>
      <c r="G77" s="18">
        <f t="shared" si="9"/>
        <v>9.2390000000000008</v>
      </c>
      <c r="H77" s="18">
        <v>4.2779999999999996</v>
      </c>
      <c r="I77" s="18">
        <v>5.5E-2</v>
      </c>
      <c r="J77" s="18">
        <f t="shared" si="10"/>
        <v>0.98730671590122321</v>
      </c>
      <c r="K77">
        <v>0.30247200000000002</v>
      </c>
      <c r="L77">
        <f t="shared" si="11"/>
        <v>1.2604843600191928E-5</v>
      </c>
      <c r="M77" s="19">
        <f t="shared" si="12"/>
        <v>1.4110535256285207E-17</v>
      </c>
      <c r="N77">
        <v>0.52605800000000003</v>
      </c>
      <c r="O77">
        <f t="shared" si="13"/>
        <v>1.8971399886753009E-5</v>
      </c>
      <c r="P77">
        <f t="shared" si="14"/>
        <v>1.4158398969691165E-17</v>
      </c>
      <c r="Q77">
        <v>1.1037999999999999</v>
      </c>
      <c r="R77">
        <f t="shared" si="15"/>
        <v>1.8384410393071284E-5</v>
      </c>
      <c r="S77">
        <f t="shared" si="16"/>
        <v>1.3720327372857342E-17</v>
      </c>
    </row>
    <row r="78" spans="1:19" x14ac:dyDescent="0.35">
      <c r="A78">
        <v>15</v>
      </c>
      <c r="B78">
        <v>6.6509999999999998</v>
      </c>
      <c r="C78" s="6">
        <v>0.75</v>
      </c>
      <c r="D78">
        <f t="shared" si="18"/>
        <v>126000</v>
      </c>
      <c r="E78" s="17">
        <v>7.98</v>
      </c>
      <c r="G78" s="18">
        <f t="shared" si="9"/>
        <v>-6.6509999999999998</v>
      </c>
      <c r="H78" s="18">
        <v>5.1379999999999999</v>
      </c>
      <c r="I78" s="18">
        <v>5.1999999999999998E-2</v>
      </c>
      <c r="J78" s="18">
        <f t="shared" si="10"/>
        <v>0.98998073217726401</v>
      </c>
      <c r="K78">
        <v>0.29381699999999999</v>
      </c>
      <c r="L78">
        <f t="shared" si="11"/>
        <v>1.2211093386410806E-5</v>
      </c>
      <c r="M78" s="19">
        <f t="shared" si="12"/>
        <v>1.3669750233483038E-17</v>
      </c>
      <c r="N78">
        <v>0.52088599999999996</v>
      </c>
      <c r="O78">
        <f t="shared" si="13"/>
        <v>1.8734140929099615E-5</v>
      </c>
      <c r="P78">
        <f t="shared" si="14"/>
        <v>1.3981332068901445E-17</v>
      </c>
      <c r="Q78">
        <v>1.0652999999999999</v>
      </c>
      <c r="R78">
        <f t="shared" si="15"/>
        <v>1.7743171219187208E-5</v>
      </c>
      <c r="S78">
        <f t="shared" si="16"/>
        <v>1.3241769116058099E-17</v>
      </c>
    </row>
    <row r="79" spans="1:19" x14ac:dyDescent="0.35">
      <c r="C79" s="6"/>
      <c r="D79" s="17"/>
      <c r="E79" s="17"/>
      <c r="F79" s="18"/>
      <c r="G79" s="18"/>
      <c r="H79" s="18"/>
      <c r="I79" s="18"/>
      <c r="J79" s="18"/>
      <c r="K79" s="18"/>
    </row>
  </sheetData>
  <mergeCells count="22">
    <mergeCell ref="A51:C51"/>
    <mergeCell ref="A52:C52"/>
    <mergeCell ref="A55:B55"/>
    <mergeCell ref="A56:B56"/>
    <mergeCell ref="A45:C45"/>
    <mergeCell ref="A46:C46"/>
    <mergeCell ref="A47:C47"/>
    <mergeCell ref="A48:C48"/>
    <mergeCell ref="A49:C49"/>
    <mergeCell ref="A50:C50"/>
    <mergeCell ref="A10:C10"/>
    <mergeCell ref="A11:C11"/>
    <mergeCell ref="A12:C12"/>
    <mergeCell ref="A15:B15"/>
    <mergeCell ref="A16:B16"/>
    <mergeCell ref="A44:C44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EEB-1D00-4B39-9E8B-D1E3736DF10E}">
  <dimension ref="A1:T80"/>
  <sheetViews>
    <sheetView topLeftCell="A7" workbookViewId="0">
      <selection activeCell="D4" sqref="D4"/>
    </sheetView>
  </sheetViews>
  <sheetFormatPr defaultColWidth="12.6328125" defaultRowHeight="14.5" x14ac:dyDescent="0.35"/>
  <cols>
    <col min="1" max="1" width="15.36328125" customWidth="1"/>
    <col min="2" max="2" width="17.6328125" bestFit="1" customWidth="1"/>
    <col min="3" max="3" width="15.36328125" bestFit="1" customWidth="1"/>
    <col min="4" max="4" width="26" bestFit="1" customWidth="1"/>
    <col min="5" max="5" width="26.6328125" customWidth="1"/>
    <col min="6" max="6" width="33.36328125" bestFit="1" customWidth="1"/>
    <col min="7" max="7" width="30.6328125" bestFit="1" customWidth="1"/>
    <col min="8" max="8" width="33.36328125" bestFit="1" customWidth="1"/>
    <col min="9" max="9" width="33.36328125" customWidth="1"/>
    <col min="10" max="12" width="34.1796875" bestFit="1" customWidth="1"/>
    <col min="13" max="13" width="34.1796875" customWidth="1"/>
    <col min="14" max="14" width="30.81640625" bestFit="1" customWidth="1"/>
    <col min="15" max="15" width="34.453125" bestFit="1" customWidth="1"/>
    <col min="16" max="16" width="30.81640625" bestFit="1" customWidth="1"/>
    <col min="17" max="18" width="30.81640625" customWidth="1"/>
    <col min="19" max="19" width="37.36328125" bestFit="1" customWidth="1"/>
    <col min="20" max="20" width="37.81640625" bestFit="1" customWidth="1"/>
    <col min="21" max="21" width="34.453125" bestFit="1" customWidth="1"/>
    <col min="22" max="22" width="38.453125" customWidth="1"/>
    <col min="23" max="23" width="34.453125" bestFit="1" customWidth="1"/>
  </cols>
  <sheetData>
    <row r="1" spans="1:7" ht="15.5" x14ac:dyDescent="0.35">
      <c r="A1" s="1" t="s">
        <v>72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  <c r="E7">
        <f>D7*D8/10000</f>
        <v>168.95449999999997</v>
      </c>
    </row>
    <row r="8" spans="1:7" ht="15.5" x14ac:dyDescent="0.35">
      <c r="A8" s="4" t="s">
        <v>5</v>
      </c>
      <c r="B8" s="4"/>
      <c r="C8" s="4"/>
      <c r="D8">
        <f>G9-G10+G8</f>
        <v>0.71499999999999986</v>
      </c>
      <c r="F8" s="7" t="s">
        <v>35</v>
      </c>
      <c r="G8">
        <v>9.0459999999999994</v>
      </c>
    </row>
    <row r="9" spans="1:7" ht="15.5" x14ac:dyDescent="0.35">
      <c r="A9" s="4" t="s">
        <v>6</v>
      </c>
      <c r="B9" s="4"/>
      <c r="C9" s="4"/>
      <c r="F9" s="7" t="s">
        <v>36</v>
      </c>
      <c r="G9">
        <v>0.72699999999999998</v>
      </c>
    </row>
    <row r="10" spans="1:7" ht="15.5" x14ac:dyDescent="0.35">
      <c r="A10" s="4" t="s">
        <v>7</v>
      </c>
      <c r="B10" s="4"/>
      <c r="C10" s="4"/>
      <c r="D10" s="6">
        <v>0.28819444444444448</v>
      </c>
      <c r="F10" s="7" t="s">
        <v>37</v>
      </c>
      <c r="G10">
        <v>9.0579999999999998</v>
      </c>
    </row>
    <row r="11" spans="1:7" ht="15.5" x14ac:dyDescent="0.35">
      <c r="A11" s="4" t="s">
        <v>8</v>
      </c>
      <c r="B11" s="4"/>
      <c r="C11" s="4"/>
      <c r="D11" s="6">
        <v>0.2951388888888889</v>
      </c>
    </row>
    <row r="12" spans="1:7" ht="15.5" x14ac:dyDescent="0.35">
      <c r="A12" s="4" t="s">
        <v>9</v>
      </c>
      <c r="B12" s="4"/>
      <c r="C12" s="4"/>
      <c r="D12">
        <f>AVERAGE(G29:G37)/(21.05*60)</f>
        <v>7.2338347849036679E-3</v>
      </c>
      <c r="E12">
        <f>D12*60</f>
        <v>0.43403008709422009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4">
        <f>AVERAGE(P37:P38)</f>
        <v>1.3180277880262759E-17</v>
      </c>
      <c r="D15" s="13">
        <f>LOG(C15)</f>
        <v>-16.880075433399629</v>
      </c>
    </row>
    <row r="16" spans="1:7" ht="15.5" x14ac:dyDescent="0.35">
      <c r="A16" s="11" t="s">
        <v>12</v>
      </c>
      <c r="B16" s="11"/>
      <c r="C16" s="14">
        <f>AVERAGE(M37:M38)</f>
        <v>1.2777224796262672E-17</v>
      </c>
      <c r="D16" s="13">
        <f>LOG(C16)</f>
        <v>-16.893563464374029</v>
      </c>
    </row>
    <row r="17" spans="1:20" ht="15.5" x14ac:dyDescent="0.35">
      <c r="A17" s="1" t="s">
        <v>57</v>
      </c>
      <c r="B17" s="7"/>
      <c r="C17" s="14">
        <f>AVERAGE(S37:S38)</f>
        <v>1.2552565365730956E-17</v>
      </c>
      <c r="D17" s="13">
        <f>LOG(C17)</f>
        <v>-16.90126750841987</v>
      </c>
    </row>
    <row r="18" spans="1:20" ht="15.5" x14ac:dyDescent="0.35">
      <c r="A18" s="7"/>
      <c r="B18" s="7"/>
      <c r="C18" s="7"/>
    </row>
    <row r="19" spans="1:20" ht="15.5" x14ac:dyDescent="0.35">
      <c r="A19" s="7"/>
      <c r="B19" s="7"/>
      <c r="C19" s="7"/>
    </row>
    <row r="20" spans="1:20" ht="15.5" x14ac:dyDescent="0.35">
      <c r="A20" s="7"/>
      <c r="B20" s="7"/>
      <c r="C20" s="7"/>
    </row>
    <row r="21" spans="1:20" ht="15.5" x14ac:dyDescent="0.35">
      <c r="A21" s="7"/>
      <c r="B21" s="7"/>
      <c r="C21" s="7"/>
    </row>
    <row r="22" spans="1:20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20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23</v>
      </c>
      <c r="K23" s="16" t="s">
        <v>24</v>
      </c>
      <c r="L23" s="16" t="s">
        <v>25</v>
      </c>
      <c r="M23" s="16" t="s">
        <v>26</v>
      </c>
      <c r="N23" s="16" t="s">
        <v>64</v>
      </c>
      <c r="O23" s="16" t="s">
        <v>28</v>
      </c>
      <c r="P23" s="16" t="s">
        <v>29</v>
      </c>
      <c r="Q23" s="16" t="s">
        <v>58</v>
      </c>
      <c r="R23" s="16" t="s">
        <v>43</v>
      </c>
      <c r="S23" s="16" t="s">
        <v>44</v>
      </c>
    </row>
    <row r="24" spans="1:20" x14ac:dyDescent="0.35">
      <c r="A24">
        <v>1</v>
      </c>
      <c r="B24">
        <v>6.617</v>
      </c>
      <c r="C24" s="6">
        <v>0.35069444444444442</v>
      </c>
      <c r="D24">
        <f>90*60</f>
        <v>5400</v>
      </c>
      <c r="E24" s="17">
        <v>8.49</v>
      </c>
      <c r="G24" s="18">
        <f t="shared" ref="G24:G38" si="0">F24-B24</f>
        <v>-6.617</v>
      </c>
      <c r="H24" s="18">
        <v>3.15</v>
      </c>
      <c r="I24" s="18">
        <v>5.0999999999999997E-2</v>
      </c>
      <c r="J24" s="18">
        <f>H24/(H24+I24)</f>
        <v>0.98406747891283974</v>
      </c>
      <c r="K24">
        <v>0.42889500000000003</v>
      </c>
      <c r="L24">
        <f>(K24/24.305/1000)/J24</f>
        <v>1.7932072177976314E-5</v>
      </c>
      <c r="M24" s="19">
        <f>(L24*$D$12/1000)/(4*$D$7*$D$8)</f>
        <v>1.9194168768285006E-17</v>
      </c>
      <c r="N24">
        <v>0.64571500000000004</v>
      </c>
      <c r="O24">
        <f>(N24/28.0855/1000)/J24</f>
        <v>2.3363281171185604E-5</v>
      </c>
      <c r="P24">
        <f>(O24/1000*$D$12)/(6*$D$8*$D$7)</f>
        <v>1.6671758375342413E-17</v>
      </c>
      <c r="Q24">
        <v>1.3446</v>
      </c>
      <c r="R24">
        <f>((Q24/1000)/60.04)</f>
        <v>2.2395069953364426E-5</v>
      </c>
      <c r="S24">
        <f>(R24/1000*$D$12)/(6*$D$8*$D$7)</f>
        <v>1.5980854415340479E-17</v>
      </c>
      <c r="T24">
        <f>AVERAGE(P24,'[10]Reactor B'!P24)</f>
        <v>1.6298473580800958E-17</v>
      </c>
    </row>
    <row r="25" spans="1:20" x14ac:dyDescent="0.35">
      <c r="A25">
        <v>2</v>
      </c>
      <c r="B25">
        <v>6.6580000000000004</v>
      </c>
      <c r="C25" s="6">
        <v>0.41319444444444442</v>
      </c>
      <c r="D25">
        <f>D24+90*60</f>
        <v>10800</v>
      </c>
      <c r="E25" s="17">
        <v>8.48</v>
      </c>
      <c r="F25">
        <v>15.648999999999999</v>
      </c>
      <c r="G25" s="18">
        <f t="shared" si="0"/>
        <v>8.9909999999999997</v>
      </c>
      <c r="H25" s="18">
        <v>3.903</v>
      </c>
      <c r="I25" s="18">
        <v>5.3999999999999999E-2</v>
      </c>
      <c r="J25" s="18">
        <f t="shared" ref="J25:J38" si="1">H25/(H25+I25)</f>
        <v>0.98635329795299476</v>
      </c>
      <c r="K25">
        <v>0.58804199999999995</v>
      </c>
      <c r="L25">
        <f t="shared" ref="L25:L38" si="2">(K25/24.305/1000)/J25</f>
        <v>2.4529021256732707E-5</v>
      </c>
      <c r="M25" s="19">
        <f t="shared" ref="M25:M38" si="3">(L25*$D$12/1000)/(4*$D$7*$D$8)</f>
        <v>2.6255424863882665E-17</v>
      </c>
      <c r="N25">
        <v>1.0737000000000001</v>
      </c>
      <c r="O25">
        <f t="shared" ref="O25:O38" si="4">(N25/28.0855/1000)/J25</f>
        <v>3.8758618800330404E-5</v>
      </c>
      <c r="P25">
        <f t="shared" ref="P25:P38" si="5">(O25/1000*$D$12)/(6*$D$8*$D$7)</f>
        <v>2.7657687414131356E-17</v>
      </c>
      <c r="Q25">
        <v>2.2482000000000002</v>
      </c>
      <c r="R25">
        <f t="shared" ref="R25:R38" si="6">((Q25/1000)/60.04)</f>
        <v>3.744503664223851E-5</v>
      </c>
      <c r="S25">
        <f t="shared" ref="S25:S38" si="7">(R25/1000*$D$12)/(6*$D$8*$D$7)</f>
        <v>2.6720330876519756E-17</v>
      </c>
      <c r="T25">
        <f>AVERAGE(P25,'[10]Reactor B'!P25)</f>
        <v>2.7595917927043691E-17</v>
      </c>
    </row>
    <row r="26" spans="1:20" x14ac:dyDescent="0.35">
      <c r="A26">
        <v>3</v>
      </c>
      <c r="B26">
        <v>6.62</v>
      </c>
      <c r="C26" s="6">
        <v>0.47916666666666669</v>
      </c>
      <c r="D26">
        <f>D25+95*60</f>
        <v>16500</v>
      </c>
      <c r="E26">
        <v>8.5399999999999991</v>
      </c>
      <c r="F26">
        <v>16.122</v>
      </c>
      <c r="G26" s="18">
        <f t="shared" si="0"/>
        <v>9.5019999999999989</v>
      </c>
      <c r="H26" s="18">
        <v>4.1390000000000002</v>
      </c>
      <c r="I26" s="18">
        <v>5.2999999999999999E-2</v>
      </c>
      <c r="J26" s="18">
        <f t="shared" si="1"/>
        <v>0.98735687022900764</v>
      </c>
      <c r="K26">
        <v>0.63165899999999997</v>
      </c>
      <c r="L26">
        <f t="shared" si="2"/>
        <v>2.6321637914799734E-5</v>
      </c>
      <c r="M26" s="19">
        <f t="shared" si="3"/>
        <v>2.8174209616156656E-17</v>
      </c>
      <c r="N26">
        <v>1.2586599999999999</v>
      </c>
      <c r="O26">
        <f t="shared" si="4"/>
        <v>4.5389157153344214E-5</v>
      </c>
      <c r="P26">
        <f t="shared" si="5"/>
        <v>3.2389160382757941E-17</v>
      </c>
      <c r="Q26">
        <v>2.6293000000000002</v>
      </c>
      <c r="R26">
        <f t="shared" si="6"/>
        <v>4.3792471685542977E-5</v>
      </c>
      <c r="S26">
        <f t="shared" si="7"/>
        <v>3.1249784704934348E-17</v>
      </c>
      <c r="T26">
        <f>AVERAGE(P26,'[10]Reactor B'!P26)</f>
        <v>3.2218397021425787E-17</v>
      </c>
    </row>
    <row r="27" spans="1:20" x14ac:dyDescent="0.35">
      <c r="A27">
        <v>4</v>
      </c>
      <c r="B27">
        <v>6.7240000000000002</v>
      </c>
      <c r="C27" s="6">
        <v>0.55902777777777779</v>
      </c>
      <c r="D27">
        <f>D26+115*60</f>
        <v>23400</v>
      </c>
      <c r="E27">
        <v>8.5299999999999994</v>
      </c>
      <c r="F27">
        <v>15.993</v>
      </c>
      <c r="G27" s="18">
        <f t="shared" si="0"/>
        <v>9.2690000000000001</v>
      </c>
      <c r="H27" s="18">
        <v>4.2759999999999998</v>
      </c>
      <c r="I27" s="18">
        <v>5.6000000000000001E-2</v>
      </c>
      <c r="J27" s="18">
        <f t="shared" si="1"/>
        <v>0.987072945521699</v>
      </c>
      <c r="K27">
        <v>0.63818799999999998</v>
      </c>
      <c r="L27">
        <f t="shared" si="2"/>
        <v>2.6601355051151669E-5</v>
      </c>
      <c r="M27" s="19">
        <f t="shared" si="3"/>
        <v>2.8473613827183334E-17</v>
      </c>
      <c r="N27">
        <v>1.2978799999999999</v>
      </c>
      <c r="O27">
        <f t="shared" si="4"/>
        <v>4.6816951558067232E-5</v>
      </c>
      <c r="P27">
        <f t="shared" si="5"/>
        <v>3.3408017415329448E-17</v>
      </c>
      <c r="Q27">
        <v>2.6968999999999999</v>
      </c>
      <c r="R27">
        <f t="shared" si="6"/>
        <v>4.4918387741505664E-5</v>
      </c>
      <c r="S27">
        <f t="shared" si="7"/>
        <v>3.2053224953690121E-17</v>
      </c>
      <c r="T27">
        <f>AVERAGE(P27,'[10]Reactor B'!P27)</f>
        <v>3.3434509133979497E-17</v>
      </c>
    </row>
    <row r="28" spans="1:20" x14ac:dyDescent="0.35">
      <c r="A28">
        <v>5</v>
      </c>
      <c r="B28">
        <v>6.5720000000000001</v>
      </c>
      <c r="C28" s="6">
        <v>0.64236111111111105</v>
      </c>
      <c r="D28">
        <f>D27+120*60</f>
        <v>30600</v>
      </c>
      <c r="E28">
        <v>8.52</v>
      </c>
      <c r="F28">
        <v>15.778</v>
      </c>
      <c r="G28" s="18">
        <f t="shared" si="0"/>
        <v>9.2059999999999995</v>
      </c>
      <c r="H28" s="18">
        <v>4.077</v>
      </c>
      <c r="I28" s="18">
        <v>6.4000000000000001E-2</v>
      </c>
      <c r="J28" s="18">
        <f t="shared" si="1"/>
        <v>0.98454479594300892</v>
      </c>
      <c r="K28">
        <v>0.62327900000000003</v>
      </c>
      <c r="L28">
        <f t="shared" si="2"/>
        <v>2.604662084739168E-5</v>
      </c>
      <c r="M28" s="19">
        <f t="shared" si="3"/>
        <v>2.7879836274715827E-17</v>
      </c>
      <c r="N28">
        <v>1.2663899999999999</v>
      </c>
      <c r="O28">
        <f t="shared" si="4"/>
        <v>4.5798349984828334E-5</v>
      </c>
      <c r="P28">
        <f t="shared" si="5"/>
        <v>3.2681155499601336E-17</v>
      </c>
      <c r="Q28">
        <v>2.6373000000000002</v>
      </c>
      <c r="R28">
        <f t="shared" si="6"/>
        <v>4.39257161892072E-5</v>
      </c>
      <c r="S28">
        <f>(R28/1000*$D$12)/(6*$D$8*$D$7)</f>
        <v>3.1344866391177635E-17</v>
      </c>
      <c r="T28">
        <f>AVERAGE(P28,'[10]Reactor B'!P28)</f>
        <v>3.2621304175463698E-17</v>
      </c>
    </row>
    <row r="29" spans="1:20" x14ac:dyDescent="0.35">
      <c r="A29">
        <v>6</v>
      </c>
      <c r="B29">
        <v>6.6520000000000001</v>
      </c>
      <c r="C29" s="6">
        <v>0.72222222222222221</v>
      </c>
      <c r="D29">
        <f>D28+115*60</f>
        <v>37500</v>
      </c>
      <c r="E29">
        <v>8.59</v>
      </c>
      <c r="F29">
        <v>16.657</v>
      </c>
      <c r="G29" s="18">
        <f t="shared" si="0"/>
        <v>10.004999999999999</v>
      </c>
      <c r="H29" s="18">
        <v>5.12</v>
      </c>
      <c r="I29" s="18">
        <v>5.5E-2</v>
      </c>
      <c r="J29" s="18">
        <f t="shared" si="1"/>
        <v>0.98937198067632859</v>
      </c>
      <c r="K29">
        <v>0.60825399999999996</v>
      </c>
      <c r="L29">
        <f t="shared" si="2"/>
        <v>2.5294712138063151E-5</v>
      </c>
      <c r="M29" s="19">
        <f t="shared" si="3"/>
        <v>2.7075006664286285E-17</v>
      </c>
      <c r="N29">
        <v>1.2223299999999999</v>
      </c>
      <c r="O29">
        <f t="shared" si="4"/>
        <v>4.3989264853638887E-5</v>
      </c>
      <c r="P29">
        <f t="shared" si="5"/>
        <v>3.139021395904355E-17</v>
      </c>
      <c r="Q29">
        <v>2.5257999999999998</v>
      </c>
      <c r="R29">
        <f t="shared" si="6"/>
        <v>4.2068620919387071E-5</v>
      </c>
      <c r="S29">
        <f>(R29/1000*$D$12)/(6*$D$8*$D$7)</f>
        <v>3.0019665389161815E-17</v>
      </c>
      <c r="T29">
        <f>AVERAGE(P29,'[10]Reactor B'!P29)</f>
        <v>3.114401679048364E-17</v>
      </c>
    </row>
    <row r="30" spans="1:20" x14ac:dyDescent="0.35">
      <c r="A30">
        <v>7</v>
      </c>
      <c r="B30">
        <v>6.67</v>
      </c>
      <c r="C30" s="6">
        <v>0.79861111111111116</v>
      </c>
      <c r="D30">
        <f>D29+110*60</f>
        <v>44100</v>
      </c>
      <c r="E30">
        <v>8.5</v>
      </c>
      <c r="F30">
        <v>15.811</v>
      </c>
      <c r="G30" s="18">
        <f t="shared" si="0"/>
        <v>9.141</v>
      </c>
      <c r="H30" s="18">
        <v>4.5449999999999999</v>
      </c>
      <c r="I30" s="18">
        <v>5.2999999999999999E-2</v>
      </c>
      <c r="J30" s="18">
        <f t="shared" si="1"/>
        <v>0.98847324923879953</v>
      </c>
      <c r="K30">
        <v>0.56711</v>
      </c>
      <c r="L30">
        <f t="shared" si="2"/>
        <v>2.3605149718839399E-5</v>
      </c>
      <c r="M30" s="19">
        <f t="shared" si="3"/>
        <v>2.5266529322835366E-17</v>
      </c>
      <c r="N30">
        <v>1.16059</v>
      </c>
      <c r="O30">
        <f t="shared" si="4"/>
        <v>4.1805338440949179E-5</v>
      </c>
      <c r="P30">
        <f t="shared" si="5"/>
        <v>2.9831790157390367E-17</v>
      </c>
      <c r="Q30">
        <v>2.3921000000000001</v>
      </c>
      <c r="R30">
        <f t="shared" si="6"/>
        <v>3.9841772151898742E-5</v>
      </c>
      <c r="S30">
        <f>(R30/1000*$D$12)/(6*$D$8*$D$7)</f>
        <v>2.8430612707820883E-17</v>
      </c>
      <c r="T30">
        <f>AVERAGE(P30,'[10]Reactor B'!P30)</f>
        <v>2.9466794968498392E-17</v>
      </c>
    </row>
    <row r="31" spans="1:20" x14ac:dyDescent="0.35">
      <c r="A31">
        <v>8</v>
      </c>
      <c r="B31">
        <v>6.5739999999999998</v>
      </c>
      <c r="C31" s="6">
        <v>0.3298611111111111</v>
      </c>
      <c r="D31">
        <f>25*60*60</f>
        <v>90000</v>
      </c>
      <c r="E31">
        <v>8.43</v>
      </c>
      <c r="F31" s="18">
        <v>15.462</v>
      </c>
      <c r="G31" s="18">
        <f t="shared" si="0"/>
        <v>8.8879999999999999</v>
      </c>
      <c r="H31" s="18">
        <v>4.218</v>
      </c>
      <c r="I31" s="18">
        <v>0.05</v>
      </c>
      <c r="J31" s="18">
        <f t="shared" si="1"/>
        <v>0.98828491096532334</v>
      </c>
      <c r="K31">
        <v>0.36093399999999998</v>
      </c>
      <c r="L31">
        <f t="shared" si="2"/>
        <v>1.5026229044146083E-5</v>
      </c>
      <c r="M31" s="19">
        <f t="shared" si="3"/>
        <v>1.60838063421622E-17</v>
      </c>
      <c r="N31">
        <v>0.69829600000000003</v>
      </c>
      <c r="O31">
        <f t="shared" si="4"/>
        <v>2.5157948845815503E-5</v>
      </c>
      <c r="P31">
        <f t="shared" si="5"/>
        <v>1.7952411791112132E-17</v>
      </c>
      <c r="Q31">
        <v>1.4354</v>
      </c>
      <c r="R31">
        <f t="shared" si="6"/>
        <v>2.3907395069953365E-5</v>
      </c>
      <c r="S31">
        <f t="shared" si="7"/>
        <v>1.7060031554201785E-17</v>
      </c>
      <c r="T31">
        <f>AVERAGE(P31,'[10]Reactor B'!P31)</f>
        <v>1.5767745186450829E-17</v>
      </c>
    </row>
    <row r="32" spans="1:20" x14ac:dyDescent="0.35">
      <c r="A32">
        <v>9</v>
      </c>
      <c r="B32">
        <v>6.694</v>
      </c>
      <c r="C32" s="6">
        <v>0.4152777777777778</v>
      </c>
      <c r="D32">
        <f>D31+123*60</f>
        <v>97380</v>
      </c>
      <c r="E32" s="17">
        <v>8.52</v>
      </c>
      <c r="F32" s="18">
        <v>15.657</v>
      </c>
      <c r="G32" s="18">
        <f t="shared" si="0"/>
        <v>8.963000000000001</v>
      </c>
      <c r="H32" s="18">
        <v>4.3289999999999997</v>
      </c>
      <c r="I32" s="18">
        <v>0.05</v>
      </c>
      <c r="J32" s="18">
        <f t="shared" si="1"/>
        <v>0.98858186800639425</v>
      </c>
      <c r="K32">
        <v>0.34679199999999999</v>
      </c>
      <c r="L32">
        <f t="shared" si="2"/>
        <v>1.4433139337809158E-5</v>
      </c>
      <c r="M32" s="19">
        <f t="shared" si="3"/>
        <v>1.5448973746956337E-17</v>
      </c>
      <c r="N32">
        <v>0.649231</v>
      </c>
      <c r="O32">
        <f t="shared" si="4"/>
        <v>2.3383227129608713E-5</v>
      </c>
      <c r="P32">
        <f t="shared" si="5"/>
        <v>1.6685991573023772E-17</v>
      </c>
      <c r="Q32">
        <v>1.3416999999999999</v>
      </c>
      <c r="R32">
        <f t="shared" si="6"/>
        <v>2.2346768820786141E-5</v>
      </c>
      <c r="S32">
        <f t="shared" si="7"/>
        <v>1.5946387304077285E-17</v>
      </c>
      <c r="T32">
        <f>AVERAGE(P32,'[10]Reactor B'!P32)</f>
        <v>1.4989002213387764E-17</v>
      </c>
    </row>
    <row r="33" spans="1:20" x14ac:dyDescent="0.35">
      <c r="A33">
        <v>10</v>
      </c>
      <c r="B33">
        <v>6.6779999999999999</v>
      </c>
      <c r="C33" s="6">
        <v>0.49652777777777773</v>
      </c>
      <c r="D33">
        <f>D32+117*60</f>
        <v>104400</v>
      </c>
      <c r="E33">
        <v>8.43</v>
      </c>
      <c r="F33" s="18">
        <v>15.574999999999999</v>
      </c>
      <c r="G33" s="18">
        <f t="shared" si="0"/>
        <v>8.8969999999999985</v>
      </c>
      <c r="H33" s="18">
        <v>4.8689999999999998</v>
      </c>
      <c r="I33" s="18">
        <v>4.3999999999999997E-2</v>
      </c>
      <c r="J33" s="18">
        <f t="shared" si="1"/>
        <v>0.99104416853246502</v>
      </c>
      <c r="K33">
        <v>0.33810499999999999</v>
      </c>
      <c r="L33">
        <f t="shared" si="2"/>
        <v>1.4036633401369743E-5</v>
      </c>
      <c r="M33" s="19">
        <f t="shared" si="3"/>
        <v>1.5024560896834523E-17</v>
      </c>
      <c r="N33">
        <v>0.616595</v>
      </c>
      <c r="O33">
        <f t="shared" si="4"/>
        <v>2.215260625599223E-5</v>
      </c>
      <c r="P33">
        <f t="shared" si="5"/>
        <v>1.5807835217062504E-17</v>
      </c>
      <c r="Q33">
        <v>1.2764</v>
      </c>
      <c r="R33">
        <f t="shared" si="6"/>
        <v>2.1259160559626915E-5</v>
      </c>
      <c r="S33">
        <f t="shared" si="7"/>
        <v>1.5170283040116456E-17</v>
      </c>
      <c r="T33">
        <f>AVERAGE(P33,'[10]Reactor B'!P33)</f>
        <v>1.4071778884309526E-17</v>
      </c>
    </row>
    <row r="34" spans="1:20" x14ac:dyDescent="0.35">
      <c r="A34">
        <v>11</v>
      </c>
      <c r="B34">
        <v>6.6429999999999998</v>
      </c>
      <c r="C34" s="6">
        <v>0.57986111111111105</v>
      </c>
      <c r="D34">
        <f>D33+120*60</f>
        <v>111600</v>
      </c>
      <c r="E34" s="17">
        <v>8.39</v>
      </c>
      <c r="F34" s="18">
        <v>15.926</v>
      </c>
      <c r="G34" s="18">
        <f t="shared" si="0"/>
        <v>9.2830000000000013</v>
      </c>
      <c r="H34" s="18">
        <v>4.08</v>
      </c>
      <c r="I34" s="18">
        <v>0.05</v>
      </c>
      <c r="J34" s="18">
        <f t="shared" si="1"/>
        <v>0.98789346246973375</v>
      </c>
      <c r="K34">
        <v>0.31020599999999998</v>
      </c>
      <c r="L34">
        <f t="shared" si="2"/>
        <v>1.2919462831419338E-5</v>
      </c>
      <c r="M34" s="19">
        <f t="shared" si="3"/>
        <v>1.3828761535234523E-17</v>
      </c>
      <c r="N34">
        <v>0.59163200000000005</v>
      </c>
      <c r="O34">
        <f t="shared" si="4"/>
        <v>2.1323543898341237E-5</v>
      </c>
      <c r="P34">
        <f t="shared" si="5"/>
        <v>1.5216226221580487E-17</v>
      </c>
      <c r="Q34">
        <v>1.2249000000000001</v>
      </c>
      <c r="R34">
        <f t="shared" si="6"/>
        <v>2.0401399067288475E-5</v>
      </c>
      <c r="S34">
        <f t="shared" si="7"/>
        <v>1.4558194684925295E-17</v>
      </c>
      <c r="T34">
        <f>AVERAGE(P34,'[10]Reactor B'!P34)</f>
        <v>1.3700483295693071E-17</v>
      </c>
    </row>
    <row r="35" spans="1:20" x14ac:dyDescent="0.35">
      <c r="A35">
        <v>12</v>
      </c>
      <c r="B35">
        <v>6.6210000000000004</v>
      </c>
      <c r="C35" s="6">
        <v>0.66319444444444442</v>
      </c>
      <c r="D35">
        <f>D34+120*60</f>
        <v>118800</v>
      </c>
      <c r="E35" s="17">
        <v>8.43</v>
      </c>
      <c r="F35" s="18">
        <v>15.55</v>
      </c>
      <c r="G35" s="18">
        <f t="shared" si="0"/>
        <v>8.9290000000000003</v>
      </c>
      <c r="H35" s="18">
        <v>3.74</v>
      </c>
      <c r="I35" s="18">
        <v>5.5E-2</v>
      </c>
      <c r="J35" s="18">
        <f t="shared" si="1"/>
        <v>0.98550724637681153</v>
      </c>
      <c r="K35">
        <v>0.29971900000000001</v>
      </c>
      <c r="L35">
        <f t="shared" si="2"/>
        <v>1.2512924597940392E-5</v>
      </c>
      <c r="M35" s="19">
        <f t="shared" si="3"/>
        <v>1.3393610294111426E-17</v>
      </c>
      <c r="N35">
        <v>0.567334</v>
      </c>
      <c r="O35">
        <f t="shared" si="4"/>
        <v>2.0497308114821655E-5</v>
      </c>
      <c r="P35">
        <f t="shared" si="5"/>
        <v>1.4626634235635939E-17</v>
      </c>
      <c r="Q35">
        <v>1.1653</v>
      </c>
      <c r="R35">
        <f t="shared" si="6"/>
        <v>1.9408727514990008E-5</v>
      </c>
      <c r="S35">
        <f t="shared" si="7"/>
        <v>1.3849836122412805E-17</v>
      </c>
      <c r="T35">
        <f>AVERAGE(P35,'[10]Reactor B'!P35)</f>
        <v>1.3316045000709839E-17</v>
      </c>
    </row>
    <row r="36" spans="1:20" x14ac:dyDescent="0.35">
      <c r="A36">
        <v>13</v>
      </c>
      <c r="B36">
        <v>6.6420000000000003</v>
      </c>
      <c r="C36" s="6">
        <v>0.74652777777777779</v>
      </c>
      <c r="D36">
        <f>D35+120*60</f>
        <v>126000</v>
      </c>
      <c r="E36" s="17">
        <v>8.49</v>
      </c>
      <c r="F36" s="18">
        <v>15.544</v>
      </c>
      <c r="G36" s="18">
        <f t="shared" si="0"/>
        <v>8.902000000000001</v>
      </c>
      <c r="H36" s="18">
        <v>4.4139999999999997</v>
      </c>
      <c r="I36" s="18">
        <v>5.5E-2</v>
      </c>
      <c r="J36" s="18">
        <f t="shared" si="1"/>
        <v>0.98769299619601703</v>
      </c>
      <c r="K36">
        <v>0.29540300000000003</v>
      </c>
      <c r="L36">
        <f t="shared" si="2"/>
        <v>1.230544438517194E-5</v>
      </c>
      <c r="M36" s="19">
        <f t="shared" si="3"/>
        <v>1.3171527191811157E-17</v>
      </c>
      <c r="N36">
        <v>0.53754400000000002</v>
      </c>
      <c r="O36">
        <f t="shared" si="4"/>
        <v>1.9378041630709879E-5</v>
      </c>
      <c r="P36">
        <f t="shared" si="5"/>
        <v>1.3827939041925542E-17</v>
      </c>
      <c r="Q36">
        <v>1.1157999999999999</v>
      </c>
      <c r="R36">
        <f t="shared" si="6"/>
        <v>1.8584277148567622E-5</v>
      </c>
      <c r="S36">
        <f t="shared" si="7"/>
        <v>1.3261518188782468E-17</v>
      </c>
      <c r="T36">
        <f>AVERAGE(P36,'[10]Reactor B'!P36)</f>
        <v>1.2864855443185319E-17</v>
      </c>
    </row>
    <row r="37" spans="1:20" x14ac:dyDescent="0.35">
      <c r="A37">
        <v>14</v>
      </c>
      <c r="B37">
        <v>6.6529999999999996</v>
      </c>
      <c r="C37" s="6">
        <v>0.82986111111111116</v>
      </c>
      <c r="D37">
        <f>D36+120*60</f>
        <v>133200</v>
      </c>
      <c r="E37" s="17">
        <v>8.49</v>
      </c>
      <c r="F37" s="18">
        <v>15.872</v>
      </c>
      <c r="G37" s="18">
        <f t="shared" si="0"/>
        <v>9.2190000000000012</v>
      </c>
      <c r="H37" s="18">
        <v>4.8280000000000003</v>
      </c>
      <c r="I37" s="18">
        <v>5.1999999999999998E-2</v>
      </c>
      <c r="J37" s="18">
        <f t="shared" si="1"/>
        <v>0.9893442622950821</v>
      </c>
      <c r="K37">
        <v>0.28661700000000001</v>
      </c>
      <c r="L37">
        <f t="shared" si="2"/>
        <v>1.1919523140999997E-5</v>
      </c>
      <c r="M37" s="19">
        <f t="shared" si="3"/>
        <v>1.2758444006645286E-17</v>
      </c>
      <c r="N37">
        <v>0.52196100000000001</v>
      </c>
      <c r="O37">
        <f t="shared" si="4"/>
        <v>1.8784881300364664E-5</v>
      </c>
      <c r="P37">
        <f t="shared" si="5"/>
        <v>1.3404666915339571E-17</v>
      </c>
      <c r="Q37">
        <v>1.0693999999999999</v>
      </c>
      <c r="R37">
        <f t="shared" si="6"/>
        <v>1.781145902731512E-5</v>
      </c>
      <c r="S37">
        <f t="shared" si="7"/>
        <v>1.2710044408571399E-17</v>
      </c>
      <c r="T37">
        <f>AVERAGE(P37,'[10]Reactor B'!P37)</f>
        <v>1.2825213908046171E-17</v>
      </c>
    </row>
    <row r="38" spans="1:20" x14ac:dyDescent="0.35">
      <c r="A38">
        <v>15</v>
      </c>
      <c r="B38">
        <v>6.641</v>
      </c>
      <c r="C38" s="6">
        <v>0.89236111111111116</v>
      </c>
      <c r="D38">
        <f>D37+90*60</f>
        <v>138600</v>
      </c>
      <c r="E38" s="17">
        <v>8.43</v>
      </c>
      <c r="F38" s="18">
        <v>15.616</v>
      </c>
      <c r="G38" s="18">
        <f t="shared" si="0"/>
        <v>8.9749999999999996</v>
      </c>
      <c r="H38" s="18">
        <v>4.8529999999999998</v>
      </c>
      <c r="I38" s="18">
        <v>5.2999999999999999E-2</v>
      </c>
      <c r="J38" s="18">
        <f t="shared" si="1"/>
        <v>0.9891969017529556</v>
      </c>
      <c r="K38">
        <v>0.28741800000000001</v>
      </c>
      <c r="L38">
        <f t="shared" si="2"/>
        <v>1.1954614889858104E-5</v>
      </c>
      <c r="M38" s="19">
        <f t="shared" si="3"/>
        <v>1.2796005585880059E-17</v>
      </c>
      <c r="N38">
        <v>0.50441100000000005</v>
      </c>
      <c r="O38">
        <f t="shared" si="4"/>
        <v>1.8155977737800538E-5</v>
      </c>
      <c r="P38">
        <f t="shared" si="5"/>
        <v>1.2955888845185947E-17</v>
      </c>
      <c r="Q38">
        <v>1.0428999999999999</v>
      </c>
      <c r="R38">
        <f t="shared" si="6"/>
        <v>1.7370086608927381E-5</v>
      </c>
      <c r="S38">
        <f t="shared" si="7"/>
        <v>1.2395086322890512E-17</v>
      </c>
      <c r="T38">
        <f>AVERAGE(P38,'[10]Reactor B'!P38)</f>
        <v>1.2524904763648758E-17</v>
      </c>
    </row>
    <row r="39" spans="1:20" ht="15.5" x14ac:dyDescent="0.35">
      <c r="C39" s="6"/>
      <c r="D39" s="24"/>
      <c r="E39" s="17"/>
      <c r="F39" s="18"/>
      <c r="G39" s="18"/>
      <c r="H39" s="18"/>
      <c r="I39" s="18"/>
      <c r="J39" s="18"/>
      <c r="K39" s="18"/>
      <c r="N39" s="19"/>
    </row>
    <row r="40" spans="1:20" x14ac:dyDescent="0.35">
      <c r="B40" s="18"/>
      <c r="C40" s="6"/>
      <c r="D40" s="17"/>
      <c r="E40" s="17"/>
      <c r="F40" s="18"/>
      <c r="G40" s="18"/>
      <c r="H40" s="18"/>
      <c r="I40" s="18"/>
      <c r="J40" s="18"/>
      <c r="M40" s="19"/>
    </row>
    <row r="41" spans="1:20" ht="15.5" x14ac:dyDescent="0.35">
      <c r="A41" s="1" t="s">
        <v>71</v>
      </c>
    </row>
    <row r="43" spans="1:20" ht="15.5" x14ac:dyDescent="0.35">
      <c r="A43" s="2" t="s">
        <v>0</v>
      </c>
      <c r="B43" s="3"/>
      <c r="C43" s="3"/>
      <c r="D43" s="3"/>
    </row>
    <row r="44" spans="1:20" ht="15.5" x14ac:dyDescent="0.35">
      <c r="A44" s="4" t="s">
        <v>1</v>
      </c>
      <c r="B44" s="4"/>
      <c r="C44" s="4"/>
    </row>
    <row r="45" spans="1:20" ht="15.5" x14ac:dyDescent="0.35">
      <c r="A45" s="4" t="s">
        <v>2</v>
      </c>
      <c r="B45" s="4"/>
      <c r="C45" s="4"/>
    </row>
    <row r="46" spans="1:20" ht="15.5" x14ac:dyDescent="0.35">
      <c r="A46" s="4" t="s">
        <v>3</v>
      </c>
      <c r="B46" s="4"/>
      <c r="C46" s="4"/>
    </row>
    <row r="47" spans="1:20" ht="15.5" x14ac:dyDescent="0.35">
      <c r="A47" s="23" t="s">
        <v>4</v>
      </c>
      <c r="B47" s="23"/>
      <c r="C47" s="23"/>
      <c r="D47">
        <v>2363000</v>
      </c>
    </row>
    <row r="48" spans="1:20" ht="15.5" x14ac:dyDescent="0.35">
      <c r="A48" s="4" t="s">
        <v>5</v>
      </c>
      <c r="B48" s="4"/>
      <c r="C48" s="4"/>
      <c r="D48">
        <f>G49-G50+G48</f>
        <v>0.68599999999999994</v>
      </c>
      <c r="F48" s="7" t="s">
        <v>35</v>
      </c>
      <c r="G48">
        <v>9.0879999999999992</v>
      </c>
    </row>
    <row r="49" spans="1:19" ht="15.5" x14ac:dyDescent="0.35">
      <c r="A49" s="4" t="s">
        <v>6</v>
      </c>
      <c r="B49" s="4"/>
      <c r="C49" s="4"/>
      <c r="F49" s="7" t="s">
        <v>36</v>
      </c>
      <c r="G49">
        <v>0.72099999999999997</v>
      </c>
    </row>
    <row r="50" spans="1:19" ht="15.5" x14ac:dyDescent="0.35">
      <c r="A50" s="4" t="s">
        <v>7</v>
      </c>
      <c r="B50" s="4"/>
      <c r="C50" s="4"/>
      <c r="D50" s="6">
        <v>0.28819444444444448</v>
      </c>
      <c r="F50" s="7" t="s">
        <v>37</v>
      </c>
      <c r="G50">
        <v>9.1229999999999993</v>
      </c>
    </row>
    <row r="51" spans="1:19" ht="15.5" x14ac:dyDescent="0.35">
      <c r="A51" s="4" t="s">
        <v>8</v>
      </c>
      <c r="B51" s="4"/>
      <c r="C51" s="4"/>
      <c r="D51" s="6">
        <v>0.2951388888888889</v>
      </c>
    </row>
    <row r="52" spans="1:19" ht="15.5" x14ac:dyDescent="0.35">
      <c r="A52" s="4" t="s">
        <v>9</v>
      </c>
      <c r="B52" s="4"/>
      <c r="C52" s="4"/>
      <c r="D52">
        <f>AVERAGE(G69:G77)/(20*60)</f>
        <v>7.7267592592592605E-3</v>
      </c>
    </row>
    <row r="53" spans="1:19" ht="15.5" x14ac:dyDescent="0.35">
      <c r="A53" s="7"/>
      <c r="B53" s="7"/>
      <c r="C53" s="7"/>
    </row>
    <row r="54" spans="1:19" ht="15.5" x14ac:dyDescent="0.35">
      <c r="A54" s="8" t="s">
        <v>10</v>
      </c>
      <c r="B54" s="9"/>
      <c r="C54" s="9"/>
      <c r="D54" s="10"/>
    </row>
    <row r="55" spans="1:19" ht="15.5" x14ac:dyDescent="0.35">
      <c r="A55" s="11" t="s">
        <v>11</v>
      </c>
      <c r="B55" s="11"/>
      <c r="C55" s="14">
        <f>AVERAGE(P75:P79)</f>
        <v>1.0854447329819051E-17</v>
      </c>
      <c r="D55" s="13">
        <f>LOG(C55)</f>
        <v>-16.964392284390154</v>
      </c>
    </row>
    <row r="56" spans="1:19" ht="15.5" x14ac:dyDescent="0.35">
      <c r="A56" s="11" t="s">
        <v>12</v>
      </c>
      <c r="B56" s="11"/>
      <c r="C56" s="14">
        <f>AVERAGE(M75:M79)</f>
        <v>1.017119913766533E-17</v>
      </c>
      <c r="D56" s="13">
        <f>LOG(C56)</f>
        <v>-16.992627842733974</v>
      </c>
    </row>
    <row r="57" spans="1:19" ht="15.5" x14ac:dyDescent="0.35">
      <c r="A57" s="1" t="s">
        <v>57</v>
      </c>
      <c r="B57" s="7"/>
      <c r="C57" s="14">
        <f>AVERAGE(S75:S79)</f>
        <v>1.0399084024428309E-17</v>
      </c>
      <c r="D57" s="13">
        <f>LOG(C57)</f>
        <v>-16.983004912687331</v>
      </c>
    </row>
    <row r="58" spans="1:19" ht="15.5" x14ac:dyDescent="0.35">
      <c r="A58" s="7"/>
      <c r="B58" s="7"/>
      <c r="C58" s="7"/>
    </row>
    <row r="59" spans="1:19" ht="15.5" x14ac:dyDescent="0.35">
      <c r="A59" s="7"/>
      <c r="B59" s="7"/>
      <c r="C59" s="7"/>
    </row>
    <row r="60" spans="1:19" ht="15.5" x14ac:dyDescent="0.35">
      <c r="A60" s="7"/>
      <c r="B60" s="7"/>
      <c r="C60" s="7"/>
    </row>
    <row r="61" spans="1:19" ht="15.5" x14ac:dyDescent="0.35">
      <c r="A61" s="7"/>
      <c r="B61" s="7"/>
      <c r="C61" s="7"/>
    </row>
    <row r="62" spans="1:19" ht="15.5" x14ac:dyDescent="0.35">
      <c r="A62" s="2" t="s">
        <v>13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15.5" x14ac:dyDescent="0.35">
      <c r="A63" s="16" t="s">
        <v>14</v>
      </c>
      <c r="B63" s="16" t="s">
        <v>15</v>
      </c>
      <c r="C63" s="16" t="s">
        <v>16</v>
      </c>
      <c r="D63" s="16" t="s">
        <v>17</v>
      </c>
      <c r="E63" s="16" t="s">
        <v>18</v>
      </c>
      <c r="F63" s="16" t="s">
        <v>19</v>
      </c>
      <c r="G63" s="16" t="s">
        <v>20</v>
      </c>
      <c r="H63" s="16" t="s">
        <v>21</v>
      </c>
      <c r="I63" s="16" t="s">
        <v>22</v>
      </c>
      <c r="J63" s="16" t="s">
        <v>23</v>
      </c>
      <c r="K63" s="16" t="s">
        <v>24</v>
      </c>
      <c r="L63" s="16" t="s">
        <v>25</v>
      </c>
      <c r="M63" s="16" t="s">
        <v>26</v>
      </c>
      <c r="N63" s="16" t="s">
        <v>64</v>
      </c>
      <c r="O63" s="16" t="s">
        <v>28</v>
      </c>
      <c r="P63" s="16" t="s">
        <v>29</v>
      </c>
      <c r="Q63" s="16" t="s">
        <v>58</v>
      </c>
      <c r="R63" s="16" t="s">
        <v>43</v>
      </c>
      <c r="S63" s="16" t="s">
        <v>44</v>
      </c>
    </row>
    <row r="64" spans="1:19" x14ac:dyDescent="0.35">
      <c r="A64">
        <v>1</v>
      </c>
      <c r="B64">
        <v>6.585</v>
      </c>
      <c r="C64" s="6">
        <v>0.35069444444444442</v>
      </c>
      <c r="D64">
        <f>90*60</f>
        <v>5400</v>
      </c>
      <c r="E64" s="17">
        <v>8.59</v>
      </c>
      <c r="F64">
        <v>15.335000000000001</v>
      </c>
      <c r="G64" s="18">
        <f t="shared" ref="G64:G78" si="8">F64-B64</f>
        <v>8.75</v>
      </c>
      <c r="H64" s="18">
        <v>4.0490000000000004</v>
      </c>
      <c r="I64" s="18">
        <v>5.5E-2</v>
      </c>
      <c r="J64" s="18">
        <f>H64/(H64+I64)</f>
        <v>0.98659844054580903</v>
      </c>
      <c r="K64">
        <v>0.368064</v>
      </c>
      <c r="L64">
        <f>(K64/24.305/1000)/J64</f>
        <v>1.5349254658615462E-5</v>
      </c>
      <c r="M64" s="19">
        <f>(L64*$D$12/1000)/(4*$D$7*$D$8)</f>
        <v>1.6429567172202755E-17</v>
      </c>
      <c r="N64">
        <v>0.55545500000000003</v>
      </c>
      <c r="O64">
        <f>(N64/28.0855/1000)/J64</f>
        <v>2.0045933988423198E-5</v>
      </c>
      <c r="P64">
        <f>(O64/1000*$D$12)/(6*$D$8*$D$7)</f>
        <v>1.4304539050586449E-17</v>
      </c>
      <c r="Q64">
        <v>1.1335999999999999</v>
      </c>
      <c r="R64">
        <f>((Q64/1000)/60.04)</f>
        <v>1.888074616922052E-5</v>
      </c>
      <c r="S64">
        <f>(R64/1000*$D$12)/(6*$D$8*$D$7)</f>
        <v>1.3473074940673781E-17</v>
      </c>
    </row>
    <row r="65" spans="1:19" x14ac:dyDescent="0.35">
      <c r="A65">
        <v>2</v>
      </c>
      <c r="B65">
        <v>6.6829999999999998</v>
      </c>
      <c r="C65" s="6">
        <v>0.41319444444444442</v>
      </c>
      <c r="D65">
        <f>D64+90*60</f>
        <v>10800</v>
      </c>
      <c r="E65" s="17">
        <v>8.5500000000000007</v>
      </c>
      <c r="F65">
        <v>15.866</v>
      </c>
      <c r="G65" s="18">
        <f t="shared" si="8"/>
        <v>9.1829999999999998</v>
      </c>
      <c r="H65" s="18">
        <v>4.5439999999999996</v>
      </c>
      <c r="I65" s="18">
        <v>0.05</v>
      </c>
      <c r="J65" s="18">
        <f t="shared" ref="J65:J79" si="9">H65/(H65+I65)</f>
        <v>0.98911623857205055</v>
      </c>
      <c r="K65">
        <v>0.515185</v>
      </c>
      <c r="L65">
        <f t="shared" ref="L65:L79" si="10">(K65/24.305/1000)/J65</f>
        <v>2.1429905329425641E-5</v>
      </c>
      <c r="M65" s="19">
        <f t="shared" ref="M65:M79" si="11">(L65*$D$12/1000)/(4*$D$7*$D$8)</f>
        <v>2.2938186702513356E-17</v>
      </c>
      <c r="N65">
        <v>0.96281499999999998</v>
      </c>
      <c r="O65">
        <f t="shared" ref="O65:O79" si="12">(N65/28.0855/1000)/J65</f>
        <v>3.4658786747384308E-5</v>
      </c>
      <c r="P65">
        <f t="shared" ref="P65:P79" si="13">(O65/1000*$D$12)/(6*$D$8*$D$7)</f>
        <v>2.4732096232593875E-17</v>
      </c>
      <c r="Q65">
        <v>2.0030999999999999</v>
      </c>
      <c r="R65">
        <f t="shared" ref="R65:R79" si="14">((Q65/1000)/60.04)</f>
        <v>3.3362758161225847E-5</v>
      </c>
      <c r="S65">
        <f t="shared" ref="S65:S79" si="15">(R65/1000*$D$12)/(6*$D$8*$D$7)</f>
        <v>2.3807265714241044E-17</v>
      </c>
    </row>
    <row r="66" spans="1:19" x14ac:dyDescent="0.35">
      <c r="A66">
        <v>3</v>
      </c>
      <c r="B66">
        <v>6.649</v>
      </c>
      <c r="C66" s="6">
        <v>0.47916666666666669</v>
      </c>
      <c r="D66">
        <f>D65+95*60</f>
        <v>16500</v>
      </c>
      <c r="E66">
        <v>8.52</v>
      </c>
      <c r="F66">
        <v>16.478000000000002</v>
      </c>
      <c r="G66" s="18">
        <f t="shared" si="8"/>
        <v>9.8290000000000006</v>
      </c>
      <c r="H66" s="18">
        <v>5.641</v>
      </c>
      <c r="I66" s="18">
        <v>5.7000000000000002E-2</v>
      </c>
      <c r="J66" s="18">
        <f t="shared" si="9"/>
        <v>0.98999648999648993</v>
      </c>
      <c r="K66">
        <v>0.58208199999999999</v>
      </c>
      <c r="L66">
        <f t="shared" si="10"/>
        <v>2.419105948415043E-5</v>
      </c>
      <c r="M66" s="19">
        <f t="shared" si="11"/>
        <v>2.5893676637810949E-17</v>
      </c>
      <c r="N66">
        <v>1.12164</v>
      </c>
      <c r="O66">
        <f t="shared" si="12"/>
        <v>4.0340165347973781E-5</v>
      </c>
      <c r="P66">
        <f t="shared" si="13"/>
        <v>2.878626013936083E-17</v>
      </c>
      <c r="Q66">
        <v>2.3386999999999998</v>
      </c>
      <c r="R66">
        <f t="shared" si="14"/>
        <v>3.895236508994004E-5</v>
      </c>
      <c r="S66">
        <f t="shared" si="15"/>
        <v>2.779594245214694E-17</v>
      </c>
    </row>
    <row r="67" spans="1:19" x14ac:dyDescent="0.35">
      <c r="A67">
        <v>4</v>
      </c>
      <c r="B67">
        <v>6.6779999999999999</v>
      </c>
      <c r="C67" s="6">
        <v>0.55902777777777779</v>
      </c>
      <c r="D67">
        <f>D66+115*60</f>
        <v>23400</v>
      </c>
      <c r="E67">
        <v>8.52</v>
      </c>
      <c r="F67">
        <v>16.247</v>
      </c>
      <c r="G67" s="18">
        <f t="shared" si="8"/>
        <v>9.5689999999999991</v>
      </c>
      <c r="H67" s="18">
        <v>4.3410000000000002</v>
      </c>
      <c r="I67" s="18">
        <v>5.5E-2</v>
      </c>
      <c r="J67" s="18">
        <f t="shared" si="9"/>
        <v>0.98748862602365794</v>
      </c>
      <c r="K67">
        <v>0.55656600000000001</v>
      </c>
      <c r="L67">
        <f t="shared" si="10"/>
        <v>2.3189369716544253E-5</v>
      </c>
      <c r="M67" s="19">
        <f t="shared" si="11"/>
        <v>2.482148585795725E-17</v>
      </c>
      <c r="N67">
        <v>1.16814</v>
      </c>
      <c r="O67">
        <f t="shared" si="12"/>
        <v>4.211925040770152E-5</v>
      </c>
      <c r="P67">
        <f t="shared" si="13"/>
        <v>3.0055793987266719E-17</v>
      </c>
      <c r="Q67">
        <v>2.4133</v>
      </c>
      <c r="R67">
        <f t="shared" si="14"/>
        <v>4.0194870086608931E-5</v>
      </c>
      <c r="S67">
        <f t="shared" si="15"/>
        <v>2.8682579176365591E-17</v>
      </c>
    </row>
    <row r="68" spans="1:19" x14ac:dyDescent="0.35">
      <c r="A68">
        <v>5</v>
      </c>
      <c r="B68">
        <v>6.6219999999999999</v>
      </c>
      <c r="C68" s="6">
        <v>0.64236111111111105</v>
      </c>
      <c r="D68">
        <f>D67+120*60</f>
        <v>30600</v>
      </c>
      <c r="E68">
        <v>8.51</v>
      </c>
      <c r="G68" s="18">
        <f t="shared" si="8"/>
        <v>-6.6219999999999999</v>
      </c>
      <c r="H68" s="18">
        <v>4.6449999999999996</v>
      </c>
      <c r="I68" s="18">
        <v>5.3999999999999999E-2</v>
      </c>
      <c r="J68" s="18">
        <f t="shared" si="9"/>
        <v>0.98850819323260264</v>
      </c>
      <c r="K68">
        <v>0.54919600000000002</v>
      </c>
      <c r="L68">
        <f t="shared" si="10"/>
        <v>2.2858696777962338E-5</v>
      </c>
      <c r="M68" s="19">
        <f t="shared" si="11"/>
        <v>2.4467539469204638E-17</v>
      </c>
      <c r="N68">
        <v>1.13791</v>
      </c>
      <c r="O68">
        <f t="shared" si="12"/>
        <v>4.0986938565401326E-5</v>
      </c>
      <c r="P68">
        <f t="shared" si="13"/>
        <v>2.9247789781776531E-17</v>
      </c>
      <c r="Q68">
        <v>2.3502000000000001</v>
      </c>
      <c r="R68">
        <f t="shared" si="14"/>
        <v>3.9143904063957365E-5</v>
      </c>
      <c r="S68">
        <f>(R68/1000*$D$12)/(6*$D$8*$D$7)</f>
        <v>2.7932622376121666E-17</v>
      </c>
    </row>
    <row r="69" spans="1:19" x14ac:dyDescent="0.35">
      <c r="A69">
        <v>6</v>
      </c>
      <c r="B69">
        <v>6.633</v>
      </c>
      <c r="C69" s="6">
        <v>0.72222222222222221</v>
      </c>
      <c r="D69">
        <f>D68+115*60</f>
        <v>37500</v>
      </c>
      <c r="E69">
        <v>8.51</v>
      </c>
      <c r="F69">
        <v>16.994</v>
      </c>
      <c r="G69" s="18">
        <f t="shared" si="8"/>
        <v>10.361000000000001</v>
      </c>
      <c r="H69" s="18">
        <v>5.9560000000000004</v>
      </c>
      <c r="I69" s="18">
        <v>5.3999999999999999E-2</v>
      </c>
      <c r="J69" s="18">
        <f t="shared" si="9"/>
        <v>0.9910149750415973</v>
      </c>
      <c r="K69">
        <v>0.54334199999999999</v>
      </c>
      <c r="L69">
        <f t="shared" si="10"/>
        <v>2.2557835979933215E-5</v>
      </c>
      <c r="M69" s="19">
        <f t="shared" si="11"/>
        <v>2.4145503461552139E-17</v>
      </c>
      <c r="N69">
        <v>1.0825100000000001</v>
      </c>
      <c r="O69">
        <f t="shared" si="12"/>
        <v>3.8892829519339631E-5</v>
      </c>
      <c r="P69">
        <f t="shared" si="13"/>
        <v>2.7753458580103644E-17</v>
      </c>
      <c r="Q69">
        <v>2.2360000000000002</v>
      </c>
      <c r="R69">
        <f t="shared" si="14"/>
        <v>3.724183877415057E-5</v>
      </c>
      <c r="S69">
        <f>(R69/1000*$D$12)/(6*$D$8*$D$7)</f>
        <v>2.6575331304998746E-17</v>
      </c>
    </row>
    <row r="70" spans="1:19" x14ac:dyDescent="0.35">
      <c r="A70">
        <v>7</v>
      </c>
      <c r="B70">
        <v>6.6890000000000001</v>
      </c>
      <c r="C70" s="6">
        <v>0.79861111111111116</v>
      </c>
      <c r="D70">
        <f>D69+110*60</f>
        <v>44100</v>
      </c>
      <c r="E70">
        <v>8.5</v>
      </c>
      <c r="F70">
        <v>16.103000000000002</v>
      </c>
      <c r="G70" s="18">
        <f t="shared" si="8"/>
        <v>9.4140000000000015</v>
      </c>
      <c r="H70" s="18">
        <v>4.516</v>
      </c>
      <c r="I70" s="18">
        <v>4.2000000000000003E-2</v>
      </c>
      <c r="J70" s="18">
        <f t="shared" si="9"/>
        <v>0.99078543220710846</v>
      </c>
      <c r="K70">
        <v>0.50074600000000002</v>
      </c>
      <c r="L70">
        <f t="shared" si="10"/>
        <v>2.0794201639957513E-5</v>
      </c>
      <c r="M70" s="19">
        <f t="shared" si="11"/>
        <v>2.2257740863283544E-17</v>
      </c>
      <c r="N70">
        <v>1.01935</v>
      </c>
      <c r="O70">
        <f t="shared" si="12"/>
        <v>3.6632077971323135E-5</v>
      </c>
      <c r="P70">
        <f t="shared" si="13"/>
        <v>2.6140213279537857E-17</v>
      </c>
      <c r="Q70">
        <v>2.0971000000000002</v>
      </c>
      <c r="R70">
        <f t="shared" si="14"/>
        <v>3.4928381079280485E-5</v>
      </c>
      <c r="S70">
        <f>(R70/1000*$D$12)/(6*$D$8*$D$7)</f>
        <v>2.4924475527599669E-17</v>
      </c>
    </row>
    <row r="71" spans="1:19" x14ac:dyDescent="0.35">
      <c r="A71">
        <v>8</v>
      </c>
      <c r="B71">
        <v>6.6559999999999997</v>
      </c>
      <c r="C71" s="6">
        <v>0.3298611111111111</v>
      </c>
      <c r="D71">
        <f>25*60*60</f>
        <v>90000</v>
      </c>
      <c r="E71">
        <v>8.5500000000000007</v>
      </c>
      <c r="F71" s="18">
        <v>15.957000000000001</v>
      </c>
      <c r="G71" s="18">
        <f t="shared" si="8"/>
        <v>9.3010000000000019</v>
      </c>
      <c r="H71" s="18">
        <v>4.5869999999999997</v>
      </c>
      <c r="I71" s="18">
        <v>0.05</v>
      </c>
      <c r="J71" s="18">
        <f t="shared" si="9"/>
        <v>0.98921716627129619</v>
      </c>
      <c r="K71">
        <v>0.229133</v>
      </c>
      <c r="L71">
        <f t="shared" si="10"/>
        <v>9.5301639423812822E-6</v>
      </c>
      <c r="M71" s="19">
        <f t="shared" si="11"/>
        <v>1.0200916730870205E-17</v>
      </c>
      <c r="N71">
        <v>0.475022</v>
      </c>
      <c r="O71">
        <f t="shared" si="12"/>
        <v>1.7097787678664751E-5</v>
      </c>
      <c r="P71">
        <f t="shared" si="13"/>
        <v>1.2200777058796149E-17</v>
      </c>
      <c r="Q71">
        <v>0.97519999999999996</v>
      </c>
      <c r="R71">
        <f t="shared" si="14"/>
        <v>1.6242504996668887E-5</v>
      </c>
      <c r="S71">
        <f t="shared" si="15"/>
        <v>1.1590457553056697E-17</v>
      </c>
    </row>
    <row r="72" spans="1:19" x14ac:dyDescent="0.35">
      <c r="A72">
        <v>9</v>
      </c>
      <c r="B72">
        <v>6.6369999999999996</v>
      </c>
      <c r="C72" s="6">
        <v>0.4152777777777778</v>
      </c>
      <c r="D72">
        <f>D71+123*60</f>
        <v>97380</v>
      </c>
      <c r="E72" s="17">
        <v>8.5</v>
      </c>
      <c r="F72" s="18">
        <v>15.728999999999999</v>
      </c>
      <c r="G72" s="18">
        <f t="shared" si="8"/>
        <v>9.0919999999999987</v>
      </c>
      <c r="H72" s="18">
        <v>4.444</v>
      </c>
      <c r="I72" s="18">
        <v>5.8000000000000003E-2</v>
      </c>
      <c r="J72" s="18">
        <f t="shared" si="9"/>
        <v>0.98711683696135055</v>
      </c>
      <c r="K72">
        <v>0.235708</v>
      </c>
      <c r="L72">
        <f t="shared" si="10"/>
        <v>9.8244927804856177E-6</v>
      </c>
      <c r="M72" s="19">
        <f t="shared" si="11"/>
        <v>1.0515961045653095E-17</v>
      </c>
      <c r="N72">
        <v>0.46385599999999999</v>
      </c>
      <c r="O72">
        <f t="shared" si="12"/>
        <v>1.673140681820225E-5</v>
      </c>
      <c r="P72">
        <f t="shared" si="13"/>
        <v>1.1939332053095738E-17</v>
      </c>
      <c r="Q72">
        <v>0.95860000000000001</v>
      </c>
      <c r="R72">
        <f t="shared" si="14"/>
        <v>1.5966022651565623E-5</v>
      </c>
      <c r="S72">
        <f t="shared" si="15"/>
        <v>1.1393163054101877E-17</v>
      </c>
    </row>
    <row r="73" spans="1:19" x14ac:dyDescent="0.35">
      <c r="A73">
        <v>10</v>
      </c>
      <c r="B73">
        <v>6.7640000000000002</v>
      </c>
      <c r="C73" s="6">
        <v>0.49652777777777773</v>
      </c>
      <c r="D73">
        <f>D72+117*60</f>
        <v>104400</v>
      </c>
      <c r="E73">
        <v>8.44</v>
      </c>
      <c r="F73" s="18">
        <v>16.102</v>
      </c>
      <c r="G73" s="18">
        <f t="shared" si="8"/>
        <v>9.338000000000001</v>
      </c>
      <c r="H73" s="18">
        <v>4.617</v>
      </c>
      <c r="I73" s="18">
        <v>8.3000000000000004E-2</v>
      </c>
      <c r="J73" s="18">
        <f t="shared" si="9"/>
        <v>0.98234042553191481</v>
      </c>
      <c r="K73">
        <v>0.22670599999999999</v>
      </c>
      <c r="L73">
        <f t="shared" si="10"/>
        <v>9.4952274486964616E-6</v>
      </c>
      <c r="M73" s="19">
        <f t="shared" si="11"/>
        <v>1.0163521333991189E-17</v>
      </c>
      <c r="N73">
        <v>0.42840099999999998</v>
      </c>
      <c r="O73">
        <f t="shared" si="12"/>
        <v>1.5527670239072066E-5</v>
      </c>
      <c r="P73">
        <f t="shared" si="13"/>
        <v>1.108036000855388E-17</v>
      </c>
      <c r="Q73">
        <v>0.90339999999999998</v>
      </c>
      <c r="R73">
        <f t="shared" si="14"/>
        <v>1.5046635576282477E-5</v>
      </c>
      <c r="S73">
        <f t="shared" si="15"/>
        <v>1.0737099419023193E-17</v>
      </c>
    </row>
    <row r="74" spans="1:19" x14ac:dyDescent="0.35">
      <c r="A74">
        <v>11</v>
      </c>
      <c r="B74">
        <v>6.64</v>
      </c>
      <c r="C74" s="6">
        <v>0.57986111111111105</v>
      </c>
      <c r="D74">
        <f>D73+120*60</f>
        <v>111600</v>
      </c>
      <c r="E74" s="17">
        <v>8.41</v>
      </c>
      <c r="F74" s="18">
        <v>15.53</v>
      </c>
      <c r="G74" s="18">
        <f t="shared" si="8"/>
        <v>8.89</v>
      </c>
      <c r="H74" s="18">
        <v>4.2990000000000004</v>
      </c>
      <c r="I74" s="18">
        <v>5.3999999999999999E-2</v>
      </c>
      <c r="J74" s="18">
        <f t="shared" si="9"/>
        <v>0.98759476223294274</v>
      </c>
      <c r="K74">
        <v>0.21887000000000001</v>
      </c>
      <c r="L74">
        <f t="shared" si="10"/>
        <v>9.1182571223201087E-6</v>
      </c>
      <c r="M74" s="19">
        <f t="shared" si="11"/>
        <v>9.7600190508590817E-18</v>
      </c>
      <c r="N74">
        <v>0.42542099999999999</v>
      </c>
      <c r="O74">
        <f t="shared" si="12"/>
        <v>1.5337620445036476E-5</v>
      </c>
      <c r="P74">
        <f t="shared" si="13"/>
        <v>1.0944742745626244E-17</v>
      </c>
      <c r="Q74">
        <v>0.8679</v>
      </c>
      <c r="R74">
        <f t="shared" si="14"/>
        <v>1.4455363091272485E-5</v>
      </c>
      <c r="S74">
        <f t="shared" si="15"/>
        <v>1.0315174436318608E-17</v>
      </c>
    </row>
    <row r="75" spans="1:19" x14ac:dyDescent="0.35">
      <c r="A75">
        <v>12</v>
      </c>
      <c r="B75">
        <v>6.673</v>
      </c>
      <c r="C75" s="6">
        <v>0.66319444444444442</v>
      </c>
      <c r="D75">
        <f>D74+120*60</f>
        <v>118800</v>
      </c>
      <c r="E75" s="17">
        <v>8.4</v>
      </c>
      <c r="F75" s="18">
        <v>15.544</v>
      </c>
      <c r="G75" s="18">
        <f t="shared" si="8"/>
        <v>8.8710000000000004</v>
      </c>
      <c r="H75" s="18">
        <v>4.8179999999999996</v>
      </c>
      <c r="I75" s="18">
        <v>5.7000000000000002E-2</v>
      </c>
      <c r="J75" s="18">
        <f t="shared" si="9"/>
        <v>0.98830769230769222</v>
      </c>
      <c r="K75">
        <v>0.22141</v>
      </c>
      <c r="L75">
        <f t="shared" si="10"/>
        <v>9.2174211446839847E-6</v>
      </c>
      <c r="M75" s="19">
        <f t="shared" si="11"/>
        <v>9.8661624436640637E-18</v>
      </c>
      <c r="N75">
        <v>0.419464</v>
      </c>
      <c r="O75">
        <f t="shared" si="12"/>
        <v>1.5111944794618764E-5</v>
      </c>
      <c r="P75">
        <f t="shared" si="13"/>
        <v>1.0783703297126066E-17</v>
      </c>
      <c r="Q75">
        <v>0.86819999999999997</v>
      </c>
      <c r="R75">
        <f t="shared" si="14"/>
        <v>1.4460359760159894E-5</v>
      </c>
      <c r="S75">
        <f t="shared" si="15"/>
        <v>1.0318739999552732E-17</v>
      </c>
    </row>
    <row r="76" spans="1:19" x14ac:dyDescent="0.35">
      <c r="A76">
        <v>13</v>
      </c>
      <c r="B76">
        <v>6.6429999999999998</v>
      </c>
      <c r="C76" s="6">
        <v>0.74652777777777779</v>
      </c>
      <c r="D76">
        <f>D75+120*60</f>
        <v>126000</v>
      </c>
      <c r="E76" s="17">
        <v>8.43</v>
      </c>
      <c r="F76" s="18">
        <v>15.901999999999999</v>
      </c>
      <c r="G76" s="18">
        <f t="shared" si="8"/>
        <v>9.2590000000000003</v>
      </c>
      <c r="H76" s="18">
        <v>4.0380000000000003</v>
      </c>
      <c r="I76" s="18">
        <v>5.5E-2</v>
      </c>
      <c r="J76" s="18">
        <f t="shared" si="9"/>
        <v>0.98656242365013447</v>
      </c>
      <c r="K76">
        <v>0.224576</v>
      </c>
      <c r="L76">
        <f t="shared" si="10"/>
        <v>9.3657626341159918E-6</v>
      </c>
      <c r="M76" s="19">
        <f t="shared" si="11"/>
        <v>1.002494451610038E-17</v>
      </c>
      <c r="N76">
        <v>0.415107</v>
      </c>
      <c r="O76">
        <f t="shared" si="12"/>
        <v>1.498143199061304E-5</v>
      </c>
      <c r="P76">
        <f t="shared" si="13"/>
        <v>1.0690570919129631E-17</v>
      </c>
      <c r="Q76">
        <v>0.85940000000000005</v>
      </c>
      <c r="R76">
        <f t="shared" si="14"/>
        <v>1.4313790806129248E-5</v>
      </c>
      <c r="S76">
        <f t="shared" si="15"/>
        <v>1.0214150144685116E-17</v>
      </c>
    </row>
    <row r="77" spans="1:19" x14ac:dyDescent="0.35">
      <c r="A77">
        <v>14</v>
      </c>
      <c r="B77">
        <v>6.6420000000000003</v>
      </c>
      <c r="C77" s="6">
        <v>0.82986111111111116</v>
      </c>
      <c r="D77">
        <f>D76+120*60</f>
        <v>133200</v>
      </c>
      <c r="E77" s="17">
        <v>8.51</v>
      </c>
      <c r="F77" s="18">
        <v>15.565</v>
      </c>
      <c r="G77" s="18">
        <f t="shared" si="8"/>
        <v>8.9229999999999983</v>
      </c>
      <c r="H77" s="18">
        <v>4.9589999999999996</v>
      </c>
      <c r="I77" s="18">
        <v>5.2999999999999999E-2</v>
      </c>
      <c r="J77" s="18">
        <f t="shared" si="9"/>
        <v>0.98942537909018358</v>
      </c>
      <c r="K77">
        <v>0.229519</v>
      </c>
      <c r="L77">
        <f t="shared" si="10"/>
        <v>9.5442096742351247E-6</v>
      </c>
      <c r="M77" s="19">
        <f t="shared" si="11"/>
        <v>1.0215951030587548E-17</v>
      </c>
      <c r="N77">
        <v>0.428344</v>
      </c>
      <c r="O77">
        <f t="shared" si="12"/>
        <v>1.5414430431512734E-5</v>
      </c>
      <c r="P77">
        <f t="shared" si="13"/>
        <v>1.0999553434500066E-17</v>
      </c>
      <c r="Q77">
        <v>0.88039999999999996</v>
      </c>
      <c r="R77">
        <f t="shared" si="14"/>
        <v>1.4663557628247834E-5</v>
      </c>
      <c r="S77">
        <f t="shared" si="15"/>
        <v>1.0463739571073743E-17</v>
      </c>
    </row>
    <row r="78" spans="1:19" x14ac:dyDescent="0.35">
      <c r="A78">
        <v>15</v>
      </c>
      <c r="B78">
        <v>6.6379999999999999</v>
      </c>
      <c r="C78" s="6">
        <v>0.89236111111111116</v>
      </c>
      <c r="D78">
        <f>D77+90*60</f>
        <v>138600</v>
      </c>
      <c r="E78" s="17">
        <v>8.49</v>
      </c>
      <c r="F78" s="18">
        <v>15.939</v>
      </c>
      <c r="G78" s="18">
        <f t="shared" si="8"/>
        <v>9.3010000000000002</v>
      </c>
      <c r="H78" s="18">
        <v>4.2939999999999996</v>
      </c>
      <c r="I78" s="18">
        <v>5.3999999999999999E-2</v>
      </c>
      <c r="J78" s="18">
        <f t="shared" si="9"/>
        <v>0.98758049678012871</v>
      </c>
      <c r="K78">
        <v>0.23080000000000001</v>
      </c>
      <c r="L78">
        <f t="shared" si="10"/>
        <v>9.6154070586621073E-6</v>
      </c>
      <c r="M78" s="19">
        <f t="shared" si="11"/>
        <v>1.029215943522638E-17</v>
      </c>
      <c r="N78">
        <v>0.42224400000000001</v>
      </c>
      <c r="O78">
        <f t="shared" si="12"/>
        <v>1.5223300578013259E-5</v>
      </c>
      <c r="P78">
        <f t="shared" si="13"/>
        <v>1.0863165454040036E-17</v>
      </c>
      <c r="Q78">
        <v>0.88029999999999997</v>
      </c>
      <c r="R78">
        <f t="shared" si="14"/>
        <v>1.4661892071952033E-5</v>
      </c>
      <c r="S78">
        <f t="shared" si="15"/>
        <v>1.0462551049995703E-17</v>
      </c>
    </row>
    <row r="79" spans="1:19" x14ac:dyDescent="0.35">
      <c r="A79">
        <v>16</v>
      </c>
      <c r="C79" s="6">
        <v>0.95486111111111116</v>
      </c>
      <c r="D79" s="25">
        <f>D78+90*60</f>
        <v>144000</v>
      </c>
      <c r="E79" s="17">
        <v>8.52</v>
      </c>
      <c r="F79" s="18"/>
      <c r="G79" s="18"/>
      <c r="H79" s="18">
        <v>4.9960000000000004</v>
      </c>
      <c r="I79" s="18">
        <v>5.2999999999999999E-2</v>
      </c>
      <c r="J79" s="18">
        <f t="shared" si="9"/>
        <v>0.98950287185581309</v>
      </c>
      <c r="K79">
        <v>0.23494799999999999</v>
      </c>
      <c r="L79">
        <f t="shared" si="10"/>
        <v>9.7692015122075002E-6</v>
      </c>
      <c r="M79" s="19">
        <f t="shared" si="11"/>
        <v>1.0456778262748276E-17</v>
      </c>
      <c r="N79">
        <v>0.425873</v>
      </c>
      <c r="O79">
        <f t="shared" si="12"/>
        <v>1.5324308561160585E-5</v>
      </c>
      <c r="P79">
        <f t="shared" si="13"/>
        <v>1.0935243544299456E-17</v>
      </c>
      <c r="Q79">
        <v>0.88649999999999995</v>
      </c>
      <c r="R79">
        <f t="shared" si="14"/>
        <v>1.4765156562291804E-5</v>
      </c>
      <c r="S79">
        <f t="shared" si="15"/>
        <v>1.053623935683425E-17</v>
      </c>
    </row>
    <row r="80" spans="1:19" ht="15.5" x14ac:dyDescent="0.35">
      <c r="C80" s="6"/>
      <c r="D80" s="24"/>
      <c r="E80" s="17"/>
      <c r="F80" s="18"/>
      <c r="G80" s="18"/>
      <c r="H80" s="18"/>
      <c r="I80" s="18"/>
      <c r="J80" s="18"/>
      <c r="K80" s="18"/>
      <c r="N80" s="19"/>
    </row>
  </sheetData>
  <mergeCells count="22">
    <mergeCell ref="A51:C51"/>
    <mergeCell ref="A52:C52"/>
    <mergeCell ref="A55:B55"/>
    <mergeCell ref="A56:B56"/>
    <mergeCell ref="A45:C45"/>
    <mergeCell ref="A46:C46"/>
    <mergeCell ref="A47:C47"/>
    <mergeCell ref="A48:C48"/>
    <mergeCell ref="A49:C49"/>
    <mergeCell ref="A50:C50"/>
    <mergeCell ref="A10:C10"/>
    <mergeCell ref="A11:C11"/>
    <mergeCell ref="A12:C12"/>
    <mergeCell ref="A15:B15"/>
    <mergeCell ref="A16:B16"/>
    <mergeCell ref="A44:C44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8C2C-BB90-46F4-BDE5-23B9F2DBAFF2}">
  <dimension ref="A1:S75"/>
  <sheetViews>
    <sheetView topLeftCell="A22" workbookViewId="0">
      <selection activeCell="A8" sqref="A8:C8"/>
    </sheetView>
  </sheetViews>
  <sheetFormatPr defaultColWidth="13.81640625" defaultRowHeight="14.5" x14ac:dyDescent="0.35"/>
  <cols>
    <col min="1" max="1" width="16.7265625" customWidth="1"/>
    <col min="2" max="2" width="19.26953125" bestFit="1" customWidth="1"/>
    <col min="3" max="3" width="16.7265625" bestFit="1" customWidth="1"/>
    <col min="4" max="4" width="28.36328125" bestFit="1" customWidth="1"/>
    <col min="5" max="5" width="29.08984375" customWidth="1"/>
    <col min="6" max="6" width="36.36328125" bestFit="1" customWidth="1"/>
    <col min="7" max="7" width="33.453125" bestFit="1" customWidth="1"/>
    <col min="8" max="8" width="36.36328125" bestFit="1" customWidth="1"/>
    <col min="9" max="9" width="36.36328125" customWidth="1"/>
    <col min="10" max="12" width="37.26953125" bestFit="1" customWidth="1"/>
    <col min="13" max="13" width="37.26953125" customWidth="1"/>
    <col min="14" max="14" width="33.6328125" bestFit="1" customWidth="1"/>
    <col min="15" max="15" width="37.6328125" bestFit="1" customWidth="1"/>
    <col min="16" max="16" width="33.6328125" bestFit="1" customWidth="1"/>
    <col min="17" max="18" width="33.6328125" customWidth="1"/>
    <col min="19" max="19" width="40.7265625" bestFit="1" customWidth="1"/>
    <col min="20" max="20" width="41.26953125" bestFit="1" customWidth="1"/>
    <col min="21" max="21" width="37.6328125" bestFit="1" customWidth="1"/>
    <col min="22" max="22" width="42" customWidth="1"/>
    <col min="23" max="23" width="37.6328125" bestFit="1" customWidth="1"/>
  </cols>
  <sheetData>
    <row r="1" spans="1:7" ht="15.5" x14ac:dyDescent="0.35">
      <c r="A1" s="1" t="s">
        <v>73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0.70199999999999996</v>
      </c>
      <c r="E8">
        <f>D8*D7/10000</f>
        <v>165.8826</v>
      </c>
      <c r="F8" s="7" t="s">
        <v>35</v>
      </c>
      <c r="G8">
        <v>9.1470000000000002</v>
      </c>
    </row>
    <row r="9" spans="1:7" ht="15.5" x14ac:dyDescent="0.35">
      <c r="A9" s="4" t="s">
        <v>6</v>
      </c>
      <c r="B9" s="4"/>
      <c r="C9" s="4"/>
      <c r="F9" s="7" t="s">
        <v>36</v>
      </c>
      <c r="G9">
        <v>0.73399999999999999</v>
      </c>
    </row>
    <row r="10" spans="1:7" ht="15.5" x14ac:dyDescent="0.35">
      <c r="A10" s="4" t="s">
        <v>7</v>
      </c>
      <c r="B10" s="4"/>
      <c r="C10" s="4"/>
      <c r="D10" s="6">
        <v>0.30555555555555552</v>
      </c>
      <c r="F10" s="7" t="s">
        <v>37</v>
      </c>
      <c r="G10">
        <v>9.1790000000000003</v>
      </c>
    </row>
    <row r="11" spans="1:7" ht="15.5" x14ac:dyDescent="0.35">
      <c r="A11" s="4" t="s">
        <v>8</v>
      </c>
      <c r="B11" s="4"/>
      <c r="C11" s="4"/>
      <c r="D11" s="6">
        <v>0.3125</v>
      </c>
    </row>
    <row r="12" spans="1:7" ht="15.5" x14ac:dyDescent="0.35">
      <c r="A12" s="4" t="s">
        <v>9</v>
      </c>
      <c r="B12" s="4"/>
      <c r="C12" s="4"/>
      <c r="D12">
        <f>AVERAGE(G29:G37)/(22*60)</f>
        <v>7.322222222222223E-3</v>
      </c>
      <c r="E12">
        <f>D12*60</f>
        <v>0.43933333333333335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11</v>
      </c>
      <c r="B15" s="11"/>
      <c r="C15" s="14">
        <f>AVERAGE(P37:P39)</f>
        <v>6.5223411640490274E-18</v>
      </c>
      <c r="D15" s="13">
        <f>LOG(C15)</f>
        <v>-17.185596488297801</v>
      </c>
    </row>
    <row r="16" spans="1:7" ht="15.5" x14ac:dyDescent="0.35">
      <c r="A16" s="11" t="s">
        <v>12</v>
      </c>
      <c r="B16" s="11"/>
      <c r="C16" s="14">
        <f>AVERAGE(M37:M39)</f>
        <v>5.6277295575925946E-18</v>
      </c>
      <c r="D16" s="13">
        <f>LOG(C16)</f>
        <v>-17.249666780900984</v>
      </c>
    </row>
    <row r="17" spans="1:19" ht="15.5" x14ac:dyDescent="0.35">
      <c r="A17" s="1" t="s">
        <v>57</v>
      </c>
      <c r="B17" s="7"/>
      <c r="C17" s="14">
        <f>AVERAGE(S34:S37)</f>
        <v>6.3949541387355742E-18</v>
      </c>
      <c r="D17" s="13">
        <f>LOG(C17)</f>
        <v>-17.194162565706904</v>
      </c>
    </row>
    <row r="18" spans="1:19" ht="15.5" x14ac:dyDescent="0.35">
      <c r="A18" s="7"/>
      <c r="B18" s="7"/>
      <c r="C18" s="7"/>
    </row>
    <row r="19" spans="1:19" ht="15.5" x14ac:dyDescent="0.35">
      <c r="A19" s="7"/>
      <c r="B19" s="7"/>
      <c r="C19" s="7"/>
    </row>
    <row r="20" spans="1:19" ht="15.5" x14ac:dyDescent="0.35">
      <c r="A20" s="7"/>
      <c r="B20" s="7"/>
      <c r="C20" s="7"/>
    </row>
    <row r="21" spans="1:19" ht="15.5" x14ac:dyDescent="0.35">
      <c r="A21" s="7"/>
      <c r="B21" s="7"/>
      <c r="C21" s="7"/>
    </row>
    <row r="22" spans="1:19" ht="15.5" x14ac:dyDescent="0.35">
      <c r="A22" s="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5.5" x14ac:dyDescent="0.35">
      <c r="A23" s="16" t="s">
        <v>14</v>
      </c>
      <c r="B23" s="16" t="s">
        <v>15</v>
      </c>
      <c r="C23" s="16" t="s">
        <v>16</v>
      </c>
      <c r="D23" s="16" t="s">
        <v>17</v>
      </c>
      <c r="E23" s="16" t="s">
        <v>18</v>
      </c>
      <c r="F23" s="16" t="s">
        <v>19</v>
      </c>
      <c r="G23" s="16" t="s">
        <v>20</v>
      </c>
      <c r="H23" s="16" t="s">
        <v>21</v>
      </c>
      <c r="I23" s="16" t="s">
        <v>22</v>
      </c>
      <c r="J23" s="16" t="s">
        <v>23</v>
      </c>
      <c r="K23" s="16" t="s">
        <v>24</v>
      </c>
      <c r="L23" s="16" t="s">
        <v>25</v>
      </c>
      <c r="M23" s="16" t="s">
        <v>26</v>
      </c>
      <c r="N23" s="16" t="s">
        <v>64</v>
      </c>
      <c r="O23" s="16" t="s">
        <v>28</v>
      </c>
      <c r="P23" s="16" t="s">
        <v>29</v>
      </c>
      <c r="Q23" s="16" t="s">
        <v>58</v>
      </c>
      <c r="R23" s="16" t="s">
        <v>43</v>
      </c>
      <c r="S23" s="16" t="s">
        <v>44</v>
      </c>
    </row>
    <row r="24" spans="1:19" x14ac:dyDescent="0.35">
      <c r="A24">
        <v>1</v>
      </c>
      <c r="B24">
        <v>6.6890000000000001</v>
      </c>
      <c r="C24" s="6">
        <v>0.36805555555555558</v>
      </c>
      <c r="D24">
        <f>90*60</f>
        <v>5400</v>
      </c>
      <c r="E24" s="17">
        <v>9.23</v>
      </c>
      <c r="F24">
        <v>17.093</v>
      </c>
      <c r="G24" s="18">
        <f t="shared" ref="G24:G36" si="0">F24-B24</f>
        <v>10.404</v>
      </c>
      <c r="H24" s="18">
        <v>5.2859999999999996</v>
      </c>
      <c r="I24" s="18">
        <v>6.8000000000000005E-2</v>
      </c>
      <c r="J24" s="18">
        <f>H24/(H24+I24)</f>
        <v>0.98729921553978339</v>
      </c>
      <c r="K24">
        <v>0.23677899999999999</v>
      </c>
      <c r="L24">
        <f>(K24/24.305/1000)/J24</f>
        <v>9.867309820657096E-6</v>
      </c>
      <c r="M24" s="19">
        <f>(L24*$D$12/1000)/(4*$D$7*$D$8)</f>
        <v>1.0888820654240855E-17</v>
      </c>
      <c r="N24">
        <v>0.50558000000000003</v>
      </c>
      <c r="O24">
        <f>(N24/28.0855/1000)/J24</f>
        <v>1.8233033658578623E-5</v>
      </c>
      <c r="P24">
        <f>(O24/1000*$D$12)/(6*$D$8*$D$7)</f>
        <v>1.3413736002989478E-17</v>
      </c>
      <c r="Q24">
        <v>1.0419</v>
      </c>
      <c r="R24">
        <f>((Q24/1000)/60.04)</f>
        <v>1.7353431045969356E-5</v>
      </c>
      <c r="S24">
        <f>(R24/1000*$D$12)/(6*$D$8*$D$7)</f>
        <v>1.2766627164492423E-17</v>
      </c>
    </row>
    <row r="25" spans="1:19" x14ac:dyDescent="0.35">
      <c r="A25">
        <v>2</v>
      </c>
      <c r="B25">
        <v>6.6740000000000004</v>
      </c>
      <c r="C25" s="6">
        <v>0.4513888888888889</v>
      </c>
      <c r="D25">
        <f>D24+2*60*60</f>
        <v>12600</v>
      </c>
      <c r="E25" s="17">
        <v>9.1999999999999993</v>
      </c>
      <c r="F25">
        <v>17.298999999999999</v>
      </c>
      <c r="G25" s="18">
        <f t="shared" si="0"/>
        <v>10.625</v>
      </c>
      <c r="H25" s="18">
        <v>5.44</v>
      </c>
      <c r="I25" s="18">
        <v>0.06</v>
      </c>
      <c r="J25" s="18">
        <f t="shared" ref="J25:J37" si="1">H25/(H25+I25)</f>
        <v>0.98909090909090913</v>
      </c>
      <c r="K25">
        <v>0.319463</v>
      </c>
      <c r="L25">
        <f t="shared" ref="L25:L37" si="2">(K25/24.305/1000)/J25</f>
        <v>1.3288890720863536E-5</v>
      </c>
      <c r="M25" s="19">
        <f t="shared" ref="M25:M37" si="3">(L25*$D$12/1000)/(4*$D$7*$D$8)</f>
        <v>1.4664619879509617E-17</v>
      </c>
      <c r="N25">
        <v>0.85626199999999997</v>
      </c>
      <c r="O25">
        <f t="shared" ref="O25:O37" si="4">(N25/28.0855/1000)/J25</f>
        <v>3.0823950656974968E-5</v>
      </c>
      <c r="P25">
        <f t="shared" ref="P25:P37" si="5">(O25/1000*$D$12)/(6*$D$8*$D$7)</f>
        <v>2.2676661735185347E-17</v>
      </c>
      <c r="Q25">
        <v>1.7495000000000001</v>
      </c>
      <c r="R25">
        <f t="shared" ref="R25:R37" si="6">((Q25/1000)/60.04)</f>
        <v>2.9138907395069952E-5</v>
      </c>
      <c r="S25">
        <f t="shared" ref="S25:S37" si="7">(R25/1000*$D$12)/(6*$D$8*$D$7)</f>
        <v>2.1437003766464624E-17</v>
      </c>
    </row>
    <row r="26" spans="1:19" x14ac:dyDescent="0.35">
      <c r="A26">
        <v>3</v>
      </c>
      <c r="B26">
        <v>6.6749999999999998</v>
      </c>
      <c r="C26" s="6">
        <v>0.53472222222222221</v>
      </c>
      <c r="D26">
        <f>D25+120*60</f>
        <v>19800</v>
      </c>
      <c r="E26">
        <v>9.18</v>
      </c>
      <c r="F26">
        <v>16.103999999999999</v>
      </c>
      <c r="G26" s="18">
        <f t="shared" si="0"/>
        <v>9.4289999999999985</v>
      </c>
      <c r="H26" s="18">
        <v>4.5460000000000003</v>
      </c>
      <c r="I26" s="18">
        <v>0.06</v>
      </c>
      <c r="J26" s="18">
        <f t="shared" si="1"/>
        <v>0.98697351280937917</v>
      </c>
      <c r="K26">
        <v>0.32967599999999997</v>
      </c>
      <c r="L26">
        <f t="shared" si="2"/>
        <v>1.3743147543956931E-5</v>
      </c>
      <c r="M26" s="19">
        <f t="shared" si="3"/>
        <v>1.5165903529007896E-17</v>
      </c>
      <c r="N26">
        <v>0.96401599999999998</v>
      </c>
      <c r="O26">
        <f t="shared" si="4"/>
        <v>3.4777357867293588E-5</v>
      </c>
      <c r="P26">
        <f t="shared" si="5"/>
        <v>2.5585116884478538E-17</v>
      </c>
      <c r="Q26">
        <v>1.9674</v>
      </c>
      <c r="R26">
        <f t="shared" si="6"/>
        <v>3.2768154563624258E-5</v>
      </c>
      <c r="S26">
        <f t="shared" si="7"/>
        <v>2.4106979828603889E-17</v>
      </c>
    </row>
    <row r="27" spans="1:19" x14ac:dyDescent="0.35">
      <c r="A27">
        <v>4</v>
      </c>
      <c r="B27">
        <v>6.758</v>
      </c>
      <c r="C27" s="6">
        <v>0.61805555555555558</v>
      </c>
      <c r="D27">
        <f>D26+120*60</f>
        <v>27000</v>
      </c>
      <c r="E27">
        <v>9.2100000000000009</v>
      </c>
      <c r="F27">
        <v>16.661000000000001</v>
      </c>
      <c r="G27" s="18">
        <f t="shared" si="0"/>
        <v>9.9030000000000022</v>
      </c>
      <c r="H27" s="18">
        <v>4.5990000000000002</v>
      </c>
      <c r="I27" s="18">
        <v>4.7E-2</v>
      </c>
      <c r="J27" s="18">
        <f t="shared" si="1"/>
        <v>0.98988377098579428</v>
      </c>
      <c r="K27">
        <v>0.32474799999999998</v>
      </c>
      <c r="L27">
        <f t="shared" si="2"/>
        <v>1.349791396294258E-5</v>
      </c>
      <c r="M27" s="19">
        <f t="shared" si="3"/>
        <v>1.4895282201554261E-17</v>
      </c>
      <c r="N27">
        <v>0.99567799999999995</v>
      </c>
      <c r="O27">
        <f t="shared" si="4"/>
        <v>3.5813976742166908E-5</v>
      </c>
      <c r="P27">
        <f t="shared" si="5"/>
        <v>2.6347739944559625E-17</v>
      </c>
      <c r="Q27">
        <v>1.9661</v>
      </c>
      <c r="R27">
        <f t="shared" si="6"/>
        <v>3.2746502331778815E-5</v>
      </c>
      <c r="S27">
        <f t="shared" si="7"/>
        <v>2.4091050646039499E-17</v>
      </c>
    </row>
    <row r="28" spans="1:19" x14ac:dyDescent="0.35">
      <c r="A28">
        <v>5</v>
      </c>
      <c r="B28">
        <v>6.66</v>
      </c>
      <c r="C28" s="6">
        <v>0.3125</v>
      </c>
      <c r="D28">
        <f>D27+17*60*60+20*60</f>
        <v>89400</v>
      </c>
      <c r="E28">
        <v>9.36</v>
      </c>
      <c r="F28">
        <v>16.327000000000002</v>
      </c>
      <c r="G28" s="18">
        <f t="shared" si="0"/>
        <v>9.6670000000000016</v>
      </c>
      <c r="H28" s="18">
        <v>4.7409999999999997</v>
      </c>
      <c r="I28" s="18">
        <v>4.3999999999999997E-2</v>
      </c>
      <c r="J28" s="18">
        <f t="shared" si="1"/>
        <v>0.99080459770114948</v>
      </c>
      <c r="K28">
        <v>0.20897900000000003</v>
      </c>
      <c r="L28">
        <f t="shared" si="2"/>
        <v>8.6779872568781031E-6</v>
      </c>
      <c r="M28" s="19">
        <f t="shared" si="3"/>
        <v>9.5763737632027284E-18</v>
      </c>
      <c r="N28">
        <v>0.48788999999999999</v>
      </c>
      <c r="O28">
        <f t="shared" si="4"/>
        <v>1.7532818765502308E-5</v>
      </c>
      <c r="P28">
        <f t="shared" si="5"/>
        <v>1.2898599690680416E-17</v>
      </c>
      <c r="Q28">
        <v>0.99139999999999995</v>
      </c>
      <c r="R28">
        <f t="shared" si="6"/>
        <v>1.6512325116588938E-5</v>
      </c>
      <c r="S28">
        <f>(R28/1000*$D$12)/(6*$D$8*$D$7)</f>
        <v>1.2147839687952573E-17</v>
      </c>
    </row>
    <row r="29" spans="1:19" x14ac:dyDescent="0.35">
      <c r="A29">
        <v>6</v>
      </c>
      <c r="B29">
        <v>6.6769999999999996</v>
      </c>
      <c r="C29" s="6">
        <v>0.39583333333333331</v>
      </c>
      <c r="D29">
        <f>D28+120*60</f>
        <v>96600</v>
      </c>
      <c r="E29">
        <v>9.2200000000000006</v>
      </c>
      <c r="F29">
        <v>16.542000000000002</v>
      </c>
      <c r="G29" s="18">
        <f t="shared" si="0"/>
        <v>9.865000000000002</v>
      </c>
      <c r="H29" s="18">
        <v>4.7089999999999996</v>
      </c>
      <c r="I29" s="18">
        <v>5.3999999999999999E-2</v>
      </c>
      <c r="J29" s="18">
        <f t="shared" si="1"/>
        <v>0.98866260760025193</v>
      </c>
      <c r="K29">
        <v>0.192243</v>
      </c>
      <c r="L29">
        <f t="shared" si="2"/>
        <v>8.0003097274326082E-6</v>
      </c>
      <c r="M29" s="19">
        <f t="shared" si="3"/>
        <v>8.8285398334225021E-18</v>
      </c>
      <c r="N29">
        <v>0.45768599999999998</v>
      </c>
      <c r="O29">
        <f t="shared" si="4"/>
        <v>1.6483041773826278E-5</v>
      </c>
      <c r="P29">
        <f t="shared" si="5"/>
        <v>1.2126296425517001E-17</v>
      </c>
      <c r="Q29">
        <v>0.92510000000000003</v>
      </c>
      <c r="R29">
        <f t="shared" si="6"/>
        <v>1.5408061292471687E-5</v>
      </c>
      <c r="S29">
        <f>(R29/1000*$D$12)/(6*$D$8*$D$7)</f>
        <v>1.1335451377168577E-17</v>
      </c>
    </row>
    <row r="30" spans="1:19" x14ac:dyDescent="0.35">
      <c r="A30">
        <v>7</v>
      </c>
      <c r="B30">
        <v>6.6820000000000004</v>
      </c>
      <c r="C30" s="6">
        <v>0.47916666666666669</v>
      </c>
      <c r="D30">
        <f t="shared" ref="D30:D32" si="8">D29+120*60</f>
        <v>103800</v>
      </c>
      <c r="E30">
        <v>9.1300000000000008</v>
      </c>
      <c r="G30" s="18"/>
      <c r="H30" s="18">
        <v>5.0949999999999998</v>
      </c>
      <c r="I30" s="18">
        <v>0.05</v>
      </c>
      <c r="J30" s="18">
        <f t="shared" si="1"/>
        <v>0.9902818270165209</v>
      </c>
      <c r="K30">
        <v>0.18310099999999999</v>
      </c>
      <c r="L30">
        <f t="shared" si="2"/>
        <v>7.6074005134697482E-6</v>
      </c>
      <c r="M30" s="19">
        <f t="shared" si="3"/>
        <v>8.3949547892715903E-18</v>
      </c>
      <c r="N30">
        <v>0.43504999999999999</v>
      </c>
      <c r="O30">
        <f t="shared" si="4"/>
        <v>1.5642213303904528E-5</v>
      </c>
      <c r="P30">
        <f t="shared" si="5"/>
        <v>1.1507713071231285E-17</v>
      </c>
      <c r="Q30">
        <v>0.88719999999999999</v>
      </c>
      <c r="R30">
        <f t="shared" si="6"/>
        <v>1.4776815456362426E-5</v>
      </c>
      <c r="S30">
        <f>(R30/1000*$D$12)/(6*$D$8*$D$7)</f>
        <v>1.0871054439329761E-17</v>
      </c>
    </row>
    <row r="31" spans="1:19" x14ac:dyDescent="0.35">
      <c r="A31">
        <v>8</v>
      </c>
      <c r="B31">
        <v>6.7610000000000001</v>
      </c>
      <c r="C31" s="6">
        <v>0.5625</v>
      </c>
      <c r="D31">
        <f t="shared" si="8"/>
        <v>111000</v>
      </c>
      <c r="E31">
        <v>9.1300000000000008</v>
      </c>
      <c r="F31" s="18">
        <v>16.402999999999999</v>
      </c>
      <c r="G31" s="18">
        <f t="shared" si="0"/>
        <v>9.6419999999999995</v>
      </c>
      <c r="H31" s="18">
        <v>4.9660000000000002</v>
      </c>
      <c r="I31" s="18">
        <v>5.5E-2</v>
      </c>
      <c r="J31" s="18">
        <f t="shared" si="1"/>
        <v>0.98904600677155952</v>
      </c>
      <c r="K31">
        <v>0.18475899999999998</v>
      </c>
      <c r="L31">
        <f t="shared" si="2"/>
        <v>7.6858779507273584E-6</v>
      </c>
      <c r="M31" s="19">
        <f t="shared" si="3"/>
        <v>8.4815565840093631E-18</v>
      </c>
      <c r="N31">
        <v>0.40669499999999997</v>
      </c>
      <c r="O31">
        <f t="shared" si="4"/>
        <v>1.4640981077909691E-5</v>
      </c>
      <c r="P31">
        <f t="shared" si="5"/>
        <v>1.0771123373177317E-17</v>
      </c>
      <c r="Q31">
        <v>0.83440000000000003</v>
      </c>
      <c r="R31">
        <f t="shared" si="6"/>
        <v>1.3897401732178549E-5</v>
      </c>
      <c r="S31">
        <f t="shared" si="7"/>
        <v>1.0224084562868296E-17</v>
      </c>
    </row>
    <row r="32" spans="1:19" x14ac:dyDescent="0.35">
      <c r="A32">
        <v>9</v>
      </c>
      <c r="B32">
        <v>6.6779999999999999</v>
      </c>
      <c r="C32" s="6">
        <v>0.64583333333333337</v>
      </c>
      <c r="D32">
        <f t="shared" si="8"/>
        <v>118200</v>
      </c>
      <c r="E32" s="17">
        <v>9.1300000000000008</v>
      </c>
      <c r="F32" s="18"/>
      <c r="G32" s="18"/>
      <c r="H32" s="18">
        <v>5.3719999999999999</v>
      </c>
      <c r="I32" s="18">
        <v>7.0000000000000007E-2</v>
      </c>
      <c r="J32" s="18">
        <f t="shared" si="1"/>
        <v>0.98713708195516348</v>
      </c>
      <c r="K32">
        <v>0.16732900000000001</v>
      </c>
      <c r="L32">
        <f t="shared" si="2"/>
        <v>6.9742598367145755E-6</v>
      </c>
      <c r="M32" s="19">
        <f t="shared" si="3"/>
        <v>7.6962683789534576E-18</v>
      </c>
      <c r="N32">
        <v>0.37343700000000002</v>
      </c>
      <c r="O32">
        <f t="shared" si="4"/>
        <v>1.3469693668757167E-5</v>
      </c>
      <c r="P32">
        <f t="shared" si="5"/>
        <v>9.9094269388812447E-18</v>
      </c>
      <c r="Q32">
        <v>0.77639999999999998</v>
      </c>
      <c r="R32">
        <f t="shared" si="6"/>
        <v>1.2931379080612926E-5</v>
      </c>
      <c r="S32">
        <f t="shared" si="7"/>
        <v>9.5133979561492637E-18</v>
      </c>
    </row>
    <row r="33" spans="1:19" x14ac:dyDescent="0.35">
      <c r="A33">
        <v>10</v>
      </c>
      <c r="B33">
        <v>6.68</v>
      </c>
      <c r="C33" s="6">
        <v>0.35416666666666669</v>
      </c>
      <c r="D33">
        <f>D28+25*60*60</f>
        <v>179400</v>
      </c>
      <c r="E33">
        <v>9.18</v>
      </c>
      <c r="F33" s="18">
        <v>16.36</v>
      </c>
      <c r="G33" s="18">
        <f t="shared" si="0"/>
        <v>9.68</v>
      </c>
      <c r="H33" s="18">
        <v>4.8689999999999998</v>
      </c>
      <c r="I33" s="18">
        <v>4.8000000000000001E-2</v>
      </c>
      <c r="J33" s="18">
        <f t="shared" si="1"/>
        <v>0.99023794996949355</v>
      </c>
      <c r="K33">
        <v>0.127328</v>
      </c>
      <c r="L33">
        <f t="shared" si="2"/>
        <v>5.290402632493232E-6</v>
      </c>
      <c r="M33" s="19">
        <f t="shared" si="3"/>
        <v>5.8380902698873925E-18</v>
      </c>
      <c r="N33">
        <v>0.25736500000000001</v>
      </c>
      <c r="O33">
        <f t="shared" si="4"/>
        <v>9.2539630081469512E-6</v>
      </c>
      <c r="P33">
        <f t="shared" si="5"/>
        <v>6.8079848420786764E-18</v>
      </c>
      <c r="Q33">
        <v>0.51919999999999999</v>
      </c>
      <c r="R33">
        <f t="shared" si="6"/>
        <v>8.6475682878081286E-6</v>
      </c>
      <c r="S33">
        <f t="shared" si="7"/>
        <v>6.3618704518710683E-18</v>
      </c>
    </row>
    <row r="34" spans="1:19" x14ac:dyDescent="0.35">
      <c r="A34">
        <v>11</v>
      </c>
      <c r="B34">
        <v>6.673</v>
      </c>
      <c r="C34" s="6">
        <v>0.41666666666666669</v>
      </c>
      <c r="D34">
        <f>D33+90*60</f>
        <v>184800</v>
      </c>
      <c r="E34" s="17">
        <v>9.18</v>
      </c>
      <c r="F34" s="18">
        <v>16.286000000000001</v>
      </c>
      <c r="G34" s="18">
        <f t="shared" si="0"/>
        <v>9.6130000000000013</v>
      </c>
      <c r="H34" s="18">
        <v>5.1340000000000003</v>
      </c>
      <c r="I34" s="18">
        <v>5.6000000000000001E-2</v>
      </c>
      <c r="J34" s="18">
        <f t="shared" si="1"/>
        <v>0.9892100192678227</v>
      </c>
      <c r="K34">
        <v>0.12981499999999999</v>
      </c>
      <c r="L34">
        <f t="shared" si="2"/>
        <v>5.3993408657844283E-6</v>
      </c>
      <c r="M34" s="19">
        <f t="shared" si="3"/>
        <v>5.958306307111071E-18</v>
      </c>
      <c r="N34">
        <v>0.26158900000000002</v>
      </c>
      <c r="O34">
        <f t="shared" si="4"/>
        <v>9.4156175827309358E-6</v>
      </c>
      <c r="P34">
        <f t="shared" si="5"/>
        <v>6.9269113919742784E-18</v>
      </c>
      <c r="Q34">
        <v>0.53549999999999998</v>
      </c>
      <c r="R34">
        <f t="shared" si="6"/>
        <v>8.9190539640239831E-6</v>
      </c>
      <c r="S34">
        <f t="shared" si="7"/>
        <v>6.5615978947938304E-18</v>
      </c>
    </row>
    <row r="35" spans="1:19" x14ac:dyDescent="0.35">
      <c r="A35">
        <v>12</v>
      </c>
      <c r="B35">
        <v>6.6840000000000002</v>
      </c>
      <c r="C35" s="6">
        <v>0.47916666666666669</v>
      </c>
      <c r="D35">
        <f t="shared" ref="D35:D37" si="9">D34+90*60</f>
        <v>190200</v>
      </c>
      <c r="E35" s="17">
        <v>9.18</v>
      </c>
      <c r="F35" s="18">
        <v>16.236000000000001</v>
      </c>
      <c r="G35" s="18">
        <f t="shared" si="0"/>
        <v>9.5519999999999996</v>
      </c>
      <c r="H35" s="18">
        <v>4.9640000000000004</v>
      </c>
      <c r="I35" s="18">
        <v>5.5E-2</v>
      </c>
      <c r="J35" s="18">
        <f t="shared" si="1"/>
        <v>0.98904164176130704</v>
      </c>
      <c r="K35">
        <v>0.1273</v>
      </c>
      <c r="L35">
        <f t="shared" si="2"/>
        <v>5.295636917424464E-6</v>
      </c>
      <c r="M35" s="19">
        <f t="shared" si="3"/>
        <v>5.843866432884733E-18</v>
      </c>
      <c r="N35">
        <v>0.24977000000000002</v>
      </c>
      <c r="O35">
        <f t="shared" si="4"/>
        <v>8.9917357798782132E-6</v>
      </c>
      <c r="P35">
        <f t="shared" si="5"/>
        <v>6.6150686834921122E-18</v>
      </c>
      <c r="Q35">
        <v>0.52739999999999998</v>
      </c>
      <c r="R35">
        <f t="shared" si="6"/>
        <v>8.7841439040639572E-6</v>
      </c>
      <c r="S35">
        <f t="shared" si="7"/>
        <v>6.4623468342003103E-18</v>
      </c>
    </row>
    <row r="36" spans="1:19" x14ac:dyDescent="0.35">
      <c r="A36">
        <v>13</v>
      </c>
      <c r="B36">
        <v>6.7039999999999997</v>
      </c>
      <c r="C36" s="6">
        <v>0.54166666666666663</v>
      </c>
      <c r="D36">
        <f t="shared" si="9"/>
        <v>195600</v>
      </c>
      <c r="E36" s="17">
        <v>9.15</v>
      </c>
      <c r="F36" s="18">
        <v>16.344000000000001</v>
      </c>
      <c r="G36" s="18">
        <f t="shared" si="0"/>
        <v>9.64</v>
      </c>
      <c r="H36" s="18">
        <v>4.4119999999999999</v>
      </c>
      <c r="I36" s="18">
        <v>3.7999999999999999E-2</v>
      </c>
      <c r="J36" s="18">
        <f t="shared" si="1"/>
        <v>0.99146067415730332</v>
      </c>
      <c r="K36">
        <v>0.124236</v>
      </c>
      <c r="L36">
        <f t="shared" si="2"/>
        <v>5.1555658922767347E-6</v>
      </c>
      <c r="M36" s="19">
        <f t="shared" si="3"/>
        <v>5.6892945891491407E-18</v>
      </c>
      <c r="N36">
        <v>0.25573299999999999</v>
      </c>
      <c r="O36">
        <f t="shared" si="4"/>
        <v>9.1839417529166744E-6</v>
      </c>
      <c r="P36">
        <f t="shared" si="5"/>
        <v>6.7564713830545404E-18</v>
      </c>
      <c r="Q36">
        <v>0.51559999999999995</v>
      </c>
      <c r="R36">
        <f t="shared" si="6"/>
        <v>8.5876082611592269E-6</v>
      </c>
      <c r="S36">
        <f t="shared" si="7"/>
        <v>6.3177588693850578E-18</v>
      </c>
    </row>
    <row r="37" spans="1:19" x14ac:dyDescent="0.35">
      <c r="A37">
        <v>14</v>
      </c>
      <c r="B37">
        <v>6.694</v>
      </c>
      <c r="C37" s="6">
        <v>0.60416666666666663</v>
      </c>
      <c r="D37">
        <f t="shared" si="9"/>
        <v>201000</v>
      </c>
      <c r="E37" s="17">
        <v>9.18</v>
      </c>
      <c r="F37" s="18"/>
      <c r="G37" s="18"/>
      <c r="H37" s="18">
        <v>4.7750000000000004</v>
      </c>
      <c r="I37" s="18">
        <v>6.3E-2</v>
      </c>
      <c r="J37" s="18">
        <f t="shared" si="1"/>
        <v>0.98697809011988435</v>
      </c>
      <c r="K37">
        <v>0.122336</v>
      </c>
      <c r="L37">
        <f t="shared" si="2"/>
        <v>5.0997764491610213E-6</v>
      </c>
      <c r="M37" s="19">
        <f t="shared" si="3"/>
        <v>5.6277295575925946E-18</v>
      </c>
      <c r="N37">
        <v>0.245755</v>
      </c>
      <c r="O37">
        <f t="shared" si="4"/>
        <v>8.865693044080709E-6</v>
      </c>
      <c r="P37">
        <f t="shared" si="5"/>
        <v>6.5223411640490274E-18</v>
      </c>
      <c r="Q37">
        <v>0.5091</v>
      </c>
      <c r="R37">
        <f t="shared" si="6"/>
        <v>8.4793471019320453E-6</v>
      </c>
      <c r="S37">
        <f t="shared" si="7"/>
        <v>6.2381129565630981E-18</v>
      </c>
    </row>
    <row r="38" spans="1:19" x14ac:dyDescent="0.35">
      <c r="C38" s="6"/>
      <c r="E38" s="17"/>
      <c r="F38" s="18"/>
      <c r="G38" s="18"/>
      <c r="H38" s="18"/>
      <c r="I38" s="18"/>
      <c r="J38" s="18"/>
      <c r="M38" s="19"/>
    </row>
    <row r="39" spans="1:19" x14ac:dyDescent="0.35">
      <c r="C39" s="6"/>
      <c r="D39" s="25"/>
      <c r="E39" s="17"/>
      <c r="F39" s="18"/>
      <c r="G39" s="18"/>
      <c r="H39" s="18"/>
      <c r="I39" s="18"/>
      <c r="J39" s="18"/>
      <c r="M39" s="19"/>
    </row>
    <row r="40" spans="1:19" ht="15.5" x14ac:dyDescent="0.35">
      <c r="A40" s="1" t="s">
        <v>74</v>
      </c>
    </row>
    <row r="42" spans="1:19" ht="15.5" x14ac:dyDescent="0.35">
      <c r="A42" s="2" t="s">
        <v>0</v>
      </c>
      <c r="B42" s="3"/>
      <c r="C42" s="3"/>
      <c r="D42" s="3"/>
    </row>
    <row r="43" spans="1:19" ht="15.5" x14ac:dyDescent="0.35">
      <c r="A43" s="4" t="s">
        <v>1</v>
      </c>
      <c r="B43" s="4"/>
      <c r="C43" s="4"/>
    </row>
    <row r="44" spans="1:19" ht="15.5" x14ac:dyDescent="0.35">
      <c r="A44" s="4" t="s">
        <v>2</v>
      </c>
      <c r="B44" s="4"/>
      <c r="C44" s="4"/>
    </row>
    <row r="45" spans="1:19" ht="15.5" x14ac:dyDescent="0.35">
      <c r="A45" s="4" t="s">
        <v>3</v>
      </c>
      <c r="B45" s="4"/>
      <c r="C45" s="4"/>
    </row>
    <row r="46" spans="1:19" ht="15.5" x14ac:dyDescent="0.35">
      <c r="A46" s="23" t="s">
        <v>4</v>
      </c>
      <c r="B46" s="23"/>
      <c r="C46" s="23"/>
      <c r="D46">
        <v>2363000</v>
      </c>
    </row>
    <row r="47" spans="1:19" ht="15.5" x14ac:dyDescent="0.35">
      <c r="A47" s="4" t="s">
        <v>5</v>
      </c>
      <c r="B47" s="4"/>
      <c r="C47" s="4"/>
      <c r="D47">
        <f>G48-G49+G47</f>
        <v>0.6899999999999995</v>
      </c>
      <c r="F47" s="7" t="s">
        <v>35</v>
      </c>
      <c r="G47">
        <v>9.0719999999999992</v>
      </c>
    </row>
    <row r="48" spans="1:19" ht="15.5" x14ac:dyDescent="0.35">
      <c r="A48" s="4" t="s">
        <v>6</v>
      </c>
      <c r="B48" s="4"/>
      <c r="C48" s="4"/>
      <c r="D48">
        <v>9.26</v>
      </c>
      <c r="F48" s="7" t="s">
        <v>36</v>
      </c>
      <c r="G48">
        <v>0.73399999999999999</v>
      </c>
    </row>
    <row r="49" spans="1:19" ht="15.5" x14ac:dyDescent="0.35">
      <c r="A49" s="4" t="s">
        <v>7</v>
      </c>
      <c r="B49" s="4"/>
      <c r="C49" s="4"/>
      <c r="D49" s="6">
        <v>0.40972222222222227</v>
      </c>
      <c r="F49" s="7" t="s">
        <v>37</v>
      </c>
      <c r="G49">
        <v>9.1159999999999997</v>
      </c>
    </row>
    <row r="50" spans="1:19" ht="15.5" x14ac:dyDescent="0.35">
      <c r="A50" s="4" t="s">
        <v>8</v>
      </c>
      <c r="B50" s="4"/>
      <c r="C50" s="4"/>
      <c r="D50" s="6">
        <v>0.41805555555555557</v>
      </c>
    </row>
    <row r="51" spans="1:19" ht="15.5" x14ac:dyDescent="0.35">
      <c r="A51" s="4" t="s">
        <v>9</v>
      </c>
      <c r="B51" s="4"/>
      <c r="C51" s="4"/>
      <c r="D51">
        <f>AVERAGE(G68:G74)/(22*60)</f>
        <v>7.2345959595959599E-3</v>
      </c>
    </row>
    <row r="52" spans="1:19" ht="15.5" x14ac:dyDescent="0.35">
      <c r="A52" s="7"/>
      <c r="B52" s="7"/>
      <c r="C52" s="7"/>
    </row>
    <row r="53" spans="1:19" ht="15.5" x14ac:dyDescent="0.35">
      <c r="A53" s="8" t="s">
        <v>10</v>
      </c>
      <c r="B53" s="9"/>
      <c r="C53" s="9"/>
      <c r="D53" s="10"/>
    </row>
    <row r="54" spans="1:19" ht="15.5" x14ac:dyDescent="0.35">
      <c r="A54" s="11" t="s">
        <v>11</v>
      </c>
      <c r="B54" s="11"/>
      <c r="C54" s="14">
        <f>AVERAGE(P73:P75)</f>
        <v>6.3125923384982822E-18</v>
      </c>
      <c r="D54" s="13">
        <f>LOG(C54)</f>
        <v>-17.199792256111781</v>
      </c>
    </row>
    <row r="55" spans="1:19" ht="15.5" x14ac:dyDescent="0.35">
      <c r="A55" s="11" t="s">
        <v>12</v>
      </c>
      <c r="B55" s="11"/>
      <c r="C55" s="14">
        <f>AVERAGE(M73:M75)</f>
        <v>5.5393718492189776E-18</v>
      </c>
      <c r="D55" s="13">
        <f>LOG(C55)</f>
        <v>-17.25653948037716</v>
      </c>
    </row>
    <row r="56" spans="1:19" ht="15.5" x14ac:dyDescent="0.35">
      <c r="A56" s="1" t="s">
        <v>57</v>
      </c>
      <c r="B56" s="7"/>
      <c r="C56" s="14">
        <f>AVERAGE(S73:S75)</f>
        <v>6.1311015249766687E-18</v>
      </c>
      <c r="D56" s="13">
        <f>LOG(C56)</f>
        <v>-17.212461492326184</v>
      </c>
    </row>
    <row r="57" spans="1:19" ht="15.5" x14ac:dyDescent="0.35">
      <c r="A57" s="7"/>
      <c r="B57" s="7"/>
      <c r="C57" s="7"/>
    </row>
    <row r="58" spans="1:19" ht="15.5" x14ac:dyDescent="0.35">
      <c r="A58" s="7"/>
      <c r="B58" s="7"/>
      <c r="C58" s="7"/>
    </row>
    <row r="59" spans="1:19" ht="15.5" x14ac:dyDescent="0.35">
      <c r="A59" s="7"/>
      <c r="B59" s="7"/>
      <c r="C59" s="7"/>
    </row>
    <row r="60" spans="1:19" ht="15.5" x14ac:dyDescent="0.35">
      <c r="A60" s="7"/>
      <c r="B60" s="7"/>
      <c r="C60" s="7"/>
    </row>
    <row r="61" spans="1:19" ht="15.5" x14ac:dyDescent="0.35">
      <c r="A61" s="2" t="s">
        <v>13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5.5" x14ac:dyDescent="0.35">
      <c r="A62" s="16" t="s">
        <v>14</v>
      </c>
      <c r="B62" s="16" t="s">
        <v>15</v>
      </c>
      <c r="C62" s="16" t="s">
        <v>16</v>
      </c>
      <c r="D62" s="16" t="s">
        <v>17</v>
      </c>
      <c r="E62" s="16" t="s">
        <v>18</v>
      </c>
      <c r="F62" s="16" t="s">
        <v>19</v>
      </c>
      <c r="G62" s="16" t="s">
        <v>20</v>
      </c>
      <c r="H62" s="16" t="s">
        <v>21</v>
      </c>
      <c r="I62" s="16" t="s">
        <v>22</v>
      </c>
      <c r="J62" s="16" t="s">
        <v>23</v>
      </c>
      <c r="K62" s="16" t="s">
        <v>24</v>
      </c>
      <c r="L62" s="16" t="s">
        <v>25</v>
      </c>
      <c r="M62" s="16" t="s">
        <v>26</v>
      </c>
      <c r="N62" s="16" t="s">
        <v>64</v>
      </c>
      <c r="O62" s="16" t="s">
        <v>28</v>
      </c>
      <c r="P62" s="16" t="s">
        <v>29</v>
      </c>
      <c r="Q62" s="16" t="s">
        <v>58</v>
      </c>
      <c r="R62" s="16" t="s">
        <v>43</v>
      </c>
      <c r="S62" s="16" t="s">
        <v>44</v>
      </c>
    </row>
    <row r="63" spans="1:19" x14ac:dyDescent="0.35">
      <c r="A63">
        <v>1</v>
      </c>
      <c r="B63">
        <v>6.673</v>
      </c>
      <c r="C63" s="6">
        <v>0.4513888888888889</v>
      </c>
      <c r="D63">
        <f>60*60</f>
        <v>3600</v>
      </c>
      <c r="E63" s="17">
        <v>9.23</v>
      </c>
      <c r="F63">
        <v>16.600999999999999</v>
      </c>
      <c r="G63" s="18">
        <f t="shared" ref="G63:G74" si="10">F63-B63</f>
        <v>9.927999999999999</v>
      </c>
      <c r="H63" s="18">
        <v>4.8739999999999997</v>
      </c>
      <c r="I63" s="18">
        <v>5.0999999999999997E-2</v>
      </c>
      <c r="J63" s="18">
        <f>H63/(H63+I63)</f>
        <v>0.9896446700507614</v>
      </c>
      <c r="K63">
        <v>0.24133199999999999</v>
      </c>
      <c r="L63">
        <f>(K63/24.305/1000)/J63</f>
        <v>1.003321217832772E-5</v>
      </c>
      <c r="M63" s="19">
        <f>(L63*$D$12/1000)/(4*$D$7*$D$8)</f>
        <v>1.1071898012875049E-17</v>
      </c>
      <c r="N63">
        <v>0.36435299999999998</v>
      </c>
      <c r="O63">
        <f>(N63/28.0855/1000)/J63</f>
        <v>1.3108738493857131E-5</v>
      </c>
      <c r="P63">
        <f>(O63/1000*$D$12)/(6*$D$8*$D$7)</f>
        <v>9.6438782915367609E-18</v>
      </c>
      <c r="Q63">
        <v>0.72450000000000003</v>
      </c>
      <c r="R63">
        <f>((Q63/1000)/60.04)</f>
        <v>1.2066955363091273E-5</v>
      </c>
      <c r="S63">
        <f>(R63/1000*$D$12)/(6*$D$8*$D$7)</f>
        <v>8.8774559753092999E-18</v>
      </c>
    </row>
    <row r="64" spans="1:19" x14ac:dyDescent="0.35">
      <c r="A64">
        <v>2</v>
      </c>
      <c r="B64">
        <v>6.63</v>
      </c>
      <c r="C64" s="6">
        <v>0.53472222222222221</v>
      </c>
      <c r="D64">
        <f>D63+120*60</f>
        <v>10800</v>
      </c>
      <c r="E64" s="17">
        <v>9.24</v>
      </c>
      <c r="F64">
        <v>17.231999999999999</v>
      </c>
      <c r="G64" s="18">
        <f t="shared" si="10"/>
        <v>10.602</v>
      </c>
      <c r="H64" s="18">
        <v>5.8040000000000003</v>
      </c>
      <c r="I64" s="18">
        <v>7.9000000000000001E-2</v>
      </c>
      <c r="J64" s="18">
        <f t="shared" ref="J64:J75" si="11">H64/(H64+I64)</f>
        <v>0.98657147713751492</v>
      </c>
      <c r="K64">
        <v>0.314475</v>
      </c>
      <c r="L64">
        <f t="shared" ref="L64:L75" si="12">(K64/24.305/1000)/J64</f>
        <v>1.3114808243958051E-5</v>
      </c>
      <c r="M64" s="19">
        <f t="shared" ref="M64:M75" si="13">(L64*$D$12/1000)/(4*$D$7*$D$8)</f>
        <v>1.4472515556799333E-17</v>
      </c>
      <c r="N64">
        <v>0.76107899999999995</v>
      </c>
      <c r="O64">
        <f t="shared" ref="O64:O75" si="14">(N64/28.0855/1000)/J64</f>
        <v>2.7467493067007003E-5</v>
      </c>
      <c r="P64">
        <f t="shared" ref="P64:P75" si="15">(O64/1000*$D$12)/(6*$D$8*$D$7)</f>
        <v>2.0207372374998295E-17</v>
      </c>
      <c r="Q64">
        <v>1.5892999999999999</v>
      </c>
      <c r="R64">
        <f t="shared" ref="R64:R75" si="16">((Q64/1000)/60.04)</f>
        <v>2.6470686209193871E-5</v>
      </c>
      <c r="S64">
        <f t="shared" ref="S64:S75" si="17">(R64/1000*$D$12)/(6*$D$8*$D$7)</f>
        <v>1.9474038345837225E-17</v>
      </c>
    </row>
    <row r="65" spans="1:19" x14ac:dyDescent="0.35">
      <c r="A65">
        <v>3</v>
      </c>
      <c r="B65">
        <v>6.6870000000000003</v>
      </c>
      <c r="C65" s="6">
        <v>0.61805555555555558</v>
      </c>
      <c r="D65">
        <f>D64+120*60</f>
        <v>18000</v>
      </c>
      <c r="E65">
        <v>9.23</v>
      </c>
      <c r="F65">
        <v>16.294</v>
      </c>
      <c r="G65" s="18">
        <f t="shared" si="10"/>
        <v>9.6069999999999993</v>
      </c>
      <c r="H65" s="18">
        <v>4.6340000000000003</v>
      </c>
      <c r="I65" s="18">
        <v>3.5999999999999997E-2</v>
      </c>
      <c r="J65" s="18">
        <f t="shared" si="11"/>
        <v>0.99229122055674523</v>
      </c>
      <c r="K65">
        <v>0.337725</v>
      </c>
      <c r="L65">
        <f t="shared" si="12"/>
        <v>1.4003236899931165E-5</v>
      </c>
      <c r="M65" s="19">
        <f t="shared" si="13"/>
        <v>1.545291857188732E-17</v>
      </c>
      <c r="N65">
        <v>0.95780799999999999</v>
      </c>
      <c r="O65">
        <f t="shared" si="14"/>
        <v>3.4368228830075243E-5</v>
      </c>
      <c r="P65">
        <f t="shared" si="15"/>
        <v>2.5284127537386424E-17</v>
      </c>
      <c r="Q65">
        <v>1.925</v>
      </c>
      <c r="R65">
        <f t="shared" si="16"/>
        <v>3.2061958694203867E-5</v>
      </c>
      <c r="S65">
        <f t="shared" si="17"/>
        <v>2.3587443412657568E-17</v>
      </c>
    </row>
    <row r="66" spans="1:19" x14ac:dyDescent="0.35">
      <c r="A66">
        <v>4</v>
      </c>
      <c r="B66">
        <v>6.7009999999999996</v>
      </c>
      <c r="C66" s="6">
        <v>0.3125</v>
      </c>
      <c r="D66">
        <f>D65+17*60*60+20*60</f>
        <v>80400</v>
      </c>
      <c r="E66">
        <v>9.23</v>
      </c>
      <c r="F66">
        <v>16.524999999999999</v>
      </c>
      <c r="G66" s="18">
        <f t="shared" si="10"/>
        <v>9.8239999999999981</v>
      </c>
      <c r="H66" s="18">
        <v>4.8899999999999997</v>
      </c>
      <c r="I66" s="18">
        <v>7.0000000000000007E-2</v>
      </c>
      <c r="J66" s="18">
        <f t="shared" si="11"/>
        <v>0.98588709677419351</v>
      </c>
      <c r="K66">
        <v>0.212308</v>
      </c>
      <c r="L66">
        <f t="shared" si="12"/>
        <v>8.860200527633447E-6</v>
      </c>
      <c r="M66" s="19">
        <f t="shared" si="13"/>
        <v>9.7774506182056922E-18</v>
      </c>
      <c r="N66">
        <v>0.51649900000000004</v>
      </c>
      <c r="O66">
        <f t="shared" si="14"/>
        <v>1.865349188074875E-5</v>
      </c>
      <c r="P66">
        <f t="shared" si="15"/>
        <v>1.3723060040781882E-17</v>
      </c>
      <c r="Q66">
        <v>1.0536000000000001</v>
      </c>
      <c r="R66">
        <f t="shared" si="16"/>
        <v>1.7548301132578283E-5</v>
      </c>
      <c r="S66">
        <f t="shared" si="17"/>
        <v>1.2909989807571955E-17</v>
      </c>
    </row>
    <row r="67" spans="1:19" x14ac:dyDescent="0.35">
      <c r="A67">
        <v>5</v>
      </c>
      <c r="B67">
        <v>6.7060000000000004</v>
      </c>
      <c r="C67" s="6">
        <v>0.39583333333333331</v>
      </c>
      <c r="D67">
        <f>D66+120*60</f>
        <v>87600</v>
      </c>
      <c r="E67">
        <v>9.23</v>
      </c>
      <c r="F67">
        <v>16.628</v>
      </c>
      <c r="G67" s="18">
        <f t="shared" si="10"/>
        <v>9.9220000000000006</v>
      </c>
      <c r="H67" s="18">
        <v>4.8460000000000001</v>
      </c>
      <c r="I67" s="18">
        <v>5.6000000000000001E-2</v>
      </c>
      <c r="J67" s="18">
        <f t="shared" si="11"/>
        <v>0.9885760913912689</v>
      </c>
      <c r="K67">
        <v>0.19241999999999998</v>
      </c>
      <c r="L67">
        <f t="shared" si="12"/>
        <v>8.0083764900299294E-6</v>
      </c>
      <c r="M67" s="19">
        <f t="shared" si="13"/>
        <v>8.8374417056428995E-18</v>
      </c>
      <c r="N67">
        <v>0.47368700000000002</v>
      </c>
      <c r="O67">
        <f t="shared" si="14"/>
        <v>1.7060792587589225E-5</v>
      </c>
      <c r="P67">
        <f t="shared" si="15"/>
        <v>1.2551337975730023E-17</v>
      </c>
      <c r="Q67">
        <v>0.96730000000000005</v>
      </c>
      <c r="R67">
        <f t="shared" si="16"/>
        <v>1.6110926049300468E-5</v>
      </c>
      <c r="S67">
        <f>(R67/1000*$D$12)/(6*$D$8*$D$7)</f>
        <v>1.185253714964346E-17</v>
      </c>
    </row>
    <row r="68" spans="1:19" x14ac:dyDescent="0.35">
      <c r="A68">
        <v>6</v>
      </c>
      <c r="B68">
        <v>6.6449999999999996</v>
      </c>
      <c r="C68" s="6">
        <v>0.47916666666666669</v>
      </c>
      <c r="D68">
        <f t="shared" ref="D68:D70" si="18">D67+120*60</f>
        <v>94800</v>
      </c>
      <c r="E68">
        <v>9.09</v>
      </c>
      <c r="F68">
        <v>15.385</v>
      </c>
      <c r="G68" s="18">
        <f t="shared" si="10"/>
        <v>8.74</v>
      </c>
      <c r="H68" s="18">
        <v>4.6260000000000003</v>
      </c>
      <c r="I68" s="18">
        <v>5.0999999999999997E-2</v>
      </c>
      <c r="J68" s="18">
        <f t="shared" si="11"/>
        <v>0.9890955740859525</v>
      </c>
      <c r="K68">
        <v>0.18240500000000001</v>
      </c>
      <c r="L68">
        <f t="shared" si="12"/>
        <v>7.5875725186114329E-6</v>
      </c>
      <c r="M68" s="19">
        <f t="shared" si="13"/>
        <v>8.3730741060996264E-18</v>
      </c>
      <c r="N68">
        <v>0.43055300000000002</v>
      </c>
      <c r="O68">
        <f t="shared" si="14"/>
        <v>1.5499090037760137E-5</v>
      </c>
      <c r="P68">
        <f t="shared" si="15"/>
        <v>1.1402419693075137E-17</v>
      </c>
      <c r="Q68">
        <v>0.88180000000000003</v>
      </c>
      <c r="R68">
        <f t="shared" si="16"/>
        <v>1.4686875416389076E-5</v>
      </c>
      <c r="S68">
        <f>(R68/1000*$D$12)/(6*$D$8*$D$7)</f>
        <v>1.0804887065600747E-17</v>
      </c>
    </row>
    <row r="69" spans="1:19" x14ac:dyDescent="0.35">
      <c r="A69">
        <v>7</v>
      </c>
      <c r="B69">
        <v>6.6890000000000001</v>
      </c>
      <c r="C69" s="6">
        <v>0.5625</v>
      </c>
      <c r="D69">
        <f t="shared" si="18"/>
        <v>102000</v>
      </c>
      <c r="E69">
        <v>9.19</v>
      </c>
      <c r="F69" s="18">
        <v>16.466000000000001</v>
      </c>
      <c r="G69" s="18">
        <f t="shared" si="10"/>
        <v>9.777000000000001</v>
      </c>
      <c r="H69" s="18">
        <v>5.1689999999999996</v>
      </c>
      <c r="I69" s="18">
        <v>4.4999999999999998E-2</v>
      </c>
      <c r="J69" s="18">
        <f t="shared" si="11"/>
        <v>0.99136939010356728</v>
      </c>
      <c r="K69">
        <v>0.178728</v>
      </c>
      <c r="L69">
        <f t="shared" si="12"/>
        <v>7.4175667777803918E-6</v>
      </c>
      <c r="M69" s="19">
        <f t="shared" si="13"/>
        <v>8.1854685625678764E-18</v>
      </c>
      <c r="N69">
        <v>0.430307</v>
      </c>
      <c r="O69">
        <f t="shared" si="14"/>
        <v>1.5454705928490293E-5</v>
      </c>
      <c r="P69">
        <f t="shared" si="15"/>
        <v>1.1369767050864201E-17</v>
      </c>
      <c r="Q69">
        <v>0.84</v>
      </c>
      <c r="R69">
        <f t="shared" si="16"/>
        <v>1.3990672884743503E-5</v>
      </c>
      <c r="S69">
        <f>(R69/1000*$D$12)/(6*$D$8*$D$7)</f>
        <v>1.0292702580068752E-17</v>
      </c>
    </row>
    <row r="70" spans="1:19" x14ac:dyDescent="0.35">
      <c r="A70">
        <v>8</v>
      </c>
      <c r="B70">
        <v>6.7619999999999996</v>
      </c>
      <c r="C70" s="6">
        <v>0.64583333333333337</v>
      </c>
      <c r="D70">
        <f t="shared" si="18"/>
        <v>109200</v>
      </c>
      <c r="E70">
        <v>9.18</v>
      </c>
      <c r="F70" s="18">
        <v>16.899999999999999</v>
      </c>
      <c r="G70" s="18"/>
      <c r="H70" s="18">
        <v>5.4829999999999997</v>
      </c>
      <c r="I70" s="18">
        <v>6.4000000000000001E-2</v>
      </c>
      <c r="J70" s="18">
        <f t="shared" si="11"/>
        <v>0.98846223183702897</v>
      </c>
      <c r="K70">
        <v>0.16864299999999999</v>
      </c>
      <c r="L70">
        <f t="shared" si="12"/>
        <v>7.0196040177747507E-6</v>
      </c>
      <c r="M70" s="19">
        <f t="shared" si="13"/>
        <v>7.7463068052572546E-18</v>
      </c>
      <c r="N70">
        <v>0.38641300000000001</v>
      </c>
      <c r="O70">
        <f t="shared" si="14"/>
        <v>1.3919046602936391E-5</v>
      </c>
      <c r="P70">
        <f t="shared" si="15"/>
        <v>1.0240008330004431E-17</v>
      </c>
      <c r="Q70">
        <v>0.79159999999999997</v>
      </c>
      <c r="R70">
        <f t="shared" si="16"/>
        <v>1.3184543637574949E-5</v>
      </c>
      <c r="S70">
        <f t="shared" si="17"/>
        <v>9.6996468599790773E-18</v>
      </c>
    </row>
    <row r="71" spans="1:19" x14ac:dyDescent="0.35">
      <c r="A71">
        <v>9</v>
      </c>
      <c r="B71">
        <v>6.6760000000000002</v>
      </c>
      <c r="C71" s="6">
        <v>0.35416666666666669</v>
      </c>
      <c r="D71">
        <f>D66+25*60*60</f>
        <v>170400</v>
      </c>
      <c r="E71" s="17">
        <v>9.18</v>
      </c>
      <c r="F71" s="18">
        <v>16.201000000000001</v>
      </c>
      <c r="G71" s="18">
        <f t="shared" si="10"/>
        <v>9.5250000000000004</v>
      </c>
      <c r="H71" s="18">
        <v>4.5890000000000004</v>
      </c>
      <c r="I71" s="18">
        <v>3.3000000000000002E-2</v>
      </c>
      <c r="J71" s="18">
        <f t="shared" si="11"/>
        <v>0.99286023366508003</v>
      </c>
      <c r="K71">
        <v>0.13412399999999999</v>
      </c>
      <c r="L71">
        <f t="shared" si="12"/>
        <v>5.558053911823435E-6</v>
      </c>
      <c r="M71" s="19">
        <f t="shared" si="13"/>
        <v>6.1334500823869885E-18</v>
      </c>
      <c r="N71">
        <v>0.27277499999999999</v>
      </c>
      <c r="O71">
        <f t="shared" si="14"/>
        <v>9.782149322781093E-6</v>
      </c>
      <c r="P71">
        <f t="shared" si="15"/>
        <v>7.1965626244468258E-18</v>
      </c>
      <c r="Q71">
        <v>0.55049999999999999</v>
      </c>
      <c r="R71">
        <f t="shared" si="16"/>
        <v>9.1688874083944036E-6</v>
      </c>
      <c r="S71">
        <f t="shared" si="17"/>
        <v>6.7453961551522014E-18</v>
      </c>
    </row>
    <row r="72" spans="1:19" x14ac:dyDescent="0.35">
      <c r="A72">
        <v>10</v>
      </c>
      <c r="B72">
        <v>6.6849999999999996</v>
      </c>
      <c r="C72" s="6">
        <v>0.41666666666666669</v>
      </c>
      <c r="D72">
        <f>D71+90*60</f>
        <v>175800</v>
      </c>
      <c r="E72">
        <v>9.14</v>
      </c>
      <c r="F72" s="18">
        <v>16.433</v>
      </c>
      <c r="G72" s="18">
        <f t="shared" si="10"/>
        <v>9.7480000000000011</v>
      </c>
      <c r="H72" s="18">
        <v>5.1219999999999999</v>
      </c>
      <c r="I72" s="18">
        <v>0.06</v>
      </c>
      <c r="J72" s="18">
        <f t="shared" si="11"/>
        <v>0.98842145889617916</v>
      </c>
      <c r="K72">
        <v>0.12739400000000001</v>
      </c>
      <c r="L72">
        <f t="shared" si="12"/>
        <v>5.3028724748717193E-6</v>
      </c>
      <c r="M72" s="19">
        <f t="shared" si="13"/>
        <v>5.8518510496453907E-18</v>
      </c>
      <c r="N72">
        <v>0.25042900000000001</v>
      </c>
      <c r="O72">
        <f t="shared" si="14"/>
        <v>9.0211165519001355E-6</v>
      </c>
      <c r="P72">
        <f t="shared" si="15"/>
        <v>6.6366836229940014E-18</v>
      </c>
      <c r="Q72">
        <v>0.51039999999999996</v>
      </c>
      <c r="R72">
        <f t="shared" si="16"/>
        <v>8.500999333777481E-6</v>
      </c>
      <c r="S72">
        <f t="shared" si="17"/>
        <v>6.2540421391274908E-18</v>
      </c>
    </row>
    <row r="73" spans="1:19" x14ac:dyDescent="0.35">
      <c r="A73">
        <v>11</v>
      </c>
      <c r="B73">
        <v>6.5730000000000004</v>
      </c>
      <c r="C73" s="6">
        <v>0.47916666666666669</v>
      </c>
      <c r="D73">
        <f t="shared" ref="D73:D75" si="19">D72+90*60</f>
        <v>181200</v>
      </c>
      <c r="E73" s="17">
        <v>9.02</v>
      </c>
      <c r="F73" s="18">
        <v>16.425999999999998</v>
      </c>
      <c r="G73" s="18">
        <f t="shared" si="10"/>
        <v>9.852999999999998</v>
      </c>
      <c r="H73" s="18">
        <v>4.9020000000000001</v>
      </c>
      <c r="I73" s="18">
        <v>6.4000000000000001E-2</v>
      </c>
      <c r="J73" s="18">
        <f t="shared" si="11"/>
        <v>0.9871123640757149</v>
      </c>
      <c r="K73">
        <v>0.124685</v>
      </c>
      <c r="L73">
        <f t="shared" si="12"/>
        <v>5.1969913325243903E-6</v>
      </c>
      <c r="M73" s="19">
        <f t="shared" si="13"/>
        <v>5.7350085879571416E-18</v>
      </c>
      <c r="N73">
        <v>0.24431999999999998</v>
      </c>
      <c r="O73">
        <f t="shared" si="14"/>
        <v>8.8127260116953132E-6</v>
      </c>
      <c r="P73">
        <f t="shared" si="15"/>
        <v>6.4833742097514788E-18</v>
      </c>
      <c r="Q73">
        <v>0.51019999999999999</v>
      </c>
      <c r="R73">
        <f t="shared" si="16"/>
        <v>8.4976682211858752E-6</v>
      </c>
      <c r="S73">
        <f t="shared" si="17"/>
        <v>6.2515914956560444E-18</v>
      </c>
    </row>
    <row r="74" spans="1:19" x14ac:dyDescent="0.35">
      <c r="A74">
        <v>12</v>
      </c>
      <c r="B74">
        <v>6.6890000000000001</v>
      </c>
      <c r="C74" s="6">
        <v>0.54166666666666663</v>
      </c>
      <c r="D74">
        <f t="shared" si="19"/>
        <v>186600</v>
      </c>
      <c r="E74" s="17">
        <v>9.0500000000000007</v>
      </c>
      <c r="F74" s="18">
        <v>16.344000000000001</v>
      </c>
      <c r="G74" s="18">
        <f t="shared" si="10"/>
        <v>9.6550000000000011</v>
      </c>
      <c r="H74" s="18">
        <v>4.7779999999999996</v>
      </c>
      <c r="I74" s="18">
        <v>7.2999999999999995E-2</v>
      </c>
      <c r="J74" s="18">
        <f t="shared" si="11"/>
        <v>0.98495155638012777</v>
      </c>
      <c r="K74">
        <v>0.11860800000000001</v>
      </c>
      <c r="L74">
        <f t="shared" si="12"/>
        <v>4.9545416836699864E-6</v>
      </c>
      <c r="M74" s="19">
        <f t="shared" si="13"/>
        <v>5.4674593985587832E-18</v>
      </c>
      <c r="N74">
        <v>0.23932800000000001</v>
      </c>
      <c r="O74">
        <f t="shared" si="14"/>
        <v>8.6516009733746794E-6</v>
      </c>
      <c r="P74">
        <f t="shared" si="15"/>
        <v>6.3648372307727967E-18</v>
      </c>
      <c r="Q74">
        <v>0.498</v>
      </c>
      <c r="R74">
        <f t="shared" si="16"/>
        <v>8.2944703530979334E-6</v>
      </c>
      <c r="S74">
        <f t="shared" si="17"/>
        <v>6.1021022438979029E-18</v>
      </c>
    </row>
    <row r="75" spans="1:19" x14ac:dyDescent="0.35">
      <c r="A75">
        <v>13</v>
      </c>
      <c r="B75">
        <v>6.5640000000000001</v>
      </c>
      <c r="C75" s="6">
        <v>0.60416666666666663</v>
      </c>
      <c r="D75">
        <f t="shared" si="19"/>
        <v>192000</v>
      </c>
      <c r="E75" s="17">
        <v>9.1199999999999992</v>
      </c>
      <c r="F75" s="18"/>
      <c r="G75" s="18"/>
      <c r="H75" s="18">
        <v>4.76</v>
      </c>
      <c r="I75" s="18">
        <v>5.3999999999999999E-2</v>
      </c>
      <c r="J75" s="18">
        <f t="shared" si="11"/>
        <v>0.98878271707519727</v>
      </c>
      <c r="K75">
        <v>0.117941</v>
      </c>
      <c r="L75">
        <f t="shared" si="12"/>
        <v>4.9075904601709032E-6</v>
      </c>
      <c r="M75" s="19">
        <f t="shared" si="13"/>
        <v>5.4156475611410071E-18</v>
      </c>
      <c r="N75">
        <v>0.22986799999999999</v>
      </c>
      <c r="O75">
        <f t="shared" si="14"/>
        <v>8.2774294998660303E-6</v>
      </c>
      <c r="P75">
        <f t="shared" si="15"/>
        <v>6.0895655749705735E-18</v>
      </c>
      <c r="Q75">
        <v>0.4929</v>
      </c>
      <c r="R75">
        <f t="shared" si="16"/>
        <v>8.209526982011992E-6</v>
      </c>
      <c r="S75">
        <f t="shared" si="17"/>
        <v>6.039610835376058E-18</v>
      </c>
    </row>
  </sheetData>
  <mergeCells count="22">
    <mergeCell ref="A50:C50"/>
    <mergeCell ref="A51:C51"/>
    <mergeCell ref="A54:B54"/>
    <mergeCell ref="A55:B55"/>
    <mergeCell ref="A44:C44"/>
    <mergeCell ref="A45:C45"/>
    <mergeCell ref="A46:C46"/>
    <mergeCell ref="A47:C47"/>
    <mergeCell ref="A48:C48"/>
    <mergeCell ref="A49:C49"/>
    <mergeCell ref="A10:C10"/>
    <mergeCell ref="A11:C11"/>
    <mergeCell ref="A12:C12"/>
    <mergeCell ref="A15:B15"/>
    <mergeCell ref="A16:B16"/>
    <mergeCell ref="A43:C43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4E61-9EA5-47FF-9C88-62789E369D50}">
  <dimension ref="A1:Q82"/>
  <sheetViews>
    <sheetView workbookViewId="0">
      <selection activeCell="B42" sqref="B42"/>
    </sheetView>
  </sheetViews>
  <sheetFormatPr defaultColWidth="13.81640625" defaultRowHeight="14.5" x14ac:dyDescent="0.35"/>
  <cols>
    <col min="1" max="1" width="16.7265625" customWidth="1"/>
    <col min="2" max="2" width="19.26953125" bestFit="1" customWidth="1"/>
    <col min="3" max="3" width="16.7265625" bestFit="1" customWidth="1"/>
    <col min="4" max="4" width="28.36328125" bestFit="1" customWidth="1"/>
    <col min="5" max="5" width="29.08984375" customWidth="1"/>
    <col min="6" max="6" width="36.36328125" bestFit="1" customWidth="1"/>
    <col min="7" max="7" width="33.453125" bestFit="1" customWidth="1"/>
    <col min="8" max="8" width="36.36328125" bestFit="1" customWidth="1"/>
    <col min="9" max="9" width="36.36328125" customWidth="1"/>
    <col min="10" max="12" width="37.26953125" bestFit="1" customWidth="1"/>
    <col min="13" max="13" width="37.26953125" customWidth="1"/>
    <col min="14" max="14" width="33.6328125" bestFit="1" customWidth="1"/>
    <col min="15" max="15" width="37.6328125" bestFit="1" customWidth="1"/>
    <col min="16" max="16" width="33.6328125" bestFit="1" customWidth="1"/>
    <col min="17" max="18" width="33.6328125" customWidth="1"/>
    <col min="19" max="19" width="40.7265625" bestFit="1" customWidth="1"/>
    <col min="20" max="20" width="41.26953125" bestFit="1" customWidth="1"/>
    <col min="21" max="21" width="37.6328125" bestFit="1" customWidth="1"/>
    <col min="22" max="22" width="42" customWidth="1"/>
    <col min="23" max="23" width="37.6328125" bestFit="1" customWidth="1"/>
  </cols>
  <sheetData>
    <row r="1" spans="1:7" ht="15.5" x14ac:dyDescent="0.35">
      <c r="A1" s="1" t="s">
        <v>75</v>
      </c>
    </row>
    <row r="3" spans="1:7" ht="15.5" x14ac:dyDescent="0.35">
      <c r="A3" s="2" t="s">
        <v>0</v>
      </c>
      <c r="B3" s="3"/>
      <c r="C3" s="3"/>
      <c r="D3" s="3"/>
    </row>
    <row r="4" spans="1:7" ht="15.5" x14ac:dyDescent="0.35">
      <c r="A4" s="4" t="s">
        <v>1</v>
      </c>
      <c r="B4" s="4"/>
      <c r="C4" s="4"/>
      <c r="D4">
        <v>222.34</v>
      </c>
    </row>
    <row r="5" spans="1:7" ht="15.5" x14ac:dyDescent="0.35">
      <c r="A5" s="4" t="s">
        <v>2</v>
      </c>
      <c r="B5" s="4"/>
      <c r="C5" s="4"/>
    </row>
    <row r="6" spans="1:7" ht="15.5" x14ac:dyDescent="0.35">
      <c r="A6" s="4" t="s">
        <v>3</v>
      </c>
      <c r="B6" s="4"/>
      <c r="C6" s="4"/>
    </row>
    <row r="7" spans="1:7" ht="15.5" x14ac:dyDescent="0.35">
      <c r="A7" s="23" t="s">
        <v>4</v>
      </c>
      <c r="B7" s="23"/>
      <c r="C7" s="23"/>
      <c r="D7">
        <v>2363000</v>
      </c>
    </row>
    <row r="8" spans="1:7" ht="15.5" x14ac:dyDescent="0.35">
      <c r="A8" s="4" t="s">
        <v>5</v>
      </c>
      <c r="B8" s="4"/>
      <c r="C8" s="4"/>
      <c r="D8">
        <f>G9-G10+G8</f>
        <v>0.70200000000000173</v>
      </c>
      <c r="F8" s="7" t="s">
        <v>35</v>
      </c>
      <c r="G8">
        <v>9.0540000000000003</v>
      </c>
    </row>
    <row r="9" spans="1:7" ht="15.5" x14ac:dyDescent="0.35">
      <c r="A9" s="4" t="s">
        <v>6</v>
      </c>
      <c r="B9" s="4"/>
      <c r="C9" s="4"/>
      <c r="F9" s="7" t="s">
        <v>36</v>
      </c>
      <c r="G9">
        <v>0.72299999999999998</v>
      </c>
    </row>
    <row r="10" spans="1:7" ht="15.5" x14ac:dyDescent="0.35">
      <c r="A10" s="4" t="s">
        <v>7</v>
      </c>
      <c r="B10" s="4"/>
      <c r="C10" s="4"/>
      <c r="D10" s="6">
        <v>0.3263888888888889</v>
      </c>
      <c r="F10" s="7" t="s">
        <v>37</v>
      </c>
      <c r="G10">
        <v>9.0749999999999993</v>
      </c>
    </row>
    <row r="11" spans="1:7" ht="15.5" x14ac:dyDescent="0.35">
      <c r="A11" s="4" t="s">
        <v>8</v>
      </c>
      <c r="B11" s="4"/>
      <c r="C11" s="4"/>
      <c r="D11" s="6">
        <v>0.33333333333333331</v>
      </c>
    </row>
    <row r="12" spans="1:7" ht="15.5" x14ac:dyDescent="0.35">
      <c r="A12" s="4" t="s">
        <v>9</v>
      </c>
      <c r="B12" s="4"/>
      <c r="C12" s="4"/>
      <c r="D12">
        <f>AVERAGE(G28:G37)/(42*60)</f>
        <v>3.7816666666666667E-3</v>
      </c>
    </row>
    <row r="13" spans="1:7" ht="15.5" x14ac:dyDescent="0.35">
      <c r="A13" s="7"/>
      <c r="B13" s="7"/>
      <c r="C13" s="7"/>
    </row>
    <row r="14" spans="1:7" ht="15.5" x14ac:dyDescent="0.35">
      <c r="A14" s="8" t="s">
        <v>10</v>
      </c>
      <c r="B14" s="9"/>
      <c r="C14" s="9"/>
      <c r="D14" s="10"/>
    </row>
    <row r="15" spans="1:7" ht="15.5" x14ac:dyDescent="0.35">
      <c r="A15" s="11" t="s">
        <v>12</v>
      </c>
      <c r="B15" s="11"/>
      <c r="C15" s="14">
        <f>AVERAGE(M36:M38)</f>
        <v>3.328051995735728E-18</v>
      </c>
      <c r="D15" s="13">
        <f>LOG(C15)</f>
        <v>-17.477809897139515</v>
      </c>
    </row>
    <row r="16" spans="1:7" ht="15.5" x14ac:dyDescent="0.35">
      <c r="A16" s="1" t="s">
        <v>57</v>
      </c>
      <c r="B16" s="7"/>
      <c r="C16" s="14">
        <f>AVERAGE(P33:P36)</f>
        <v>7.4786856016288952E-18</v>
      </c>
      <c r="D16" s="13">
        <f>LOG(C16)</f>
        <v>-17.126174723809282</v>
      </c>
    </row>
    <row r="17" spans="1:16" ht="15.5" x14ac:dyDescent="0.35">
      <c r="A17" s="7"/>
      <c r="B17" s="7"/>
      <c r="C17" s="7"/>
    </row>
    <row r="18" spans="1:16" ht="15.5" x14ac:dyDescent="0.35">
      <c r="A18" s="7"/>
      <c r="B18" s="7"/>
      <c r="C18" s="7"/>
    </row>
    <row r="19" spans="1:16" ht="15.5" x14ac:dyDescent="0.35">
      <c r="A19" s="7"/>
      <c r="B19" s="7"/>
      <c r="C19" s="7"/>
    </row>
    <row r="20" spans="1:16" ht="15.5" x14ac:dyDescent="0.35">
      <c r="A20" s="7"/>
      <c r="B20" s="7"/>
      <c r="C20" s="7"/>
    </row>
    <row r="21" spans="1:16" ht="15.5" x14ac:dyDescent="0.35">
      <c r="A21" s="2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.5" x14ac:dyDescent="0.35">
      <c r="A22" s="16" t="s">
        <v>14</v>
      </c>
      <c r="B22" s="16" t="s">
        <v>15</v>
      </c>
      <c r="C22" s="16" t="s">
        <v>16</v>
      </c>
      <c r="D22" s="16" t="s">
        <v>17</v>
      </c>
      <c r="E22" s="16" t="s">
        <v>18</v>
      </c>
      <c r="F22" s="16" t="s">
        <v>19</v>
      </c>
      <c r="G22" s="16" t="s">
        <v>20</v>
      </c>
      <c r="H22" s="16" t="s">
        <v>21</v>
      </c>
      <c r="I22" s="16" t="s">
        <v>22</v>
      </c>
      <c r="J22" s="16" t="s">
        <v>23</v>
      </c>
      <c r="K22" s="16" t="s">
        <v>24</v>
      </c>
      <c r="L22" s="16" t="s">
        <v>25</v>
      </c>
      <c r="M22" s="16" t="s">
        <v>26</v>
      </c>
      <c r="N22" s="16" t="s">
        <v>58</v>
      </c>
      <c r="O22" s="16" t="s">
        <v>43</v>
      </c>
      <c r="P22" s="16" t="s">
        <v>44</v>
      </c>
    </row>
    <row r="23" spans="1:16" x14ac:dyDescent="0.35">
      <c r="A23">
        <v>1</v>
      </c>
      <c r="B23">
        <v>6.6684999999999999</v>
      </c>
      <c r="C23" s="6">
        <v>0.3888888888888889</v>
      </c>
      <c r="D23">
        <f>90*60</f>
        <v>5400</v>
      </c>
      <c r="E23" s="17">
        <v>9.94</v>
      </c>
      <c r="F23">
        <v>15.281000000000001</v>
      </c>
      <c r="G23" s="18">
        <f t="shared" ref="G23:G40" si="0">F23-B23</f>
        <v>8.6125000000000007</v>
      </c>
      <c r="H23" s="18">
        <v>4.3070000000000004</v>
      </c>
      <c r="I23" s="18">
        <v>3.2000000000000001E-2</v>
      </c>
      <c r="J23" s="18">
        <f>H23/(H23+I23)</f>
        <v>0.99262502880848125</v>
      </c>
      <c r="K23">
        <v>6.7825500000000011E-2</v>
      </c>
      <c r="L23">
        <f>(K23/24.305/1000)/J23</f>
        <v>2.8113321357657435E-6</v>
      </c>
      <c r="M23" s="19">
        <f>(L23*$D$12/1000)/(4*$D$7*$D$8)</f>
        <v>1.6022658534942926E-18</v>
      </c>
      <c r="N23">
        <v>1.0102</v>
      </c>
      <c r="O23">
        <f>((N23/1000)/60.04)</f>
        <v>1.6825449700199864E-5</v>
      </c>
      <c r="P23">
        <f>(O23/1000*$D$12)/(6*$D$8*$D$7)</f>
        <v>6.3928989822643975E-18</v>
      </c>
    </row>
    <row r="24" spans="1:16" x14ac:dyDescent="0.35">
      <c r="A24">
        <v>2</v>
      </c>
      <c r="B24">
        <v>6.6970000000000001</v>
      </c>
      <c r="C24" s="6">
        <v>0.47222222222222227</v>
      </c>
      <c r="D24">
        <f>D23+120*60</f>
        <v>12600</v>
      </c>
      <c r="E24" s="17">
        <v>9.89</v>
      </c>
      <c r="F24">
        <v>16.065999999999999</v>
      </c>
      <c r="G24" s="18">
        <f t="shared" si="0"/>
        <v>9.3689999999999998</v>
      </c>
      <c r="H24" s="18">
        <v>4.4349999999999996</v>
      </c>
      <c r="I24" s="18">
        <v>5.5E-2</v>
      </c>
      <c r="J24" s="18">
        <f t="shared" ref="J24:J40" si="1">H24/(H24+I24)</f>
        <v>0.98775055679287316</v>
      </c>
      <c r="K24">
        <v>0.129498</v>
      </c>
      <c r="L24">
        <f t="shared" ref="L24:L40" si="2">(K24/24.305/1000)/J24</f>
        <v>5.3941143959921208E-6</v>
      </c>
      <c r="M24" s="19">
        <f t="shared" ref="M24:M40" si="3">(L24*$D$12/1000)/(4*$D$7*$D$8)</f>
        <v>3.0742740057592168E-18</v>
      </c>
      <c r="N24">
        <v>1.8224</v>
      </c>
      <c r="O24">
        <f t="shared" ref="O24:O40" si="4">((N24/1000)/60.04)</f>
        <v>3.0353097934710196E-5</v>
      </c>
      <c r="P24">
        <f t="shared" ref="P24:P35" si="5">(O24/1000*$D$12)/(6*$D$8*$D$7)</f>
        <v>1.1532784701325125E-17</v>
      </c>
    </row>
    <row r="25" spans="1:16" x14ac:dyDescent="0.35">
      <c r="A25">
        <v>3</v>
      </c>
      <c r="B25">
        <v>6.702</v>
      </c>
      <c r="C25" s="6">
        <v>0.55555555555555558</v>
      </c>
      <c r="D25">
        <f t="shared" ref="D25:D27" si="6">D24+120*60</f>
        <v>19800</v>
      </c>
      <c r="E25">
        <v>9.99</v>
      </c>
      <c r="F25">
        <v>16.387</v>
      </c>
      <c r="G25" s="18">
        <f t="shared" si="0"/>
        <v>9.6850000000000005</v>
      </c>
      <c r="H25" s="18">
        <v>4.8920000000000003</v>
      </c>
      <c r="I25" s="18">
        <v>5.8000000000000003E-2</v>
      </c>
      <c r="J25" s="18">
        <f t="shared" si="1"/>
        <v>0.98828282828282832</v>
      </c>
      <c r="K25">
        <v>0.114777</v>
      </c>
      <c r="L25">
        <f t="shared" si="2"/>
        <v>4.7783504062151021E-6</v>
      </c>
      <c r="M25" s="19">
        <f t="shared" si="3"/>
        <v>2.7233309058389383E-18</v>
      </c>
      <c r="N25">
        <v>2.1669999999999998</v>
      </c>
      <c r="O25">
        <f t="shared" si="4"/>
        <v>3.6092604930046633E-5</v>
      </c>
      <c r="P25">
        <f t="shared" si="5"/>
        <v>1.3713534047284648E-17</v>
      </c>
    </row>
    <row r="26" spans="1:16" x14ac:dyDescent="0.35">
      <c r="A26">
        <v>4</v>
      </c>
      <c r="B26">
        <v>6.61</v>
      </c>
      <c r="C26" s="6">
        <v>0.63888888888888895</v>
      </c>
      <c r="D26">
        <f t="shared" si="6"/>
        <v>27000</v>
      </c>
      <c r="E26">
        <v>10</v>
      </c>
      <c r="F26">
        <v>15.701000000000001</v>
      </c>
      <c r="G26" s="18">
        <f t="shared" si="0"/>
        <v>9.0910000000000011</v>
      </c>
      <c r="H26" s="18">
        <v>4.649</v>
      </c>
      <c r="I26" s="18">
        <v>5.2999999999999999E-2</v>
      </c>
      <c r="J26" s="18">
        <f t="shared" si="1"/>
        <v>0.98872820076563162</v>
      </c>
      <c r="K26">
        <v>0.13577500000000001</v>
      </c>
      <c r="L26">
        <f t="shared" si="2"/>
        <v>5.6499846075822918E-6</v>
      </c>
      <c r="M26" s="19">
        <f t="shared" si="3"/>
        <v>3.2201024184684905E-18</v>
      </c>
      <c r="N26">
        <v>2.2907000000000002</v>
      </c>
      <c r="O26">
        <f t="shared" si="4"/>
        <v>3.8152898067954702E-5</v>
      </c>
      <c r="P26">
        <f t="shared" si="5"/>
        <v>1.4496350919296239E-17</v>
      </c>
    </row>
    <row r="27" spans="1:16" x14ac:dyDescent="0.35">
      <c r="A27">
        <v>5</v>
      </c>
      <c r="B27">
        <v>6.6379999999999999</v>
      </c>
      <c r="C27" s="6">
        <v>0.72222222222222221</v>
      </c>
      <c r="D27">
        <f t="shared" si="6"/>
        <v>34200</v>
      </c>
      <c r="E27">
        <v>10.02</v>
      </c>
      <c r="F27">
        <v>16.29</v>
      </c>
      <c r="G27" s="18">
        <f t="shared" si="0"/>
        <v>9.6519999999999992</v>
      </c>
      <c r="H27" s="18">
        <v>5.1369999999999996</v>
      </c>
      <c r="I27" s="18">
        <v>5.6000000000000001E-2</v>
      </c>
      <c r="J27" s="18">
        <f t="shared" si="1"/>
        <v>0.98921625264779511</v>
      </c>
      <c r="K27">
        <v>0.141565</v>
      </c>
      <c r="L27">
        <f t="shared" si="2"/>
        <v>5.8880165866290185E-6</v>
      </c>
      <c r="M27" s="19">
        <f t="shared" si="3"/>
        <v>3.3557642661791154E-18</v>
      </c>
      <c r="N27">
        <v>2.2970999999999999</v>
      </c>
      <c r="O27">
        <f t="shared" si="4"/>
        <v>3.8259493670886072E-5</v>
      </c>
      <c r="P27">
        <f>(O27/1000*$D$12)/(6*$D$8*$D$7)</f>
        <v>1.453685235810686E-17</v>
      </c>
    </row>
    <row r="28" spans="1:16" x14ac:dyDescent="0.35">
      <c r="A28">
        <v>6</v>
      </c>
      <c r="B28">
        <v>6.6360000000000001</v>
      </c>
      <c r="C28" s="6">
        <v>0.3125</v>
      </c>
      <c r="D28">
        <f>24*60*60-20*60</f>
        <v>85200</v>
      </c>
      <c r="E28">
        <v>9.98</v>
      </c>
      <c r="F28">
        <v>16.206</v>
      </c>
      <c r="G28" s="18">
        <f t="shared" si="0"/>
        <v>9.57</v>
      </c>
      <c r="H28" s="18">
        <v>4.742</v>
      </c>
      <c r="I28" s="18">
        <v>5.5E-2</v>
      </c>
      <c r="J28" s="18">
        <f t="shared" si="1"/>
        <v>0.98853450072962279</v>
      </c>
      <c r="K28">
        <v>0.14243700000000001</v>
      </c>
      <c r="L28">
        <f t="shared" si="2"/>
        <v>5.9283708262189933E-6</v>
      </c>
      <c r="M28" s="19">
        <f t="shared" si="3"/>
        <v>3.3787634057386724E-18</v>
      </c>
      <c r="N28">
        <v>1.8727</v>
      </c>
      <c r="O28">
        <f t="shared" si="4"/>
        <v>3.1190872751498998E-5</v>
      </c>
      <c r="P28">
        <f>(O28/1000*$D$12)/(6*$D$8*$D$7)</f>
        <v>1.1851100696977368E-17</v>
      </c>
    </row>
    <row r="29" spans="1:16" x14ac:dyDescent="0.35">
      <c r="A29">
        <v>7</v>
      </c>
      <c r="B29">
        <v>6.7629999999999999</v>
      </c>
      <c r="C29" s="6">
        <v>0.4375</v>
      </c>
      <c r="D29">
        <f>D28+180*60</f>
        <v>96000</v>
      </c>
      <c r="E29">
        <v>9.84</v>
      </c>
      <c r="F29">
        <v>16.451000000000001</v>
      </c>
      <c r="G29" s="18">
        <f t="shared" si="0"/>
        <v>9.6880000000000006</v>
      </c>
      <c r="H29" s="18">
        <v>4.7610000000000001</v>
      </c>
      <c r="I29" s="18">
        <v>6.4000000000000001E-2</v>
      </c>
      <c r="J29" s="18">
        <f t="shared" si="1"/>
        <v>0.98673575129533675</v>
      </c>
      <c r="K29">
        <v>0.14615400000000001</v>
      </c>
      <c r="L29">
        <f t="shared" si="2"/>
        <v>6.0941651121077753E-6</v>
      </c>
      <c r="M29" s="19">
        <f t="shared" si="3"/>
        <v>3.4732547394393449E-18</v>
      </c>
      <c r="N29">
        <v>1.7849999999999999</v>
      </c>
      <c r="O29">
        <f t="shared" si="4"/>
        <v>2.9730179880079946E-5</v>
      </c>
      <c r="P29">
        <f>(O29/1000*$D$12)/(6*$D$8*$D$7)</f>
        <v>1.1296104418275541E-17</v>
      </c>
    </row>
    <row r="30" spans="1:16" x14ac:dyDescent="0.35">
      <c r="A30">
        <v>8</v>
      </c>
      <c r="B30">
        <v>6.6539999999999999</v>
      </c>
      <c r="C30" s="6">
        <v>0.5625</v>
      </c>
      <c r="D30">
        <f t="shared" ref="D30:D32" si="7">D29+180*60</f>
        <v>106800</v>
      </c>
      <c r="E30">
        <v>9.84</v>
      </c>
      <c r="F30">
        <v>16.443999999999999</v>
      </c>
      <c r="G30" s="18">
        <f t="shared" si="0"/>
        <v>9.7899999999999991</v>
      </c>
      <c r="H30" s="18">
        <v>4.8849999999999998</v>
      </c>
      <c r="I30" s="18">
        <v>4.2999999999999997E-2</v>
      </c>
      <c r="J30" s="18">
        <f t="shared" si="1"/>
        <v>0.99127435064935066</v>
      </c>
      <c r="K30">
        <v>0.143203</v>
      </c>
      <c r="L30">
        <f t="shared" si="2"/>
        <v>5.9437785714090195E-6</v>
      </c>
      <c r="M30" s="19">
        <f t="shared" si="3"/>
        <v>3.3875447602016505E-18</v>
      </c>
      <c r="N30">
        <v>1.7144999999999999</v>
      </c>
      <c r="O30">
        <f t="shared" si="4"/>
        <v>2.8555962691538974E-5</v>
      </c>
      <c r="P30">
        <f t="shared" si="5"/>
        <v>1.0849955756377264E-17</v>
      </c>
    </row>
    <row r="31" spans="1:16" x14ac:dyDescent="0.35">
      <c r="A31">
        <v>9</v>
      </c>
      <c r="B31">
        <v>6.7629999999999999</v>
      </c>
      <c r="C31" s="6">
        <v>0.64583333333333337</v>
      </c>
      <c r="D31">
        <f t="shared" si="7"/>
        <v>117600</v>
      </c>
      <c r="E31" s="17">
        <v>9.84</v>
      </c>
      <c r="F31" s="18">
        <v>16.236000000000001</v>
      </c>
      <c r="G31" s="18">
        <f t="shared" si="0"/>
        <v>9.4730000000000008</v>
      </c>
      <c r="H31" s="18">
        <v>4.8879999999999999</v>
      </c>
      <c r="I31" s="18">
        <v>0.06</v>
      </c>
      <c r="J31" s="18">
        <f t="shared" si="1"/>
        <v>0.98787388843977375</v>
      </c>
      <c r="K31">
        <v>0.14633000000000002</v>
      </c>
      <c r="L31">
        <f t="shared" si="2"/>
        <v>6.0944741725029476E-6</v>
      </c>
      <c r="M31" s="19">
        <f t="shared" si="3"/>
        <v>3.4734308825963743E-18</v>
      </c>
      <c r="N31">
        <v>1.6600999999999999</v>
      </c>
      <c r="O31">
        <f t="shared" si="4"/>
        <v>2.7649900066622249E-5</v>
      </c>
      <c r="P31">
        <f t="shared" si="5"/>
        <v>1.0505693526486961E-17</v>
      </c>
    </row>
    <row r="32" spans="1:16" x14ac:dyDescent="0.35">
      <c r="A32">
        <v>10</v>
      </c>
      <c r="B32">
        <v>6.6559999999999997</v>
      </c>
      <c r="C32" s="6">
        <v>0.77083333333333337</v>
      </c>
      <c r="D32">
        <f t="shared" si="7"/>
        <v>128400</v>
      </c>
      <c r="E32">
        <v>9.81</v>
      </c>
      <c r="F32" s="18">
        <v>16.183</v>
      </c>
      <c r="G32" s="18">
        <f t="shared" si="0"/>
        <v>9.527000000000001</v>
      </c>
      <c r="H32" s="18">
        <v>5.0890000000000004</v>
      </c>
      <c r="I32" s="18">
        <v>4.4999999999999998E-2</v>
      </c>
      <c r="J32" s="18">
        <f t="shared" si="1"/>
        <v>0.99123490455784968</v>
      </c>
      <c r="K32">
        <v>0.14868299999999998</v>
      </c>
      <c r="L32">
        <f t="shared" si="2"/>
        <v>6.1714768379782873E-6</v>
      </c>
      <c r="M32" s="19">
        <f t="shared" si="3"/>
        <v>3.5173171029221615E-18</v>
      </c>
      <c r="N32">
        <v>1.5879000000000001</v>
      </c>
      <c r="O32">
        <f t="shared" si="4"/>
        <v>2.6447368421052634E-5</v>
      </c>
      <c r="P32">
        <f t="shared" si="5"/>
        <v>1.0048786669904612E-17</v>
      </c>
    </row>
    <row r="33" spans="1:16" x14ac:dyDescent="0.35">
      <c r="A33">
        <v>11</v>
      </c>
      <c r="B33">
        <v>6.6760000000000002</v>
      </c>
      <c r="C33" s="6">
        <v>0.33333333333333331</v>
      </c>
      <c r="D33">
        <f>48*60*60+10*60</f>
        <v>173400</v>
      </c>
      <c r="E33" s="17">
        <v>9.8000000000000007</v>
      </c>
      <c r="F33" s="18">
        <v>16.035</v>
      </c>
      <c r="G33" s="18">
        <f t="shared" si="0"/>
        <v>9.359</v>
      </c>
      <c r="H33" s="18">
        <v>4.1879999999999997</v>
      </c>
      <c r="I33" s="18">
        <v>5.5E-2</v>
      </c>
      <c r="J33" s="18">
        <f t="shared" si="1"/>
        <v>0.98703747348574133</v>
      </c>
      <c r="K33">
        <v>0.130576</v>
      </c>
      <c r="L33">
        <f t="shared" si="2"/>
        <v>5.4429468547492294E-6</v>
      </c>
      <c r="M33" s="19">
        <f t="shared" si="3"/>
        <v>3.1021051468091412E-18</v>
      </c>
      <c r="N33">
        <v>1.2333000000000001</v>
      </c>
      <c r="O33">
        <f t="shared" si="4"/>
        <v>2.0541305796135913E-5</v>
      </c>
      <c r="P33">
        <f t="shared" si="5"/>
        <v>7.804753825803488E-18</v>
      </c>
    </row>
    <row r="34" spans="1:16" x14ac:dyDescent="0.35">
      <c r="A34">
        <v>12</v>
      </c>
      <c r="B34">
        <v>6.6749999999999998</v>
      </c>
      <c r="C34" s="6">
        <v>0.45833333333333331</v>
      </c>
      <c r="D34">
        <f>D33+3*60*60</f>
        <v>184200</v>
      </c>
      <c r="E34" s="17">
        <v>9.6999999999999993</v>
      </c>
      <c r="F34" s="18">
        <v>16.186</v>
      </c>
      <c r="G34" s="18">
        <f t="shared" si="0"/>
        <v>9.5109999999999992</v>
      </c>
      <c r="H34" s="18">
        <v>4.6749999999999998</v>
      </c>
      <c r="I34" s="18">
        <v>5.2999999999999999E-2</v>
      </c>
      <c r="J34" s="18">
        <f t="shared" si="1"/>
        <v>0.98879018612521152</v>
      </c>
      <c r="K34">
        <v>0.141905</v>
      </c>
      <c r="L34">
        <f t="shared" si="2"/>
        <v>5.9047011959203832E-6</v>
      </c>
      <c r="M34" s="19">
        <f t="shared" si="3"/>
        <v>3.365273345311512E-18</v>
      </c>
      <c r="N34">
        <v>1.1906000000000001</v>
      </c>
      <c r="O34">
        <f t="shared" si="4"/>
        <v>1.9830113257828119E-5</v>
      </c>
      <c r="P34">
        <f t="shared" si="5"/>
        <v>7.534533288738858E-18</v>
      </c>
    </row>
    <row r="35" spans="1:16" x14ac:dyDescent="0.35">
      <c r="A35">
        <v>13</v>
      </c>
      <c r="B35">
        <v>6.6820000000000004</v>
      </c>
      <c r="C35" s="6">
        <v>0.58333333333333337</v>
      </c>
      <c r="D35">
        <f t="shared" ref="D35:D36" si="8">D34+3*60*60</f>
        <v>195000</v>
      </c>
      <c r="E35" s="17">
        <v>9.56</v>
      </c>
      <c r="F35" s="18">
        <v>16.170000000000002</v>
      </c>
      <c r="G35" s="18">
        <f t="shared" si="0"/>
        <v>9.4880000000000013</v>
      </c>
      <c r="H35" s="18">
        <v>4.8239999999999998</v>
      </c>
      <c r="I35" s="18">
        <v>4.1000000000000002E-2</v>
      </c>
      <c r="J35" s="18">
        <f t="shared" si="1"/>
        <v>0.99157245632065771</v>
      </c>
      <c r="K35">
        <v>0.13506000000000001</v>
      </c>
      <c r="L35">
        <f t="shared" si="2"/>
        <v>5.6041101834992908E-6</v>
      </c>
      <c r="M35" s="19">
        <f t="shared" si="3"/>
        <v>3.1939571536234709E-18</v>
      </c>
      <c r="N35">
        <v>1.1648000000000001</v>
      </c>
      <c r="O35">
        <f t="shared" si="4"/>
        <v>1.9400399733510995E-5</v>
      </c>
      <c r="P35">
        <f t="shared" si="5"/>
        <v>7.3712618635335302E-18</v>
      </c>
    </row>
    <row r="36" spans="1:16" x14ac:dyDescent="0.35">
      <c r="A36">
        <v>14</v>
      </c>
      <c r="B36">
        <v>6.6369999999999996</v>
      </c>
      <c r="C36" s="6">
        <v>0.70833333333333337</v>
      </c>
      <c r="D36">
        <f t="shared" si="8"/>
        <v>205800</v>
      </c>
      <c r="E36" s="17">
        <v>9.6999999999999993</v>
      </c>
      <c r="F36" s="18">
        <v>16.100999999999999</v>
      </c>
      <c r="G36" s="18">
        <f t="shared" si="0"/>
        <v>9.4639999999999986</v>
      </c>
      <c r="H36" s="18">
        <v>4.6870000000000003</v>
      </c>
      <c r="I36" s="18">
        <v>6.0999999999999999E-2</v>
      </c>
      <c r="J36" s="18">
        <f t="shared" si="1"/>
        <v>0.98715248525695032</v>
      </c>
      <c r="K36">
        <v>0.140124</v>
      </c>
      <c r="L36">
        <f t="shared" si="2"/>
        <v>5.8402663997250284E-6</v>
      </c>
      <c r="M36" s="19">
        <f t="shared" si="3"/>
        <v>3.3285499456081329E-18</v>
      </c>
      <c r="N36">
        <v>1.1384000000000001</v>
      </c>
      <c r="O36">
        <f t="shared" si="4"/>
        <v>1.8960692871419057E-5</v>
      </c>
      <c r="P36">
        <f>(O36/1000*$D$12)/(6*$D$8*$D$7)</f>
        <v>7.2041934284397077E-18</v>
      </c>
    </row>
    <row r="37" spans="1:16" x14ac:dyDescent="0.35">
      <c r="A37">
        <v>15</v>
      </c>
      <c r="B37">
        <v>6.6639999999999997</v>
      </c>
      <c r="C37" s="6">
        <v>0.30208333333333331</v>
      </c>
      <c r="D37">
        <f>24*3*60*60-35*60</f>
        <v>257100</v>
      </c>
      <c r="E37" s="17">
        <v>9.9</v>
      </c>
      <c r="F37" s="18">
        <v>16.091999999999999</v>
      </c>
      <c r="G37" s="18">
        <f t="shared" si="0"/>
        <v>9.427999999999999</v>
      </c>
      <c r="H37" s="18">
        <v>4.9020000000000001</v>
      </c>
      <c r="I37" s="18">
        <v>3.7999999999999999E-2</v>
      </c>
      <c r="J37" s="18">
        <f t="shared" si="1"/>
        <v>0.99230769230769222</v>
      </c>
      <c r="K37">
        <v>0.14122300000000002</v>
      </c>
      <c r="L37">
        <f t="shared" si="2"/>
        <v>5.8554927767119745E-6</v>
      </c>
      <c r="M37" s="19">
        <f t="shared" si="3"/>
        <v>3.3372279326763417E-18</v>
      </c>
      <c r="N37">
        <v>1.0456000000000001</v>
      </c>
      <c r="O37">
        <f t="shared" si="4"/>
        <v>1.7415056628914057E-5</v>
      </c>
      <c r="P37">
        <f t="shared" ref="P37:P40" si="9">(O37/1000*$D$12)/(6*$D$8*$D$7)</f>
        <v>6.6169225656856615E-18</v>
      </c>
    </row>
    <row r="38" spans="1:16" x14ac:dyDescent="0.35">
      <c r="A38">
        <v>16</v>
      </c>
      <c r="B38">
        <v>6.6669999999999998</v>
      </c>
      <c r="C38" s="6">
        <v>0.38541666666666669</v>
      </c>
      <c r="D38" s="25">
        <f t="shared" ref="D38:D39" si="10">D37+2*60*60</f>
        <v>264300</v>
      </c>
      <c r="E38" s="17">
        <v>9.56</v>
      </c>
      <c r="F38" s="18">
        <v>16.594999999999999</v>
      </c>
      <c r="G38" s="18">
        <f t="shared" si="0"/>
        <v>9.927999999999999</v>
      </c>
      <c r="H38" s="18">
        <v>5.2859999999999996</v>
      </c>
      <c r="I38" s="18">
        <v>5.8000000000000003E-2</v>
      </c>
      <c r="J38" s="18">
        <f t="shared" si="1"/>
        <v>0.98914670658682635</v>
      </c>
      <c r="K38">
        <v>0.13997800000000002</v>
      </c>
      <c r="L38">
        <f t="shared" si="2"/>
        <v>5.8224189174915868E-6</v>
      </c>
      <c r="M38" s="19">
        <f t="shared" si="3"/>
        <v>3.3183781089227102E-18</v>
      </c>
      <c r="N38">
        <v>1.0303</v>
      </c>
      <c r="O38">
        <f t="shared" si="4"/>
        <v>1.716022651565623E-5</v>
      </c>
      <c r="P38">
        <f t="shared" si="9"/>
        <v>6.5200988135290139E-18</v>
      </c>
    </row>
    <row r="39" spans="1:16" x14ac:dyDescent="0.35">
      <c r="A39">
        <v>17</v>
      </c>
      <c r="B39">
        <v>6.6609999999999996</v>
      </c>
      <c r="C39" s="6">
        <v>0.46875</v>
      </c>
      <c r="D39" s="25">
        <f t="shared" si="10"/>
        <v>271500</v>
      </c>
      <c r="E39" s="17">
        <v>9.61</v>
      </c>
      <c r="F39" s="18">
        <v>15.496</v>
      </c>
      <c r="G39" s="18">
        <f t="shared" si="0"/>
        <v>8.8350000000000009</v>
      </c>
      <c r="H39" s="18">
        <v>4.95</v>
      </c>
      <c r="I39" s="18">
        <v>7.0999999999999994E-2</v>
      </c>
      <c r="J39" s="18">
        <f t="shared" si="1"/>
        <v>0.98585939055964955</v>
      </c>
      <c r="K39">
        <v>0.14016399999999998</v>
      </c>
      <c r="L39">
        <f t="shared" si="2"/>
        <v>5.8495960967419501E-6</v>
      </c>
      <c r="M39" s="19">
        <f t="shared" si="3"/>
        <v>3.3338672308778047E-18</v>
      </c>
      <c r="N39">
        <v>1.0199</v>
      </c>
      <c r="O39">
        <f t="shared" si="4"/>
        <v>1.6987008660892738E-5</v>
      </c>
      <c r="P39">
        <f t="shared" si="9"/>
        <v>6.4542839754617494E-18</v>
      </c>
    </row>
    <row r="40" spans="1:16" x14ac:dyDescent="0.35">
      <c r="A40">
        <v>18</v>
      </c>
      <c r="B40" s="18"/>
      <c r="C40" s="6">
        <v>0.5625</v>
      </c>
      <c r="D40" s="25">
        <f>D39+2*60*60+15*60</f>
        <v>279600</v>
      </c>
      <c r="E40" s="17">
        <v>9.69</v>
      </c>
      <c r="F40" s="18"/>
      <c r="G40" s="18">
        <f t="shared" si="0"/>
        <v>0</v>
      </c>
      <c r="H40" s="18">
        <v>5.4790000000000001</v>
      </c>
      <c r="I40" s="18">
        <v>6.4000000000000001E-2</v>
      </c>
      <c r="J40" s="18">
        <f t="shared" si="1"/>
        <v>0.98845390582716941</v>
      </c>
      <c r="K40">
        <v>0.141678</v>
      </c>
      <c r="L40">
        <f t="shared" si="2"/>
        <v>5.8972612866564368E-6</v>
      </c>
      <c r="M40" s="19">
        <f t="shared" si="3"/>
        <v>3.3610331090139004E-18</v>
      </c>
      <c r="N40">
        <v>0.998</v>
      </c>
      <c r="O40">
        <f t="shared" si="4"/>
        <v>1.6622251832111924E-5</v>
      </c>
      <c r="P40">
        <f t="shared" si="9"/>
        <v>6.3156931145316478E-18</v>
      </c>
    </row>
    <row r="41" spans="1:16" x14ac:dyDescent="0.35">
      <c r="C41" s="6"/>
      <c r="D41" s="17"/>
      <c r="E41" s="17"/>
      <c r="F41" s="18"/>
      <c r="G41" s="18"/>
      <c r="H41" s="18"/>
      <c r="I41" s="18"/>
      <c r="J41" s="18"/>
      <c r="M41" s="19"/>
    </row>
    <row r="42" spans="1:16" x14ac:dyDescent="0.35">
      <c r="D42" s="6"/>
      <c r="E42" s="17"/>
      <c r="F42" s="17"/>
      <c r="G42" s="17"/>
      <c r="H42" s="17"/>
      <c r="I42" s="17"/>
      <c r="J42" s="18"/>
    </row>
    <row r="43" spans="1:16" ht="15.5" x14ac:dyDescent="0.35">
      <c r="A43" s="1" t="s">
        <v>76</v>
      </c>
    </row>
    <row r="45" spans="1:16" ht="15.5" x14ac:dyDescent="0.35">
      <c r="A45" s="2" t="s">
        <v>0</v>
      </c>
      <c r="B45" s="3"/>
      <c r="C45" s="3"/>
      <c r="D45" s="3"/>
    </row>
    <row r="46" spans="1:16" ht="15.5" x14ac:dyDescent="0.35">
      <c r="A46" s="4" t="s">
        <v>1</v>
      </c>
      <c r="B46" s="4"/>
      <c r="C46" s="4"/>
      <c r="D46">
        <v>222.69</v>
      </c>
    </row>
    <row r="47" spans="1:16" ht="15.5" x14ac:dyDescent="0.35">
      <c r="A47" s="4" t="s">
        <v>2</v>
      </c>
      <c r="B47" s="4"/>
      <c r="C47" s="4"/>
    </row>
    <row r="48" spans="1:16" ht="15.5" x14ac:dyDescent="0.35">
      <c r="A48" s="4" t="s">
        <v>3</v>
      </c>
      <c r="B48" s="4"/>
      <c r="C48" s="4"/>
    </row>
    <row r="49" spans="1:16" ht="15.5" x14ac:dyDescent="0.35">
      <c r="A49" s="23" t="s">
        <v>4</v>
      </c>
      <c r="B49" s="23"/>
      <c r="C49" s="23"/>
      <c r="D49">
        <v>2363000</v>
      </c>
    </row>
    <row r="50" spans="1:16" ht="15.5" x14ac:dyDescent="0.35">
      <c r="A50" s="4" t="s">
        <v>5</v>
      </c>
      <c r="B50" s="4"/>
      <c r="C50" s="4"/>
      <c r="D50">
        <f>G51-G52+G50</f>
        <v>0.68499999999999872</v>
      </c>
      <c r="E50">
        <f>D50*D49/10000</f>
        <v>161.86549999999968</v>
      </c>
      <c r="F50" s="7" t="s">
        <v>35</v>
      </c>
      <c r="G50">
        <v>9.0879999999999992</v>
      </c>
    </row>
    <row r="51" spans="1:16" ht="15.5" x14ac:dyDescent="0.35">
      <c r="A51" s="4" t="s">
        <v>6</v>
      </c>
      <c r="B51" s="4"/>
      <c r="C51" s="4"/>
      <c r="F51" s="7" t="s">
        <v>36</v>
      </c>
      <c r="G51">
        <v>0.72499999999999998</v>
      </c>
    </row>
    <row r="52" spans="1:16" ht="15.5" x14ac:dyDescent="0.35">
      <c r="A52" s="4" t="s">
        <v>7</v>
      </c>
      <c r="B52" s="4"/>
      <c r="C52" s="4"/>
      <c r="D52" s="6"/>
      <c r="F52" s="7" t="s">
        <v>37</v>
      </c>
      <c r="G52">
        <v>9.1280000000000001</v>
      </c>
    </row>
    <row r="53" spans="1:16" ht="15.5" x14ac:dyDescent="0.35">
      <c r="A53" s="4" t="s">
        <v>8</v>
      </c>
      <c r="B53" s="4"/>
      <c r="C53" s="4"/>
      <c r="D53" s="6"/>
    </row>
    <row r="54" spans="1:16" ht="15.5" x14ac:dyDescent="0.35">
      <c r="A54" s="4" t="s">
        <v>9</v>
      </c>
      <c r="B54" s="4"/>
      <c r="C54" s="4"/>
      <c r="D54">
        <f>AVERAGE(G76:G81)/(42*60)</f>
        <v>3.9419973544973551E-3</v>
      </c>
      <c r="E54">
        <f>D54*60</f>
        <v>0.2365198412698413</v>
      </c>
    </row>
    <row r="55" spans="1:16" ht="15.5" x14ac:dyDescent="0.35">
      <c r="A55" s="7"/>
      <c r="B55" s="7"/>
      <c r="C55" s="7"/>
    </row>
    <row r="56" spans="1:16" ht="15.5" x14ac:dyDescent="0.35">
      <c r="A56" s="8" t="s">
        <v>10</v>
      </c>
      <c r="B56" s="9"/>
      <c r="C56" s="9"/>
      <c r="D56" s="10"/>
    </row>
    <row r="57" spans="1:16" ht="15.5" x14ac:dyDescent="0.35">
      <c r="A57" s="11" t="s">
        <v>12</v>
      </c>
      <c r="B57" s="11"/>
      <c r="C57" s="14">
        <f>AVERAGE(M78:M80)</f>
        <v>3.346655403779355E-18</v>
      </c>
      <c r="D57" s="13">
        <f>LOG(C57)</f>
        <v>-17.475389003489759</v>
      </c>
    </row>
    <row r="58" spans="1:16" ht="15.5" x14ac:dyDescent="0.35">
      <c r="A58" s="1" t="s">
        <v>57</v>
      </c>
      <c r="B58" s="7"/>
      <c r="C58" s="14">
        <f>AVERAGE(P75:P78)</f>
        <v>7.0440861781414602E-18</v>
      </c>
      <c r="D58" s="13">
        <f>LOG(C58)</f>
        <v>-17.15217533946479</v>
      </c>
    </row>
    <row r="59" spans="1:16" ht="15.5" x14ac:dyDescent="0.35">
      <c r="A59" s="7"/>
      <c r="B59" s="7"/>
      <c r="C59" s="7"/>
    </row>
    <row r="60" spans="1:16" ht="15.5" x14ac:dyDescent="0.35">
      <c r="A60" s="7"/>
      <c r="B60" s="7"/>
      <c r="C60" s="7"/>
    </row>
    <row r="61" spans="1:16" ht="15.5" x14ac:dyDescent="0.35">
      <c r="A61" s="7"/>
      <c r="B61" s="7"/>
      <c r="C61" s="7"/>
    </row>
    <row r="62" spans="1:16" ht="15.5" x14ac:dyDescent="0.35">
      <c r="A62" s="7"/>
      <c r="B62" s="7"/>
      <c r="C62" s="7"/>
    </row>
    <row r="63" spans="1:16" ht="15.5" x14ac:dyDescent="0.35">
      <c r="A63" s="2" t="s">
        <v>13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.5" x14ac:dyDescent="0.35">
      <c r="A64" s="16" t="s">
        <v>14</v>
      </c>
      <c r="B64" s="16" t="s">
        <v>15</v>
      </c>
      <c r="C64" s="16" t="s">
        <v>16</v>
      </c>
      <c r="D64" s="16" t="s">
        <v>17</v>
      </c>
      <c r="E64" s="16" t="s">
        <v>18</v>
      </c>
      <c r="F64" s="16" t="s">
        <v>19</v>
      </c>
      <c r="G64" s="16" t="s">
        <v>20</v>
      </c>
      <c r="H64" s="16" t="s">
        <v>21</v>
      </c>
      <c r="I64" s="16" t="s">
        <v>22</v>
      </c>
      <c r="J64" s="16" t="s">
        <v>23</v>
      </c>
      <c r="K64" s="16" t="s">
        <v>24</v>
      </c>
      <c r="L64" s="16" t="s">
        <v>25</v>
      </c>
      <c r="M64" s="16" t="s">
        <v>26</v>
      </c>
      <c r="N64" s="16" t="s">
        <v>58</v>
      </c>
      <c r="O64" s="16" t="s">
        <v>43</v>
      </c>
      <c r="P64" s="16" t="s">
        <v>44</v>
      </c>
    </row>
    <row r="65" spans="1:17" x14ac:dyDescent="0.35">
      <c r="A65">
        <v>1</v>
      </c>
      <c r="B65">
        <v>6.6859999999999999</v>
      </c>
      <c r="C65" s="6">
        <v>0.3888888888888889</v>
      </c>
      <c r="D65">
        <f>90*60</f>
        <v>5400</v>
      </c>
      <c r="E65" s="17">
        <v>9.9</v>
      </c>
      <c r="F65">
        <v>15.785</v>
      </c>
      <c r="G65" s="18">
        <f t="shared" ref="G65:G82" si="11">F65-B65</f>
        <v>9.0990000000000002</v>
      </c>
      <c r="H65" s="18">
        <v>4.8330000000000002</v>
      </c>
      <c r="I65" s="18">
        <v>0.05</v>
      </c>
      <c r="J65" s="18">
        <f>H65/(H65+I65)</f>
        <v>0.98976039320090115</v>
      </c>
      <c r="K65">
        <v>8.3772600000000003E-2</v>
      </c>
      <c r="L65">
        <f>(K65/24.305/1000)/J65</f>
        <v>3.4823811098124379E-6</v>
      </c>
      <c r="M65" s="19">
        <f>(L65*$D$12/1000)/(4*$D$7*$D$8)</f>
        <v>1.9847175899713618E-18</v>
      </c>
      <c r="N65">
        <v>0.7984</v>
      </c>
      <c r="O65">
        <f>((N65/1000)/60.04)</f>
        <v>1.329780146568954E-5</v>
      </c>
      <c r="P65">
        <f>(O65/1000*$D$12)/(6*$D$8*$D$7)</f>
        <v>5.0525544916253173E-18</v>
      </c>
      <c r="Q65" s="19">
        <f>(O65/1.5)-M65</f>
        <v>8.8652009771243748E-6</v>
      </c>
    </row>
    <row r="66" spans="1:17" x14ac:dyDescent="0.35">
      <c r="A66">
        <v>2</v>
      </c>
      <c r="B66">
        <v>6.641</v>
      </c>
      <c r="C66" s="6">
        <v>0.47222222222222227</v>
      </c>
      <c r="D66">
        <f>D65+120*60</f>
        <v>12600</v>
      </c>
      <c r="E66" s="17">
        <v>9.89</v>
      </c>
      <c r="F66">
        <v>16.407</v>
      </c>
      <c r="G66" s="18">
        <f t="shared" si="11"/>
        <v>9.766</v>
      </c>
      <c r="H66" s="18">
        <v>4.7709999999999999</v>
      </c>
      <c r="I66" s="18">
        <v>0.05</v>
      </c>
      <c r="J66" s="18">
        <f t="shared" ref="J66:J82" si="12">H66/(H66+I66)</f>
        <v>0.98962870773698408</v>
      </c>
      <c r="K66">
        <v>0.12563099999999999</v>
      </c>
      <c r="L66">
        <f t="shared" ref="L66:L82" si="13">(K66/24.305/1000)/J66</f>
        <v>5.2231067999762493E-6</v>
      </c>
      <c r="M66" s="19">
        <f t="shared" ref="M66:M82" si="14">(L66*$D$12/1000)/(4*$D$7*$D$8)</f>
        <v>2.97681144404388E-18</v>
      </c>
      <c r="N66">
        <v>1.6435999999999999</v>
      </c>
      <c r="O66">
        <f t="shared" ref="O66:O82" si="15">((N66/1000)/60.04)</f>
        <v>2.7375083277814791E-5</v>
      </c>
      <c r="P66">
        <f t="shared" ref="P66:P82" si="16">(O66/1000*$D$12)/(6*$D$8*$D$7)</f>
        <v>1.0401275754553323E-17</v>
      </c>
      <c r="Q66" s="19">
        <f t="shared" ref="Q66:Q82" si="17">(O66/1.5)-M66</f>
        <v>1.8250055518540215E-5</v>
      </c>
    </row>
    <row r="67" spans="1:17" x14ac:dyDescent="0.35">
      <c r="A67">
        <v>3</v>
      </c>
      <c r="B67">
        <v>6.5759999999999996</v>
      </c>
      <c r="C67" s="6">
        <v>0.55555555555555558</v>
      </c>
      <c r="D67">
        <f t="shared" ref="D67:D69" si="18">D66+120*60</f>
        <v>19800</v>
      </c>
      <c r="E67">
        <v>10.039999999999999</v>
      </c>
      <c r="F67">
        <v>16.596</v>
      </c>
      <c r="G67" s="18">
        <f t="shared" si="11"/>
        <v>10.02</v>
      </c>
      <c r="H67" s="18">
        <v>5.3970000000000002</v>
      </c>
      <c r="I67" s="18">
        <v>5.5E-2</v>
      </c>
      <c r="J67" s="18">
        <f t="shared" si="12"/>
        <v>0.98991195891415995</v>
      </c>
      <c r="K67">
        <v>0.13750299999999999</v>
      </c>
      <c r="L67">
        <f t="shared" si="13"/>
        <v>5.7150492492476688E-6</v>
      </c>
      <c r="M67" s="19">
        <f t="shared" si="14"/>
        <v>3.2571847867465022E-18</v>
      </c>
      <c r="N67">
        <v>1.9972000000000001</v>
      </c>
      <c r="O67">
        <f t="shared" si="15"/>
        <v>3.326449033977349E-5</v>
      </c>
      <c r="P67">
        <f t="shared" si="16"/>
        <v>1.2638980248840289E-17</v>
      </c>
      <c r="Q67" s="19">
        <f t="shared" si="17"/>
        <v>2.2176326893179069E-5</v>
      </c>
    </row>
    <row r="68" spans="1:17" x14ac:dyDescent="0.35">
      <c r="A68">
        <v>4</v>
      </c>
      <c r="B68">
        <v>6.7009999999999996</v>
      </c>
      <c r="C68" s="6">
        <v>0.63888888888888895</v>
      </c>
      <c r="D68">
        <f t="shared" si="18"/>
        <v>27000</v>
      </c>
      <c r="E68">
        <v>9.98</v>
      </c>
      <c r="F68">
        <v>16.75</v>
      </c>
      <c r="G68" s="18">
        <f t="shared" si="11"/>
        <v>10.048999999999999</v>
      </c>
      <c r="H68" s="18">
        <v>4.9509999999999996</v>
      </c>
      <c r="I68" s="18">
        <v>5.7000000000000002E-2</v>
      </c>
      <c r="J68" s="18">
        <f t="shared" si="12"/>
        <v>0.9886182108626197</v>
      </c>
      <c r="K68">
        <v>0.14275200000000002</v>
      </c>
      <c r="L68">
        <f t="shared" si="13"/>
        <v>5.9409783539663825E-6</v>
      </c>
      <c r="M68" s="19">
        <f t="shared" si="14"/>
        <v>3.3859488289583737E-18</v>
      </c>
      <c r="N68">
        <v>2.1246999999999998</v>
      </c>
      <c r="O68">
        <f t="shared" si="15"/>
        <v>3.5388074616922051E-5</v>
      </c>
      <c r="P68">
        <f t="shared" si="16"/>
        <v>1.344584485014568E-17</v>
      </c>
      <c r="Q68" s="19">
        <f t="shared" si="17"/>
        <v>2.3592049744611317E-5</v>
      </c>
    </row>
    <row r="69" spans="1:17" x14ac:dyDescent="0.35">
      <c r="A69">
        <v>5</v>
      </c>
      <c r="B69">
        <v>6.7489999999999997</v>
      </c>
      <c r="C69" s="6">
        <v>0.72222222222222221</v>
      </c>
      <c r="D69">
        <f t="shared" si="18"/>
        <v>34200</v>
      </c>
      <c r="E69">
        <v>10.02</v>
      </c>
      <c r="F69">
        <v>16.779</v>
      </c>
      <c r="G69" s="18">
        <f t="shared" si="11"/>
        <v>10.030000000000001</v>
      </c>
      <c r="H69" s="18">
        <v>5.0019999999999998</v>
      </c>
      <c r="I69" s="18">
        <v>5.6000000000000001E-2</v>
      </c>
      <c r="J69" s="18">
        <f t="shared" si="12"/>
        <v>0.988928430209569</v>
      </c>
      <c r="K69">
        <v>0.15071000000000001</v>
      </c>
      <c r="L69">
        <f t="shared" si="13"/>
        <v>6.2702027191591998E-6</v>
      </c>
      <c r="M69" s="19">
        <f t="shared" si="14"/>
        <v>3.5735840613010314E-18</v>
      </c>
      <c r="N69">
        <v>2.1375000000000002</v>
      </c>
      <c r="O69">
        <f t="shared" si="15"/>
        <v>3.5601265822784811E-5</v>
      </c>
      <c r="P69">
        <f>(O69/1000*$D$12)/(6*$D$8*$D$7)</f>
        <v>1.352684772776693E-17</v>
      </c>
      <c r="Q69" s="19">
        <f t="shared" si="17"/>
        <v>2.3734177215186299E-5</v>
      </c>
    </row>
    <row r="70" spans="1:17" x14ac:dyDescent="0.35">
      <c r="A70">
        <v>6</v>
      </c>
      <c r="B70">
        <v>6.7370000000000001</v>
      </c>
      <c r="C70" s="6">
        <v>0.3125</v>
      </c>
      <c r="D70">
        <f>24*60*60-20*60</f>
        <v>85200</v>
      </c>
      <c r="E70">
        <v>9.85</v>
      </c>
      <c r="F70">
        <v>16.837</v>
      </c>
      <c r="G70" s="18">
        <f t="shared" si="11"/>
        <v>10.1</v>
      </c>
      <c r="H70" s="18">
        <v>5.3840000000000003</v>
      </c>
      <c r="I70" s="18">
        <v>0.06</v>
      </c>
      <c r="J70" s="18">
        <f t="shared" si="12"/>
        <v>0.98897869213813383</v>
      </c>
      <c r="K70">
        <v>0.15672800000000001</v>
      </c>
      <c r="L70">
        <f t="shared" si="13"/>
        <v>6.5202467527425879E-6</v>
      </c>
      <c r="M70" s="19">
        <f t="shared" si="14"/>
        <v>3.7160919534791713E-18</v>
      </c>
      <c r="N70">
        <v>1.72</v>
      </c>
      <c r="O70">
        <f t="shared" si="15"/>
        <v>2.8647568287808127E-5</v>
      </c>
      <c r="P70">
        <f>(O70/1000*$D$12)/(6*$D$8*$D$7)</f>
        <v>1.0884761680355144E-17</v>
      </c>
      <c r="Q70" s="19">
        <f t="shared" si="17"/>
        <v>1.9098378858535034E-5</v>
      </c>
    </row>
    <row r="71" spans="1:17" x14ac:dyDescent="0.35">
      <c r="A71">
        <v>7</v>
      </c>
      <c r="B71">
        <v>6.6769999999999996</v>
      </c>
      <c r="C71" s="6">
        <v>0.4375</v>
      </c>
      <c r="D71">
        <f>D70+180*60</f>
        <v>96000</v>
      </c>
      <c r="E71">
        <v>9.84</v>
      </c>
      <c r="F71">
        <v>16.687000000000001</v>
      </c>
      <c r="G71" s="18">
        <f t="shared" si="11"/>
        <v>10.010000000000002</v>
      </c>
      <c r="H71" s="18">
        <v>5.0890000000000004</v>
      </c>
      <c r="I71" s="18">
        <v>5.6000000000000001E-2</v>
      </c>
      <c r="J71" s="18">
        <f t="shared" si="12"/>
        <v>0.98911564625850334</v>
      </c>
      <c r="K71">
        <v>0.15901400000000002</v>
      </c>
      <c r="L71">
        <f t="shared" si="13"/>
        <v>6.6144336629836281E-6</v>
      </c>
      <c r="M71" s="19">
        <f t="shared" si="14"/>
        <v>3.7697720107749436E-18</v>
      </c>
      <c r="N71">
        <v>1.6296999999999999</v>
      </c>
      <c r="O71">
        <f t="shared" si="15"/>
        <v>2.71435709526982E-5</v>
      </c>
      <c r="P71">
        <f>(O71/1000*$D$12)/(6*$D$8*$D$7)</f>
        <v>1.0313311692136497E-17</v>
      </c>
      <c r="Q71" s="19">
        <f t="shared" si="17"/>
        <v>1.8095713968461696E-5</v>
      </c>
    </row>
    <row r="72" spans="1:17" x14ac:dyDescent="0.35">
      <c r="A72">
        <v>8</v>
      </c>
      <c r="B72">
        <v>6.6669999999999998</v>
      </c>
      <c r="C72" s="6">
        <v>0.5625</v>
      </c>
      <c r="D72">
        <f t="shared" ref="D72:D74" si="19">D71+180*60</f>
        <v>106800</v>
      </c>
      <c r="E72">
        <v>9.85</v>
      </c>
      <c r="F72" s="18">
        <v>16.789000000000001</v>
      </c>
      <c r="G72" s="18">
        <f t="shared" si="11"/>
        <v>10.122000000000002</v>
      </c>
      <c r="H72" s="18">
        <v>5.3049999999999997</v>
      </c>
      <c r="I72" s="18">
        <v>6.5000000000000002E-2</v>
      </c>
      <c r="J72" s="18">
        <f t="shared" si="12"/>
        <v>0.98789571694599621</v>
      </c>
      <c r="K72">
        <v>0.15359500000000001</v>
      </c>
      <c r="L72">
        <f t="shared" si="13"/>
        <v>6.396911617034618E-6</v>
      </c>
      <c r="M72" s="19">
        <f t="shared" si="14"/>
        <v>3.6457994135238594E-18</v>
      </c>
      <c r="N72">
        <v>1.5682</v>
      </c>
      <c r="O72">
        <f t="shared" si="15"/>
        <v>2.6119253830779483E-5</v>
      </c>
      <c r="P72">
        <f t="shared" si="16"/>
        <v>9.9241181785656608E-18</v>
      </c>
      <c r="Q72" s="19">
        <f t="shared" si="17"/>
        <v>1.7412835887182678E-5</v>
      </c>
    </row>
    <row r="73" spans="1:17" x14ac:dyDescent="0.35">
      <c r="A73">
        <v>9</v>
      </c>
      <c r="B73">
        <v>6.6429999999999998</v>
      </c>
      <c r="C73" s="6">
        <v>0.64583333333333337</v>
      </c>
      <c r="D73">
        <f t="shared" si="19"/>
        <v>117600</v>
      </c>
      <c r="E73" s="17">
        <v>9.8000000000000007</v>
      </c>
      <c r="F73" s="18">
        <v>16.588999999999999</v>
      </c>
      <c r="G73" s="18">
        <f t="shared" si="11"/>
        <v>9.945999999999998</v>
      </c>
      <c r="H73" s="18">
        <v>4.7519999999999998</v>
      </c>
      <c r="I73" s="18">
        <v>5.8999999999999997E-2</v>
      </c>
      <c r="J73" s="18">
        <f t="shared" si="12"/>
        <v>0.98773643733111616</v>
      </c>
      <c r="K73">
        <v>0.156857</v>
      </c>
      <c r="L73">
        <f t="shared" si="13"/>
        <v>6.5338205739074899E-6</v>
      </c>
      <c r="M73" s="19">
        <f t="shared" si="14"/>
        <v>3.7238280974506612E-18</v>
      </c>
      <c r="N73">
        <v>1.5064</v>
      </c>
      <c r="O73">
        <f t="shared" si="15"/>
        <v>2.5089940039973349E-5</v>
      </c>
      <c r="P73">
        <f t="shared" si="16"/>
        <v>9.5330261600505743E-18</v>
      </c>
      <c r="Q73" s="19">
        <f t="shared" si="17"/>
        <v>1.6726626693311844E-5</v>
      </c>
    </row>
    <row r="74" spans="1:17" x14ac:dyDescent="0.35">
      <c r="A74">
        <v>10</v>
      </c>
      <c r="B74">
        <v>6.6120000000000001</v>
      </c>
      <c r="C74" s="6">
        <v>0.77083333333333337</v>
      </c>
      <c r="D74">
        <f t="shared" si="19"/>
        <v>128400</v>
      </c>
      <c r="E74">
        <v>9.7799999999999994</v>
      </c>
      <c r="F74" s="18">
        <v>16.622</v>
      </c>
      <c r="G74" s="18">
        <f t="shared" si="11"/>
        <v>10.01</v>
      </c>
      <c r="H74" s="18">
        <v>5.2290000000000001</v>
      </c>
      <c r="I74" s="18">
        <v>4.1000000000000002E-2</v>
      </c>
      <c r="J74" s="18">
        <f t="shared" si="12"/>
        <v>0.99222011385199238</v>
      </c>
      <c r="K74">
        <v>0.15571700000000002</v>
      </c>
      <c r="L74">
        <f t="shared" si="13"/>
        <v>6.4570236353373856E-6</v>
      </c>
      <c r="M74" s="19">
        <f t="shared" si="14"/>
        <v>3.6800591273036097E-18</v>
      </c>
      <c r="N74">
        <v>1.4422999999999999</v>
      </c>
      <c r="O74">
        <f t="shared" si="15"/>
        <v>2.4022318454363755E-5</v>
      </c>
      <c r="P74">
        <f t="shared" si="16"/>
        <v>9.1273789369629192E-18</v>
      </c>
      <c r="Q74" s="19">
        <f t="shared" si="17"/>
        <v>1.6014878969572158E-5</v>
      </c>
    </row>
    <row r="75" spans="1:17" x14ac:dyDescent="0.35">
      <c r="A75">
        <v>11</v>
      </c>
      <c r="B75">
        <v>6.7050000000000001</v>
      </c>
      <c r="C75" s="6">
        <v>0.33333333333333331</v>
      </c>
      <c r="D75">
        <f>48*60*60+10*60</f>
        <v>173400</v>
      </c>
      <c r="E75" s="17">
        <v>9.7899999999999991</v>
      </c>
      <c r="F75" s="18"/>
      <c r="G75" s="18">
        <f t="shared" si="11"/>
        <v>-6.7050000000000001</v>
      </c>
      <c r="H75" s="18">
        <v>4.681</v>
      </c>
      <c r="I75" s="18">
        <v>0.04</v>
      </c>
      <c r="J75" s="18">
        <f t="shared" si="12"/>
        <v>0.99152721880957428</v>
      </c>
      <c r="K75">
        <v>0.150807</v>
      </c>
      <c r="L75">
        <f t="shared" si="13"/>
        <v>6.2577935963955183E-6</v>
      </c>
      <c r="M75" s="19">
        <f t="shared" si="14"/>
        <v>3.5665117152686587E-18</v>
      </c>
      <c r="N75">
        <v>1.1765000000000001</v>
      </c>
      <c r="O75">
        <f t="shared" si="15"/>
        <v>1.9595269820119919E-5</v>
      </c>
      <c r="P75">
        <f t="shared" si="16"/>
        <v>7.4453035563592019E-18</v>
      </c>
      <c r="Q75" s="19">
        <f t="shared" si="17"/>
        <v>1.3063513213409714E-5</v>
      </c>
    </row>
    <row r="76" spans="1:17" x14ac:dyDescent="0.35">
      <c r="A76">
        <v>12</v>
      </c>
      <c r="B76">
        <v>6.6820000000000004</v>
      </c>
      <c r="C76" s="6">
        <v>0.45833333333333331</v>
      </c>
      <c r="D76">
        <f>D75+3*60*60</f>
        <v>184200</v>
      </c>
      <c r="E76" s="17">
        <v>9.68</v>
      </c>
      <c r="F76" s="18">
        <v>16.591000000000001</v>
      </c>
      <c r="G76" s="18">
        <f t="shared" si="11"/>
        <v>9.9090000000000007</v>
      </c>
      <c r="H76" s="18">
        <v>5.1319999999999997</v>
      </c>
      <c r="I76" s="18">
        <v>0.112</v>
      </c>
      <c r="J76" s="18">
        <f t="shared" si="12"/>
        <v>0.97864225781845915</v>
      </c>
      <c r="K76">
        <v>0.14867</v>
      </c>
      <c r="L76">
        <f t="shared" si="13"/>
        <v>6.2503415688806654E-6</v>
      </c>
      <c r="M76" s="19">
        <f t="shared" si="14"/>
        <v>3.5622645724019562E-18</v>
      </c>
      <c r="N76">
        <v>1.1232</v>
      </c>
      <c r="O76">
        <f t="shared" si="15"/>
        <v>1.8707528314457028E-5</v>
      </c>
      <c r="P76">
        <f t="shared" si="16"/>
        <v>7.1080025112644751E-18</v>
      </c>
      <c r="Q76" s="19">
        <f t="shared" si="17"/>
        <v>1.2471685542967789E-5</v>
      </c>
    </row>
    <row r="77" spans="1:17" x14ac:dyDescent="0.35">
      <c r="A77">
        <v>13</v>
      </c>
      <c r="B77">
        <v>6.665</v>
      </c>
      <c r="C77" s="6">
        <v>0.58333333333333337</v>
      </c>
      <c r="D77">
        <f t="shared" ref="D77:D78" si="20">D76+3*60*60</f>
        <v>195000</v>
      </c>
      <c r="E77" s="17">
        <v>9.57</v>
      </c>
      <c r="F77" s="18">
        <v>16.690000000000001</v>
      </c>
      <c r="G77" s="18">
        <f t="shared" si="11"/>
        <v>10.025000000000002</v>
      </c>
      <c r="H77" s="18">
        <v>4.4580000000000002</v>
      </c>
      <c r="I77" s="18">
        <v>4.3999999999999997E-2</v>
      </c>
      <c r="J77" s="18">
        <f t="shared" si="12"/>
        <v>0.99022656597067982</v>
      </c>
      <c r="K77">
        <v>0.157578</v>
      </c>
      <c r="L77">
        <f t="shared" si="13"/>
        <v>6.5473474017802574E-6</v>
      </c>
      <c r="M77" s="19">
        <f t="shared" si="14"/>
        <v>3.7315374584795126E-18</v>
      </c>
      <c r="N77">
        <v>1.0941000000000001</v>
      </c>
      <c r="O77">
        <f t="shared" si="15"/>
        <v>1.8222851432378414E-5</v>
      </c>
      <c r="P77">
        <f t="shared" si="16"/>
        <v>6.9238475316724195E-18</v>
      </c>
      <c r="Q77" s="19">
        <f t="shared" si="17"/>
        <v>1.2148567621581878E-5</v>
      </c>
    </row>
    <row r="78" spans="1:17" x14ac:dyDescent="0.35">
      <c r="A78">
        <v>14</v>
      </c>
      <c r="B78">
        <v>6.6959999999999997</v>
      </c>
      <c r="C78" s="6">
        <v>0.70833333333333337</v>
      </c>
      <c r="D78">
        <f t="shared" si="20"/>
        <v>205800</v>
      </c>
      <c r="E78" s="17">
        <v>9.57</v>
      </c>
      <c r="F78" s="18">
        <v>16.637</v>
      </c>
      <c r="G78" s="18">
        <f t="shared" si="11"/>
        <v>9.9410000000000007</v>
      </c>
      <c r="H78" s="18">
        <v>4.9820000000000002</v>
      </c>
      <c r="I78" s="18">
        <v>6.7000000000000004E-2</v>
      </c>
      <c r="J78" s="18">
        <f t="shared" si="12"/>
        <v>0.98673004555357491</v>
      </c>
      <c r="K78">
        <v>0.14804300000000001</v>
      </c>
      <c r="L78">
        <f t="shared" si="13"/>
        <v>6.172966204359146E-6</v>
      </c>
      <c r="M78" s="19">
        <f t="shared" si="14"/>
        <v>3.5181659392674069E-18</v>
      </c>
      <c r="N78">
        <v>1.0586</v>
      </c>
      <c r="O78">
        <f t="shared" si="15"/>
        <v>1.763157894736842E-5</v>
      </c>
      <c r="P78">
        <f t="shared" si="16"/>
        <v>6.6991911132697412E-18</v>
      </c>
      <c r="Q78" s="19">
        <f t="shared" si="17"/>
        <v>1.1754385964908762E-5</v>
      </c>
    </row>
    <row r="79" spans="1:17" x14ac:dyDescent="0.35">
      <c r="A79">
        <v>15</v>
      </c>
      <c r="B79">
        <v>6.649</v>
      </c>
      <c r="C79" s="6">
        <v>0.30208333333333331</v>
      </c>
      <c r="D79">
        <f>24*3*60*60-35*60</f>
        <v>257100</v>
      </c>
      <c r="E79" s="17">
        <v>9.66</v>
      </c>
      <c r="F79" s="18">
        <v>16.614000000000001</v>
      </c>
      <c r="G79" s="18">
        <f t="shared" si="11"/>
        <v>9.9649999999999999</v>
      </c>
      <c r="H79" s="18">
        <v>5.2809999999999997</v>
      </c>
      <c r="I79" s="18">
        <v>3.6999999999999998E-2</v>
      </c>
      <c r="J79" s="18">
        <f t="shared" si="12"/>
        <v>0.99304249717939075</v>
      </c>
      <c r="K79">
        <v>0.135625</v>
      </c>
      <c r="L79">
        <f t="shared" si="13"/>
        <v>5.6192233077860299E-6</v>
      </c>
      <c r="M79" s="19">
        <f t="shared" si="14"/>
        <v>3.2025705944461299E-18</v>
      </c>
      <c r="N79">
        <v>0.93220000000000003</v>
      </c>
      <c r="O79">
        <f t="shared" si="15"/>
        <v>1.5526315789473686E-5</v>
      </c>
      <c r="P79">
        <f t="shared" si="16"/>
        <v>5.8992876967599216E-18</v>
      </c>
      <c r="Q79" s="19">
        <f t="shared" si="17"/>
        <v>1.0350877192979255E-5</v>
      </c>
    </row>
    <row r="80" spans="1:17" x14ac:dyDescent="0.35">
      <c r="A80">
        <v>16</v>
      </c>
      <c r="B80">
        <v>6.6429999999999998</v>
      </c>
      <c r="C80" s="6">
        <v>0.38541666666666669</v>
      </c>
      <c r="D80" s="25">
        <f t="shared" ref="D80:D81" si="21">D79+2*60*60</f>
        <v>264300</v>
      </c>
      <c r="E80" s="17">
        <v>9.57</v>
      </c>
      <c r="F80" s="18">
        <v>16.509</v>
      </c>
      <c r="G80" s="18">
        <f t="shared" si="11"/>
        <v>9.8659999999999997</v>
      </c>
      <c r="H80" s="18">
        <v>4.5910000000000002</v>
      </c>
      <c r="I80" s="18">
        <v>4.5999999999999999E-2</v>
      </c>
      <c r="J80" s="18">
        <f t="shared" si="12"/>
        <v>0.99007979296959236</v>
      </c>
      <c r="K80">
        <v>0.14014599999999999</v>
      </c>
      <c r="L80">
        <f t="shared" si="13"/>
        <v>5.8239130780592657E-6</v>
      </c>
      <c r="M80" s="19">
        <f t="shared" si="14"/>
        <v>3.3192296776245273E-18</v>
      </c>
      <c r="N80">
        <v>0.89470000000000005</v>
      </c>
      <c r="O80">
        <f t="shared" si="15"/>
        <v>1.4901732178547636E-5</v>
      </c>
      <c r="P80">
        <f t="shared" si="16"/>
        <v>5.6619745787289236E-18</v>
      </c>
      <c r="Q80" s="19">
        <f t="shared" si="17"/>
        <v>9.9344881190284393E-6</v>
      </c>
    </row>
    <row r="81" spans="1:17" x14ac:dyDescent="0.35">
      <c r="A81">
        <v>17</v>
      </c>
      <c r="B81">
        <v>6.6630000000000003</v>
      </c>
      <c r="C81" s="6">
        <v>0.46875</v>
      </c>
      <c r="D81" s="25">
        <f t="shared" si="21"/>
        <v>271500</v>
      </c>
      <c r="E81" s="17">
        <v>9.61</v>
      </c>
      <c r="F81" s="18">
        <v>16.559999999999999</v>
      </c>
      <c r="G81" s="18">
        <f t="shared" si="11"/>
        <v>9.8969999999999985</v>
      </c>
      <c r="H81" s="18">
        <v>5.1289999999999996</v>
      </c>
      <c r="I81" s="18">
        <v>3.9E-2</v>
      </c>
      <c r="J81" s="18">
        <f t="shared" si="12"/>
        <v>0.99245356037151711</v>
      </c>
      <c r="K81">
        <v>0.13111600000000001</v>
      </c>
      <c r="L81">
        <f t="shared" si="13"/>
        <v>5.4356298147578523E-6</v>
      </c>
      <c r="M81" s="19">
        <f t="shared" si="14"/>
        <v>3.0979349375415543E-18</v>
      </c>
      <c r="N81">
        <v>0.87829999999999997</v>
      </c>
      <c r="O81">
        <f t="shared" si="15"/>
        <v>1.4628580946035975E-5</v>
      </c>
      <c r="P81">
        <f t="shared" si="16"/>
        <v>5.5581896417766988E-18</v>
      </c>
      <c r="Q81" s="19">
        <f t="shared" si="17"/>
        <v>9.752387297354219E-6</v>
      </c>
    </row>
    <row r="82" spans="1:17" x14ac:dyDescent="0.35">
      <c r="A82">
        <v>18</v>
      </c>
      <c r="B82" s="18"/>
      <c r="C82" s="6">
        <v>0.55208333333333337</v>
      </c>
      <c r="D82" s="25">
        <f>D81+2*60*60+15*60</f>
        <v>279600</v>
      </c>
      <c r="E82" s="17">
        <v>6.69</v>
      </c>
      <c r="F82" s="18"/>
      <c r="G82" s="18">
        <f t="shared" si="11"/>
        <v>0</v>
      </c>
      <c r="H82" s="18">
        <v>5.2809999999999997</v>
      </c>
      <c r="I82" s="18">
        <v>7.0000000000000007E-2</v>
      </c>
      <c r="J82" s="18">
        <f t="shared" si="12"/>
        <v>0.98691833302186505</v>
      </c>
      <c r="K82">
        <v>0.13278499999999999</v>
      </c>
      <c r="L82">
        <f t="shared" si="13"/>
        <v>5.5356952828491944E-6</v>
      </c>
      <c r="M82" s="19">
        <f t="shared" si="14"/>
        <v>3.1549653682747096E-18</v>
      </c>
      <c r="N82">
        <v>0.84399999999999997</v>
      </c>
      <c r="O82">
        <f t="shared" si="15"/>
        <v>1.4057295136575618E-5</v>
      </c>
      <c r="P82">
        <f t="shared" si="16"/>
        <v>5.3411272431510135E-18</v>
      </c>
      <c r="Q82" s="19">
        <f t="shared" si="17"/>
        <v>9.3715300910472568E-6</v>
      </c>
    </row>
  </sheetData>
  <mergeCells count="20">
    <mergeCell ref="A54:C54"/>
    <mergeCell ref="A57:B57"/>
    <mergeCell ref="A48:C48"/>
    <mergeCell ref="A49:C49"/>
    <mergeCell ref="A50:C50"/>
    <mergeCell ref="A51:C51"/>
    <mergeCell ref="A52:C52"/>
    <mergeCell ref="A53:C53"/>
    <mergeCell ref="A10:C10"/>
    <mergeCell ref="A11:C11"/>
    <mergeCell ref="A12:C12"/>
    <mergeCell ref="A15:B15"/>
    <mergeCell ref="A46:C46"/>
    <mergeCell ref="A47:C47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9B01-EFFA-4E76-AC2A-1DAADB39965C}">
  <dimension ref="A1:P75"/>
  <sheetViews>
    <sheetView topLeftCell="A64" workbookViewId="0">
      <selection activeCell="E9" sqref="E9"/>
    </sheetView>
  </sheetViews>
  <sheetFormatPr defaultColWidth="12.6328125" defaultRowHeight="14.5" x14ac:dyDescent="0.35"/>
  <cols>
    <col min="1" max="1" width="15.36328125" customWidth="1"/>
    <col min="2" max="2" width="17.6328125" bestFit="1" customWidth="1"/>
    <col min="3" max="3" width="15.36328125" bestFit="1" customWidth="1"/>
    <col min="4" max="4" width="26" bestFit="1" customWidth="1"/>
    <col min="5" max="5" width="26.6328125" customWidth="1"/>
    <col min="6" max="6" width="33.36328125" bestFit="1" customWidth="1"/>
    <col min="7" max="7" width="30.6328125" bestFit="1" customWidth="1"/>
    <col min="8" max="8" width="33.36328125" bestFit="1" customWidth="1"/>
    <col min="9" max="9" width="33.36328125" customWidth="1"/>
    <col min="10" max="12" width="34.1796875" bestFit="1" customWidth="1"/>
    <col min="13" max="13" width="34.1796875" customWidth="1"/>
    <col min="14" max="14" width="30.81640625" bestFit="1" customWidth="1"/>
    <col min="15" max="15" width="34.453125" bestFit="1" customWidth="1"/>
    <col min="16" max="16" width="30.81640625" bestFit="1" customWidth="1"/>
    <col min="17" max="18" width="30.81640625" customWidth="1"/>
    <col min="19" max="19" width="37.36328125" bestFit="1" customWidth="1"/>
    <col min="20" max="20" width="37.81640625" bestFit="1" customWidth="1"/>
    <col min="21" max="21" width="34.453125" bestFit="1" customWidth="1"/>
    <col min="22" max="22" width="38.453125" customWidth="1"/>
    <col min="23" max="23" width="34.453125" bestFit="1" customWidth="1"/>
  </cols>
  <sheetData>
    <row r="1" spans="1:6" ht="15.5" x14ac:dyDescent="0.35">
      <c r="A1" s="1" t="s">
        <v>78</v>
      </c>
    </row>
    <row r="3" spans="1:6" ht="15.5" x14ac:dyDescent="0.35">
      <c r="A3" s="2" t="s">
        <v>0</v>
      </c>
      <c r="B3" s="3"/>
      <c r="C3" s="3"/>
      <c r="D3" s="3"/>
    </row>
    <row r="4" spans="1:6" ht="15.5" x14ac:dyDescent="0.35">
      <c r="A4" s="4" t="s">
        <v>1</v>
      </c>
      <c r="B4" s="4"/>
      <c r="C4" s="4"/>
    </row>
    <row r="5" spans="1:6" ht="15.5" x14ac:dyDescent="0.35">
      <c r="A5" s="4" t="s">
        <v>2</v>
      </c>
      <c r="B5" s="4"/>
      <c r="C5" s="4"/>
    </row>
    <row r="6" spans="1:6" ht="15.5" x14ac:dyDescent="0.35">
      <c r="A6" s="4" t="s">
        <v>3</v>
      </c>
      <c r="B6" s="4"/>
      <c r="C6" s="4"/>
    </row>
    <row r="7" spans="1:6" ht="15.5" x14ac:dyDescent="0.35">
      <c r="A7" s="23" t="s">
        <v>4</v>
      </c>
      <c r="B7" s="23"/>
      <c r="C7" s="23"/>
      <c r="D7">
        <v>2140000</v>
      </c>
    </row>
    <row r="8" spans="1:6" ht="15.5" x14ac:dyDescent="0.35">
      <c r="A8" s="4" t="s">
        <v>5</v>
      </c>
      <c r="B8" s="4"/>
      <c r="C8" s="4"/>
      <c r="D8">
        <f>9.128+0.565-9.156</f>
        <v>0.53699999999999903</v>
      </c>
      <c r="F8" s="7"/>
    </row>
    <row r="9" spans="1:6" ht="15.5" x14ac:dyDescent="0.35">
      <c r="A9" s="4" t="s">
        <v>6</v>
      </c>
      <c r="B9" s="4"/>
      <c r="C9" s="4"/>
      <c r="F9" s="7"/>
    </row>
    <row r="10" spans="1:6" ht="15.5" x14ac:dyDescent="0.35">
      <c r="A10" s="4" t="s">
        <v>7</v>
      </c>
      <c r="B10" s="4"/>
      <c r="C10" s="4"/>
      <c r="D10" s="6"/>
      <c r="F10" s="7"/>
    </row>
    <row r="11" spans="1:6" ht="15.5" x14ac:dyDescent="0.35">
      <c r="A11" s="4" t="s">
        <v>8</v>
      </c>
      <c r="B11" s="4"/>
      <c r="C11" s="4"/>
      <c r="D11" s="6"/>
    </row>
    <row r="12" spans="1:6" ht="15.5" x14ac:dyDescent="0.35">
      <c r="A12" s="4" t="s">
        <v>9</v>
      </c>
      <c r="B12" s="4"/>
      <c r="C12" s="4"/>
      <c r="D12">
        <f>AVERAGE(G31:G37)/(3*60)</f>
        <v>5.8334920634920628E-2</v>
      </c>
    </row>
    <row r="13" spans="1:6" ht="15.5" x14ac:dyDescent="0.35">
      <c r="A13" s="7"/>
      <c r="B13" s="7"/>
      <c r="C13" s="7"/>
    </row>
    <row r="14" spans="1:6" ht="15.5" x14ac:dyDescent="0.35">
      <c r="A14" s="8" t="s">
        <v>10</v>
      </c>
      <c r="B14" s="9"/>
      <c r="C14" s="9"/>
      <c r="D14" s="10"/>
    </row>
    <row r="15" spans="1:6" ht="15.5" x14ac:dyDescent="0.35">
      <c r="A15" s="11" t="s">
        <v>11</v>
      </c>
      <c r="B15" s="11"/>
      <c r="C15" s="14">
        <f>AVERAGE(P32:P35)</f>
        <v>2.21396727794937E-16</v>
      </c>
      <c r="D15" s="13">
        <f>LOG(C15)</f>
        <v>-15.654828802206637</v>
      </c>
    </row>
    <row r="16" spans="1:6" ht="15.5" x14ac:dyDescent="0.35">
      <c r="A16" s="11" t="s">
        <v>12</v>
      </c>
      <c r="B16" s="11"/>
      <c r="C16" s="14">
        <f>AVERAGE(M32:M35)</f>
        <v>6.3899199963331466E-16</v>
      </c>
      <c r="D16" s="13">
        <f>LOG(C16)</f>
        <v>-15.194504579301467</v>
      </c>
    </row>
    <row r="17" spans="1:16" ht="15.5" x14ac:dyDescent="0.35">
      <c r="A17" s="7"/>
      <c r="B17" s="7"/>
      <c r="C17" s="7"/>
    </row>
    <row r="18" spans="1:16" ht="15.5" x14ac:dyDescent="0.35">
      <c r="A18" s="7"/>
      <c r="B18" s="7"/>
      <c r="C18" s="7"/>
    </row>
    <row r="19" spans="1:16" ht="15.5" x14ac:dyDescent="0.35">
      <c r="A19" s="7"/>
      <c r="B19" s="7"/>
      <c r="C19" s="7"/>
    </row>
    <row r="20" spans="1:16" ht="15.5" x14ac:dyDescent="0.35">
      <c r="A20" s="7"/>
      <c r="B20" s="7"/>
      <c r="C20" s="7"/>
    </row>
    <row r="21" spans="1:16" ht="15.5" x14ac:dyDescent="0.35">
      <c r="A21" s="2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.5" x14ac:dyDescent="0.35">
      <c r="A22" s="16" t="s">
        <v>14</v>
      </c>
      <c r="B22" s="16" t="s">
        <v>15</v>
      </c>
      <c r="C22" s="16" t="s">
        <v>16</v>
      </c>
      <c r="D22" s="16" t="s">
        <v>17</v>
      </c>
      <c r="E22" s="16" t="s">
        <v>18</v>
      </c>
      <c r="F22" s="16" t="s">
        <v>19</v>
      </c>
      <c r="G22" s="16" t="s">
        <v>20</v>
      </c>
      <c r="H22" s="16" t="s">
        <v>21</v>
      </c>
      <c r="I22" s="16" t="s">
        <v>22</v>
      </c>
      <c r="J22" s="16" t="s">
        <v>23</v>
      </c>
      <c r="K22" s="16" t="s">
        <v>24</v>
      </c>
      <c r="L22" s="16" t="s">
        <v>25</v>
      </c>
      <c r="M22" s="16" t="s">
        <v>26</v>
      </c>
      <c r="N22" s="16" t="s">
        <v>27</v>
      </c>
      <c r="O22" s="16" t="s">
        <v>28</v>
      </c>
      <c r="P22" s="16" t="s">
        <v>29</v>
      </c>
    </row>
    <row r="23" spans="1:16" x14ac:dyDescent="0.35">
      <c r="A23">
        <v>1</v>
      </c>
      <c r="C23" s="6">
        <v>0.34722222222222227</v>
      </c>
      <c r="D23">
        <v>0</v>
      </c>
      <c r="E23" s="17">
        <v>2.6</v>
      </c>
      <c r="G23" s="18">
        <f t="shared" ref="G23:G37" si="0">F23-B23</f>
        <v>0</v>
      </c>
      <c r="H23">
        <v>11.69</v>
      </c>
      <c r="I23" s="18">
        <v>0.11700000000000001</v>
      </c>
      <c r="J23" s="18">
        <f>H23/(H23+I23)</f>
        <v>0.99009062420597937</v>
      </c>
      <c r="K23">
        <v>9.5200000000000005E-4</v>
      </c>
      <c r="L23">
        <f>(K23/24.305/1000)/J23</f>
        <v>3.9560919305187212E-8</v>
      </c>
      <c r="M23" s="19">
        <f>(L23*$D$12/1000)/(4*$D$7*$D$8)</f>
        <v>5.0204995908225858E-19</v>
      </c>
      <c r="O23">
        <f>(N23/28.0855/1000)/J23</f>
        <v>0</v>
      </c>
      <c r="P23">
        <f>(O23/1000*$D$12)/(6*$D$8*$D$7)</f>
        <v>0</v>
      </c>
    </row>
    <row r="24" spans="1:16" x14ac:dyDescent="0.35">
      <c r="A24">
        <v>2</v>
      </c>
      <c r="B24">
        <v>6.7469999999999999</v>
      </c>
      <c r="C24" s="6">
        <v>0.37847222222222227</v>
      </c>
      <c r="D24">
        <f>45*60</f>
        <v>2700</v>
      </c>
      <c r="E24" s="17">
        <v>2.61</v>
      </c>
      <c r="F24">
        <v>17.274000000000001</v>
      </c>
      <c r="G24" s="18">
        <f t="shared" si="0"/>
        <v>10.527000000000001</v>
      </c>
      <c r="H24">
        <v>10.268000000000001</v>
      </c>
      <c r="I24" s="18">
        <v>8.1000000000000003E-2</v>
      </c>
      <c r="J24" s="18">
        <f t="shared" ref="J24:J37" si="1">H24/(H24+I24)</f>
        <v>0.99217315682674656</v>
      </c>
      <c r="K24">
        <v>1.7404200000000001</v>
      </c>
      <c r="L24">
        <f t="shared" ref="L24:L37" si="2">(K24/24.305/1000)/J24</f>
        <v>7.217236999253177E-5</v>
      </c>
      <c r="M24" s="19">
        <f t="shared" ref="M24:M37" si="3">(L24*$D$12/1000)/(4*$D$7*$D$8)</f>
        <v>9.1590731555293235E-16</v>
      </c>
      <c r="N24">
        <v>0.39379700000000001</v>
      </c>
      <c r="O24">
        <f t="shared" ref="O24:O37" si="4">(N24/28.0855/1000)/J24</f>
        <v>1.413197206604295E-5</v>
      </c>
      <c r="P24">
        <f t="shared" ref="P24:P37" si="5">(O24/1000*$D$12)/(6*$D$8*$D$7)</f>
        <v>1.1956169745492905E-16</v>
      </c>
    </row>
    <row r="25" spans="1:16" x14ac:dyDescent="0.35">
      <c r="A25">
        <v>3</v>
      </c>
      <c r="B25">
        <v>6.68</v>
      </c>
      <c r="C25" s="6">
        <v>0.39930555555555558</v>
      </c>
      <c r="D25">
        <f>D24+30*60</f>
        <v>4500</v>
      </c>
      <c r="E25" s="17">
        <v>2.57</v>
      </c>
      <c r="F25">
        <v>16.247</v>
      </c>
      <c r="G25" s="18">
        <f t="shared" si="0"/>
        <v>9.5670000000000002</v>
      </c>
      <c r="H25">
        <v>10.08</v>
      </c>
      <c r="I25" s="18">
        <v>8.5999999999999993E-2</v>
      </c>
      <c r="J25" s="18">
        <f t="shared" si="1"/>
        <v>0.99154042888058236</v>
      </c>
      <c r="K25">
        <v>1.95357</v>
      </c>
      <c r="L25">
        <f t="shared" si="2"/>
        <v>8.1063047236998065E-5</v>
      </c>
      <c r="M25" s="19">
        <f t="shared" si="3"/>
        <v>1.0287349299054788E-15</v>
      </c>
      <c r="N25">
        <v>0.51396900000000001</v>
      </c>
      <c r="O25">
        <f t="shared" si="4"/>
        <v>1.845628715800646E-5</v>
      </c>
      <c r="P25">
        <f t="shared" si="5"/>
        <v>1.5614699852323883E-16</v>
      </c>
    </row>
    <row r="26" spans="1:16" x14ac:dyDescent="0.35">
      <c r="A26">
        <v>4</v>
      </c>
      <c r="B26">
        <v>6.6619999999999999</v>
      </c>
      <c r="C26" s="6">
        <v>0.4201388888888889</v>
      </c>
      <c r="D26">
        <f t="shared" ref="D26:D30" si="6">D25+30*60</f>
        <v>6300</v>
      </c>
      <c r="E26" s="17">
        <v>2.69</v>
      </c>
      <c r="F26">
        <v>17.292000000000002</v>
      </c>
      <c r="G26" s="18">
        <f t="shared" si="0"/>
        <v>10.630000000000003</v>
      </c>
      <c r="H26">
        <v>10.315</v>
      </c>
      <c r="I26" s="18">
        <v>0.08</v>
      </c>
      <c r="J26" s="18">
        <f t="shared" si="1"/>
        <v>0.99230399230399224</v>
      </c>
      <c r="K26">
        <v>1.95278</v>
      </c>
      <c r="L26">
        <f t="shared" si="2"/>
        <v>8.096791471846067E-5</v>
      </c>
      <c r="M26" s="19">
        <f t="shared" si="3"/>
        <v>1.0275276455986951E-15</v>
      </c>
      <c r="N26">
        <v>0.62093699999999996</v>
      </c>
      <c r="O26">
        <f t="shared" si="4"/>
        <v>2.2280279801033085E-5</v>
      </c>
      <c r="P26">
        <f t="shared" si="5"/>
        <v>1.884993870871828E-16</v>
      </c>
    </row>
    <row r="27" spans="1:16" x14ac:dyDescent="0.35">
      <c r="A27">
        <v>5</v>
      </c>
      <c r="B27">
        <v>6.6829999999999998</v>
      </c>
      <c r="C27" s="6">
        <v>0.44097222222222227</v>
      </c>
      <c r="D27">
        <f t="shared" si="6"/>
        <v>8100</v>
      </c>
      <c r="E27" s="17">
        <v>2.63</v>
      </c>
      <c r="F27">
        <v>17.039000000000001</v>
      </c>
      <c r="G27" s="18">
        <f t="shared" si="0"/>
        <v>10.356000000000002</v>
      </c>
      <c r="H27">
        <v>10.073</v>
      </c>
      <c r="I27" s="18">
        <v>8.3000000000000004E-2</v>
      </c>
      <c r="J27" s="18">
        <f t="shared" si="1"/>
        <v>0.99182749113824342</v>
      </c>
      <c r="K27">
        <v>1.8535200000000001</v>
      </c>
      <c r="L27">
        <f t="shared" si="2"/>
        <v>7.6889229586781364E-5</v>
      </c>
      <c r="M27" s="19">
        <f t="shared" si="3"/>
        <v>9.7576687412439541E-16</v>
      </c>
      <c r="N27">
        <v>0.700345</v>
      </c>
      <c r="O27">
        <f t="shared" si="4"/>
        <v>2.5141647366756195E-5</v>
      </c>
      <c r="P27">
        <f t="shared" si="5"/>
        <v>2.1270761235125428E-16</v>
      </c>
    </row>
    <row r="28" spans="1:16" x14ac:dyDescent="0.35">
      <c r="A28">
        <v>6</v>
      </c>
      <c r="B28">
        <v>6.69</v>
      </c>
      <c r="C28" s="6">
        <v>0.46180555555555558</v>
      </c>
      <c r="D28">
        <f t="shared" si="6"/>
        <v>9900</v>
      </c>
      <c r="E28" s="17">
        <v>2.57</v>
      </c>
      <c r="F28">
        <v>17.146000000000001</v>
      </c>
      <c r="G28" s="18">
        <f t="shared" si="0"/>
        <v>10.456</v>
      </c>
      <c r="H28">
        <v>10.227</v>
      </c>
      <c r="I28" s="18">
        <v>8.8999999999999996E-2</v>
      </c>
      <c r="J28" s="18">
        <f t="shared" si="1"/>
        <v>0.99137262504846835</v>
      </c>
      <c r="K28">
        <v>1.67401</v>
      </c>
      <c r="L28">
        <f t="shared" si="2"/>
        <v>6.9474511232343235E-5</v>
      </c>
      <c r="M28" s="19">
        <f t="shared" si="3"/>
        <v>8.8166999488519016E-16</v>
      </c>
      <c r="N28">
        <v>0.74467700000000003</v>
      </c>
      <c r="O28">
        <f t="shared" si="4"/>
        <v>2.6745385254012901E-5</v>
      </c>
      <c r="P28">
        <f t="shared" si="5"/>
        <v>2.2627582655215341E-16</v>
      </c>
    </row>
    <row r="29" spans="1:16" x14ac:dyDescent="0.35">
      <c r="A29">
        <v>7</v>
      </c>
      <c r="B29">
        <v>6.6890000000000001</v>
      </c>
      <c r="C29" s="6">
        <v>0.4826388888888889</v>
      </c>
      <c r="D29">
        <f t="shared" si="6"/>
        <v>11700</v>
      </c>
      <c r="E29" s="17">
        <v>2.58</v>
      </c>
      <c r="F29" s="18"/>
      <c r="G29" s="18">
        <f t="shared" si="0"/>
        <v>-6.6890000000000001</v>
      </c>
      <c r="H29" s="18">
        <v>10.007999999999999</v>
      </c>
      <c r="I29" s="18">
        <v>8.6999999999999994E-2</v>
      </c>
      <c r="J29" s="18">
        <f t="shared" si="1"/>
        <v>0.99138187221396734</v>
      </c>
      <c r="K29">
        <v>1.59962</v>
      </c>
      <c r="L29">
        <f t="shared" si="2"/>
        <v>6.6386569411411845E-5</v>
      </c>
      <c r="M29" s="19">
        <f t="shared" si="3"/>
        <v>8.4248230430380068E-16</v>
      </c>
      <c r="N29">
        <v>0.80782299999999996</v>
      </c>
      <c r="O29">
        <f t="shared" si="4"/>
        <v>2.9013029575627386E-5</v>
      </c>
      <c r="P29">
        <f t="shared" si="5"/>
        <v>2.4546093412590305E-16</v>
      </c>
    </row>
    <row r="30" spans="1:16" x14ac:dyDescent="0.35">
      <c r="A30">
        <v>8</v>
      </c>
      <c r="B30">
        <v>6.6559999999999997</v>
      </c>
      <c r="C30" s="6">
        <v>0.50347222222222221</v>
      </c>
      <c r="D30">
        <f t="shared" si="6"/>
        <v>13500</v>
      </c>
      <c r="E30" s="17">
        <v>2.6</v>
      </c>
      <c r="F30" s="18">
        <v>17.204000000000001</v>
      </c>
      <c r="G30" s="18">
        <f t="shared" si="0"/>
        <v>10.548000000000002</v>
      </c>
      <c r="H30" s="18">
        <v>10.16</v>
      </c>
      <c r="I30" s="18">
        <v>8.4000000000000005E-2</v>
      </c>
      <c r="J30" s="18">
        <f t="shared" si="1"/>
        <v>0.99180007809449433</v>
      </c>
      <c r="K30">
        <v>1.5087699999999999</v>
      </c>
      <c r="L30">
        <f t="shared" si="2"/>
        <v>6.258975859605699E-5</v>
      </c>
      <c r="M30" s="19">
        <f t="shared" si="3"/>
        <v>7.9429867389352235E-16</v>
      </c>
      <c r="N30">
        <v>0.85944900000000002</v>
      </c>
      <c r="O30">
        <f t="shared" si="4"/>
        <v>3.0854166053965974E-5</v>
      </c>
      <c r="P30">
        <f t="shared" si="5"/>
        <v>2.6103762799195514E-16</v>
      </c>
    </row>
    <row r="31" spans="1:16" x14ac:dyDescent="0.35">
      <c r="A31">
        <v>9</v>
      </c>
      <c r="B31">
        <v>6.6180000000000003</v>
      </c>
      <c r="C31" s="6">
        <v>0.54513888888888895</v>
      </c>
      <c r="D31">
        <f>D30+60*60</f>
        <v>17100</v>
      </c>
      <c r="E31" s="17">
        <v>2.61</v>
      </c>
      <c r="F31" s="18">
        <v>17.175999999999998</v>
      </c>
      <c r="G31" s="18">
        <f t="shared" si="0"/>
        <v>10.557999999999998</v>
      </c>
      <c r="H31" s="18">
        <v>10.282999999999999</v>
      </c>
      <c r="I31" s="18">
        <v>8.3000000000000004E-2</v>
      </c>
      <c r="J31" s="18">
        <f t="shared" si="1"/>
        <v>0.99199305421570516</v>
      </c>
      <c r="K31">
        <v>1.3604000000000001</v>
      </c>
      <c r="L31">
        <f t="shared" si="2"/>
        <v>5.6423804561720034E-5</v>
      </c>
      <c r="M31" s="19">
        <f t="shared" si="3"/>
        <v>7.1604930494531241E-16</v>
      </c>
      <c r="N31">
        <v>0.83549499999999999</v>
      </c>
      <c r="O31">
        <f t="shared" si="4"/>
        <v>2.9988384044772856E-5</v>
      </c>
      <c r="P31">
        <f t="shared" si="5"/>
        <v>2.5371279277707406E-16</v>
      </c>
    </row>
    <row r="32" spans="1:16" x14ac:dyDescent="0.35">
      <c r="A32">
        <v>10</v>
      </c>
      <c r="B32">
        <v>6.7080000000000002</v>
      </c>
      <c r="C32" s="6">
        <v>0.58680555555555558</v>
      </c>
      <c r="D32">
        <f t="shared" ref="D32:D37" si="7">D31+60*60</f>
        <v>20700</v>
      </c>
      <c r="E32" s="17">
        <v>2.61</v>
      </c>
      <c r="F32" s="18">
        <v>17.209</v>
      </c>
      <c r="G32" s="18">
        <f t="shared" si="0"/>
        <v>10.500999999999999</v>
      </c>
      <c r="H32" s="18">
        <v>10.166</v>
      </c>
      <c r="I32" s="18">
        <v>8.2000000000000003E-2</v>
      </c>
      <c r="J32" s="18">
        <f t="shared" si="1"/>
        <v>0.99199843871975013</v>
      </c>
      <c r="K32">
        <v>1.24871</v>
      </c>
      <c r="L32">
        <f t="shared" si="2"/>
        <v>5.1791080974967968E-5</v>
      </c>
      <c r="M32" s="19">
        <f t="shared" si="3"/>
        <v>6.5725747887004423E-16</v>
      </c>
      <c r="N32">
        <v>0.79143200000000002</v>
      </c>
      <c r="O32">
        <f t="shared" si="4"/>
        <v>2.8406678598861123E-5</v>
      </c>
      <c r="P32">
        <f t="shared" si="5"/>
        <v>2.4033098115848762E-16</v>
      </c>
    </row>
    <row r="33" spans="1:16" x14ac:dyDescent="0.35">
      <c r="A33">
        <v>11</v>
      </c>
      <c r="B33">
        <v>6.7649999999999997</v>
      </c>
      <c r="C33" s="6">
        <v>0.62847222222222199</v>
      </c>
      <c r="D33">
        <f t="shared" si="7"/>
        <v>24300</v>
      </c>
      <c r="E33" s="17">
        <v>2.63</v>
      </c>
      <c r="F33" s="18">
        <v>17.244</v>
      </c>
      <c r="G33" s="18">
        <f t="shared" si="0"/>
        <v>10.478999999999999</v>
      </c>
      <c r="H33" s="18">
        <v>10.215</v>
      </c>
      <c r="I33" s="18">
        <v>8.8999999999999996E-2</v>
      </c>
      <c r="J33" s="18">
        <f t="shared" si="1"/>
        <v>0.99136257763975155</v>
      </c>
      <c r="K33">
        <v>1.23617</v>
      </c>
      <c r="L33">
        <f t="shared" si="2"/>
        <v>5.1303861364534149E-5</v>
      </c>
      <c r="M33" s="19">
        <f t="shared" si="3"/>
        <v>6.5107439238523902E-16</v>
      </c>
      <c r="N33">
        <v>0.74286399999999997</v>
      </c>
      <c r="O33">
        <f t="shared" si="4"/>
        <v>2.6680541005507508E-5</v>
      </c>
      <c r="P33">
        <f t="shared" si="5"/>
        <v>2.2572722028649829E-16</v>
      </c>
    </row>
    <row r="34" spans="1:16" x14ac:dyDescent="0.35">
      <c r="A34">
        <v>12</v>
      </c>
      <c r="B34">
        <v>6.6989999999999998</v>
      </c>
      <c r="C34" s="6">
        <v>0.67013888888888895</v>
      </c>
      <c r="D34">
        <f t="shared" si="7"/>
        <v>27900</v>
      </c>
      <c r="E34" s="17">
        <v>2.64</v>
      </c>
      <c r="F34" s="18">
        <v>17.216999999999999</v>
      </c>
      <c r="G34" s="18">
        <f t="shared" si="0"/>
        <v>10.517999999999999</v>
      </c>
      <c r="H34" s="18">
        <v>10.291</v>
      </c>
      <c r="I34" s="18">
        <v>8.8999999999999996E-2</v>
      </c>
      <c r="J34" s="18">
        <f t="shared" si="1"/>
        <v>0.99142581888246628</v>
      </c>
      <c r="K34">
        <v>1.1848399999999999</v>
      </c>
      <c r="L34">
        <f t="shared" si="2"/>
        <v>4.9170413143738159E-5</v>
      </c>
      <c r="M34" s="19">
        <f t="shared" si="3"/>
        <v>6.2399975380841754E-16</v>
      </c>
      <c r="N34">
        <v>0.69500200000000001</v>
      </c>
      <c r="O34">
        <f t="shared" si="4"/>
        <v>2.4959947626921061E-5</v>
      </c>
      <c r="P34">
        <f t="shared" si="5"/>
        <v>2.1117036551689294E-16</v>
      </c>
    </row>
    <row r="35" spans="1:16" x14ac:dyDescent="0.35">
      <c r="A35">
        <v>13</v>
      </c>
      <c r="B35">
        <v>6.6890000000000001</v>
      </c>
      <c r="C35" s="6">
        <v>0.71180555555555602</v>
      </c>
      <c r="D35">
        <f t="shared" si="7"/>
        <v>31500</v>
      </c>
      <c r="E35" s="17">
        <v>2.63</v>
      </c>
      <c r="F35" s="18">
        <v>17.058</v>
      </c>
      <c r="G35" s="18">
        <f t="shared" si="0"/>
        <v>10.369</v>
      </c>
      <c r="H35" s="18">
        <v>10.042999999999999</v>
      </c>
      <c r="I35" s="18">
        <v>8.5999999999999993E-2</v>
      </c>
      <c r="J35" s="18">
        <f t="shared" si="1"/>
        <v>0.99150952710040474</v>
      </c>
      <c r="K35">
        <v>1.18425</v>
      </c>
      <c r="L35">
        <f t="shared" si="2"/>
        <v>4.914177921995694E-5</v>
      </c>
      <c r="M35" s="19">
        <f t="shared" si="3"/>
        <v>6.2363637346955766E-16</v>
      </c>
      <c r="N35">
        <v>0.685805</v>
      </c>
      <c r="O35">
        <f t="shared" si="4"/>
        <v>2.4627571897127626E-5</v>
      </c>
      <c r="P35">
        <f t="shared" si="5"/>
        <v>2.0835834421786901E-16</v>
      </c>
    </row>
    <row r="36" spans="1:16" x14ac:dyDescent="0.35">
      <c r="A36">
        <v>14</v>
      </c>
      <c r="B36">
        <v>6.6609999999999996</v>
      </c>
      <c r="C36" s="6">
        <v>0.75347222222222199</v>
      </c>
      <c r="D36">
        <f t="shared" si="7"/>
        <v>35100</v>
      </c>
      <c r="E36" s="17">
        <v>2.58</v>
      </c>
      <c r="F36" s="18">
        <v>17.222000000000001</v>
      </c>
      <c r="G36" s="18">
        <f t="shared" si="0"/>
        <v>10.561000000000002</v>
      </c>
      <c r="H36" s="18">
        <v>10.265000000000001</v>
      </c>
      <c r="I36" s="18">
        <v>9.5000000000000001E-2</v>
      </c>
      <c r="J36" s="18">
        <f t="shared" si="1"/>
        <v>0.99083011583011582</v>
      </c>
      <c r="K36">
        <v>1.1599699999999999</v>
      </c>
      <c r="L36">
        <f t="shared" si="2"/>
        <v>4.8167259056520411E-5</v>
      </c>
      <c r="M36" s="19">
        <f>(L36*$D$12/1000)/(4*$D$7*$D$8)</f>
        <v>6.1126917329395421E-16</v>
      </c>
      <c r="N36">
        <v>0.69470299999999996</v>
      </c>
      <c r="O36">
        <f t="shared" si="4"/>
        <v>2.4964209360598086E-5</v>
      </c>
      <c r="P36">
        <f t="shared" si="5"/>
        <v>2.1120642135610242E-16</v>
      </c>
    </row>
    <row r="37" spans="1:16" x14ac:dyDescent="0.35">
      <c r="A37">
        <v>15</v>
      </c>
      <c r="B37">
        <v>6.6479999999999997</v>
      </c>
      <c r="C37" s="6">
        <v>0.79513888888888895</v>
      </c>
      <c r="D37">
        <f t="shared" si="7"/>
        <v>38700</v>
      </c>
      <c r="E37" s="17">
        <v>2.58</v>
      </c>
      <c r="F37" s="20">
        <v>17.164000000000001</v>
      </c>
      <c r="G37" s="18">
        <f t="shared" si="0"/>
        <v>10.516000000000002</v>
      </c>
      <c r="H37" s="20">
        <v>10.366</v>
      </c>
      <c r="I37" s="18">
        <v>9.2999999999999999E-2</v>
      </c>
      <c r="J37" s="18">
        <f t="shared" si="1"/>
        <v>0.99110813653312935</v>
      </c>
      <c r="K37">
        <v>1.18092</v>
      </c>
      <c r="L37">
        <f t="shared" si="2"/>
        <v>4.9023443192882528E-5</v>
      </c>
      <c r="M37" s="19">
        <f t="shared" si="3"/>
        <v>6.2213462379856668E-16</v>
      </c>
      <c r="N37">
        <v>0.72341299999999997</v>
      </c>
      <c r="O37">
        <f t="shared" si="4"/>
        <v>2.5988613326977597E-5</v>
      </c>
      <c r="P37">
        <f t="shared" si="5"/>
        <v>2.1987325684993958E-16</v>
      </c>
    </row>
    <row r="38" spans="1:16" x14ac:dyDescent="0.35">
      <c r="C38" s="6"/>
      <c r="D38" s="17"/>
      <c r="E38" s="17"/>
      <c r="F38" s="18"/>
      <c r="G38" s="18"/>
      <c r="H38" s="18"/>
      <c r="I38" s="18"/>
      <c r="J38" s="18"/>
      <c r="K38" s="18"/>
    </row>
    <row r="39" spans="1:16" ht="15.5" x14ac:dyDescent="0.35">
      <c r="A39" s="1" t="s">
        <v>77</v>
      </c>
    </row>
    <row r="41" spans="1:16" ht="15.5" x14ac:dyDescent="0.35">
      <c r="A41" s="2" t="s">
        <v>0</v>
      </c>
      <c r="B41" s="3"/>
      <c r="C41" s="3"/>
      <c r="D41" s="3"/>
    </row>
    <row r="42" spans="1:16" ht="15.5" x14ac:dyDescent="0.35">
      <c r="A42" s="4" t="s">
        <v>1</v>
      </c>
      <c r="B42" s="4"/>
      <c r="C42" s="4"/>
    </row>
    <row r="43" spans="1:16" ht="15.5" x14ac:dyDescent="0.35">
      <c r="A43" s="4" t="s">
        <v>2</v>
      </c>
      <c r="B43" s="4"/>
      <c r="C43" s="4"/>
    </row>
    <row r="44" spans="1:16" ht="15.5" x14ac:dyDescent="0.35">
      <c r="A44" s="4" t="s">
        <v>3</v>
      </c>
      <c r="B44" s="4"/>
      <c r="C44" s="4"/>
    </row>
    <row r="45" spans="1:16" ht="15.5" x14ac:dyDescent="0.35">
      <c r="A45" s="23" t="s">
        <v>4</v>
      </c>
      <c r="B45" s="23"/>
      <c r="C45" s="23"/>
      <c r="D45">
        <v>2140000</v>
      </c>
    </row>
    <row r="46" spans="1:16" ht="15.5" x14ac:dyDescent="0.35">
      <c r="A46" s="4" t="s">
        <v>5</v>
      </c>
      <c r="B46" s="4"/>
      <c r="C46" s="4"/>
      <c r="D46">
        <f>9.218+0.567-9.237</f>
        <v>0.54800000000000004</v>
      </c>
      <c r="E46">
        <f>D46*D45/10000</f>
        <v>117.27200000000001</v>
      </c>
      <c r="F46" s="7"/>
    </row>
    <row r="47" spans="1:16" ht="15.5" x14ac:dyDescent="0.35">
      <c r="A47" s="4" t="s">
        <v>6</v>
      </c>
      <c r="B47" s="4"/>
      <c r="C47" s="4"/>
      <c r="F47" s="7"/>
    </row>
    <row r="48" spans="1:16" ht="15.5" x14ac:dyDescent="0.35">
      <c r="A48" s="4" t="s">
        <v>7</v>
      </c>
      <c r="B48" s="4"/>
      <c r="C48" s="4"/>
      <c r="D48" s="6"/>
      <c r="F48" s="7"/>
    </row>
    <row r="49" spans="1:16" ht="15.5" x14ac:dyDescent="0.35">
      <c r="A49" s="4" t="s">
        <v>8</v>
      </c>
      <c r="B49" s="4"/>
      <c r="C49" s="4"/>
      <c r="D49" s="6"/>
    </row>
    <row r="50" spans="1:16" ht="15.5" x14ac:dyDescent="0.35">
      <c r="A50" s="4" t="s">
        <v>9</v>
      </c>
      <c r="B50" s="4"/>
      <c r="C50" s="4"/>
      <c r="D50">
        <f>AVERAGE(G69:G75)/(3*60)</f>
        <v>5.9019841269841264E-2</v>
      </c>
      <c r="E50">
        <f>D50*60</f>
        <v>3.5411904761904758</v>
      </c>
    </row>
    <row r="51" spans="1:16" ht="15.5" x14ac:dyDescent="0.35">
      <c r="A51" s="7"/>
      <c r="B51" s="7"/>
      <c r="C51" s="7"/>
    </row>
    <row r="52" spans="1:16" ht="15.5" x14ac:dyDescent="0.35">
      <c r="A52" s="8" t="s">
        <v>10</v>
      </c>
      <c r="B52" s="9"/>
      <c r="C52" s="9"/>
      <c r="D52" s="10"/>
    </row>
    <row r="53" spans="1:16" ht="15.5" x14ac:dyDescent="0.35">
      <c r="A53" s="11" t="s">
        <v>11</v>
      </c>
      <c r="B53" s="11"/>
      <c r="C53" s="14">
        <f>AVERAGE(P72:P75)</f>
        <v>1.9567179989486215E-16</v>
      </c>
      <c r="D53" s="13">
        <f>LOG(C53)</f>
        <v>-15.708471760098433</v>
      </c>
    </row>
    <row r="54" spans="1:16" ht="15.5" x14ac:dyDescent="0.35">
      <c r="A54" s="11" t="s">
        <v>12</v>
      </c>
      <c r="B54" s="11"/>
      <c r="C54" s="14">
        <f>AVERAGE(M72:M75)</f>
        <v>5.6408488398291177E-16</v>
      </c>
      <c r="D54" s="13">
        <f>LOG(C54)</f>
        <v>-15.248655538088414</v>
      </c>
    </row>
    <row r="55" spans="1:16" ht="15.5" x14ac:dyDescent="0.35">
      <c r="A55" s="7"/>
      <c r="B55" s="7"/>
      <c r="C55" s="7"/>
    </row>
    <row r="56" spans="1:16" ht="15.5" x14ac:dyDescent="0.35">
      <c r="A56" s="7"/>
      <c r="B56" s="7"/>
      <c r="C56" s="7"/>
    </row>
    <row r="57" spans="1:16" ht="15.5" x14ac:dyDescent="0.35">
      <c r="A57" s="7"/>
      <c r="B57" s="7"/>
      <c r="C57" s="7"/>
    </row>
    <row r="58" spans="1:16" ht="15.5" x14ac:dyDescent="0.35">
      <c r="A58" s="7"/>
      <c r="B58" s="7"/>
      <c r="C58" s="7"/>
    </row>
    <row r="59" spans="1:16" ht="15.5" x14ac:dyDescent="0.35">
      <c r="A59" s="2" t="s">
        <v>13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.5" x14ac:dyDescent="0.35">
      <c r="A60" s="16" t="s">
        <v>14</v>
      </c>
      <c r="B60" s="16" t="s">
        <v>15</v>
      </c>
      <c r="C60" s="16" t="s">
        <v>16</v>
      </c>
      <c r="D60" s="16" t="s">
        <v>17</v>
      </c>
      <c r="E60" s="16" t="s">
        <v>18</v>
      </c>
      <c r="F60" s="16" t="s">
        <v>19</v>
      </c>
      <c r="G60" s="16" t="s">
        <v>20</v>
      </c>
      <c r="H60" s="16" t="s">
        <v>21</v>
      </c>
      <c r="I60" s="16" t="s">
        <v>22</v>
      </c>
      <c r="J60" s="16" t="s">
        <v>23</v>
      </c>
      <c r="K60" s="16" t="s">
        <v>63</v>
      </c>
      <c r="L60" s="16" t="s">
        <v>25</v>
      </c>
      <c r="M60" s="16" t="s">
        <v>26</v>
      </c>
      <c r="N60" s="16" t="s">
        <v>27</v>
      </c>
      <c r="O60" s="16" t="s">
        <v>28</v>
      </c>
      <c r="P60" s="16" t="s">
        <v>29</v>
      </c>
    </row>
    <row r="61" spans="1:16" x14ac:dyDescent="0.35">
      <c r="A61">
        <v>1</v>
      </c>
      <c r="C61" s="6">
        <v>0.34722222222222227</v>
      </c>
      <c r="D61">
        <v>0</v>
      </c>
      <c r="E61" s="17">
        <v>2.71</v>
      </c>
      <c r="G61" s="18">
        <f t="shared" ref="G61:G75" si="8">F61-B61</f>
        <v>0</v>
      </c>
      <c r="H61">
        <v>11.96</v>
      </c>
      <c r="I61" s="18">
        <v>0.11700000000000001</v>
      </c>
      <c r="J61" s="18">
        <f>H61/(H61+I61)</f>
        <v>0.9903121636167922</v>
      </c>
      <c r="K61">
        <v>0</v>
      </c>
      <c r="L61">
        <f>(K61/24.305/1000)/J61</f>
        <v>0</v>
      </c>
      <c r="M61" s="19">
        <f>(L61*$D$12/1000)/(4*$D$7*$D$8)</f>
        <v>0</v>
      </c>
      <c r="O61">
        <f>(N61/28.0855/1000)/J61</f>
        <v>0</v>
      </c>
      <c r="P61">
        <f>(O61/1000*$D$12)/(6*$D$8*$D$7)</f>
        <v>0</v>
      </c>
    </row>
    <row r="62" spans="1:16" x14ac:dyDescent="0.35">
      <c r="A62">
        <v>2</v>
      </c>
      <c r="B62">
        <v>6.6470000000000002</v>
      </c>
      <c r="C62" s="6">
        <v>0.37847222222222227</v>
      </c>
      <c r="D62">
        <f>45*60</f>
        <v>2700</v>
      </c>
      <c r="E62" s="17">
        <v>2.57</v>
      </c>
      <c r="F62">
        <v>16.789000000000001</v>
      </c>
      <c r="G62" s="18">
        <f t="shared" si="8"/>
        <v>10.142000000000001</v>
      </c>
      <c r="H62">
        <v>9.8460000000000001</v>
      </c>
      <c r="I62" s="18">
        <v>8.5999999999999993E-2</v>
      </c>
      <c r="J62" s="18">
        <f t="shared" ref="J62:J75" si="9">H62/(H62+I62)</f>
        <v>0.9913411196133709</v>
      </c>
      <c r="K62">
        <v>1.87049</v>
      </c>
      <c r="L62">
        <f t="shared" ref="L62:L75" si="10">(K62/24.305/1000)/J62</f>
        <v>7.7631261731007231E-5</v>
      </c>
      <c r="M62" s="19">
        <f t="shared" ref="M62:M75" si="11">(L62*$D$12/1000)/(4*$D$7*$D$8)</f>
        <v>9.8518367267683609E-16</v>
      </c>
      <c r="N62">
        <v>0.39935199999999998</v>
      </c>
      <c r="O62">
        <f t="shared" ref="O62:O75" si="12">(N62/28.0855/1000)/J62</f>
        <v>1.4343349579934834E-5</v>
      </c>
      <c r="P62">
        <f t="shared" ref="P62:P75" si="13">(O62/1000*$D$12)/(6*$D$8*$D$7)</f>
        <v>1.2135002920697397E-16</v>
      </c>
    </row>
    <row r="63" spans="1:16" x14ac:dyDescent="0.35">
      <c r="A63">
        <v>3</v>
      </c>
      <c r="B63">
        <v>6.61</v>
      </c>
      <c r="C63" s="6">
        <v>0.39930555555555558</v>
      </c>
      <c r="D63">
        <f>D62+30*60</f>
        <v>4500</v>
      </c>
      <c r="E63" s="17">
        <v>2.72</v>
      </c>
      <c r="F63">
        <v>16.895</v>
      </c>
      <c r="G63" s="18">
        <f t="shared" si="8"/>
        <v>10.285</v>
      </c>
      <c r="H63">
        <v>10.048</v>
      </c>
      <c r="I63" s="18">
        <v>8.7999999999999995E-2</v>
      </c>
      <c r="J63" s="18">
        <f t="shared" si="9"/>
        <v>0.99131807419100249</v>
      </c>
      <c r="K63">
        <v>1.9923900000000001</v>
      </c>
      <c r="L63">
        <f t="shared" si="10"/>
        <v>8.269242030354689E-5</v>
      </c>
      <c r="M63" s="19">
        <f t="shared" si="11"/>
        <v>1.0494125758186088E-15</v>
      </c>
      <c r="N63">
        <v>0.50273299999999999</v>
      </c>
      <c r="O63">
        <f t="shared" si="12"/>
        <v>1.8056859105277591E-5</v>
      </c>
      <c r="P63">
        <f t="shared" si="13"/>
        <v>1.5276768983424616E-16</v>
      </c>
    </row>
    <row r="64" spans="1:16" x14ac:dyDescent="0.35">
      <c r="A64">
        <v>4</v>
      </c>
      <c r="B64">
        <v>6.6790000000000003</v>
      </c>
      <c r="C64" s="6">
        <v>0.4201388888888889</v>
      </c>
      <c r="D64">
        <f t="shared" ref="D64:D68" si="14">D63+30*60</f>
        <v>6300</v>
      </c>
      <c r="E64" s="17">
        <v>2.6</v>
      </c>
      <c r="F64">
        <v>16.940000000000001</v>
      </c>
      <c r="G64" s="18">
        <f t="shared" si="8"/>
        <v>10.261000000000001</v>
      </c>
      <c r="H64">
        <v>9.9969999999999999</v>
      </c>
      <c r="I64" s="18">
        <v>8.5000000000000006E-2</v>
      </c>
      <c r="J64" s="18">
        <f t="shared" si="9"/>
        <v>0.99156913310851014</v>
      </c>
      <c r="K64">
        <v>1.9742200000000001</v>
      </c>
      <c r="L64">
        <f t="shared" si="10"/>
        <v>8.191754395275588E-5</v>
      </c>
      <c r="M64" s="19">
        <f t="shared" si="11"/>
        <v>1.0395789661088006E-15</v>
      </c>
      <c r="N64">
        <v>0.59517200000000003</v>
      </c>
      <c r="O64">
        <f t="shared" si="12"/>
        <v>2.1371614539318982E-5</v>
      </c>
      <c r="P64">
        <f t="shared" si="13"/>
        <v>1.8081174373485018E-16</v>
      </c>
    </row>
    <row r="65" spans="1:16" x14ac:dyDescent="0.35">
      <c r="A65">
        <v>5</v>
      </c>
      <c r="B65">
        <v>6.6749999999999998</v>
      </c>
      <c r="C65" s="6">
        <v>0.44097222222222227</v>
      </c>
      <c r="D65">
        <f t="shared" si="14"/>
        <v>8100</v>
      </c>
      <c r="E65" s="17">
        <v>2.57</v>
      </c>
      <c r="F65">
        <v>16.88</v>
      </c>
      <c r="G65" s="18">
        <f t="shared" si="8"/>
        <v>10.204999999999998</v>
      </c>
      <c r="H65">
        <v>9.9849999999999994</v>
      </c>
      <c r="I65" s="18">
        <v>7.3999999999999996E-2</v>
      </c>
      <c r="J65" s="18">
        <f t="shared" si="9"/>
        <v>0.99264340391689032</v>
      </c>
      <c r="K65">
        <v>1.84192</v>
      </c>
      <c r="L65">
        <f t="shared" si="10"/>
        <v>7.6345224605062293E-5</v>
      </c>
      <c r="M65" s="19">
        <f t="shared" si="11"/>
        <v>9.6886314985283125E-16</v>
      </c>
      <c r="N65">
        <v>0.66808400000000001</v>
      </c>
      <c r="O65">
        <f t="shared" si="12"/>
        <v>2.3963797990874616E-5</v>
      </c>
      <c r="P65">
        <f t="shared" si="13"/>
        <v>2.0274257208167906E-16</v>
      </c>
    </row>
    <row r="66" spans="1:16" x14ac:dyDescent="0.35">
      <c r="A66">
        <v>6</v>
      </c>
      <c r="B66">
        <v>1.6539999999999999</v>
      </c>
      <c r="C66" s="6">
        <v>0.46180555555555558</v>
      </c>
      <c r="D66">
        <f t="shared" si="14"/>
        <v>9900</v>
      </c>
      <c r="E66" s="17">
        <v>2.58</v>
      </c>
      <c r="F66">
        <v>16.847000000000001</v>
      </c>
      <c r="G66" s="18">
        <f t="shared" si="8"/>
        <v>15.193000000000001</v>
      </c>
      <c r="H66">
        <v>9.9510000000000005</v>
      </c>
      <c r="I66" s="18">
        <v>8.8999999999999996E-2</v>
      </c>
      <c r="J66" s="18">
        <f t="shared" si="9"/>
        <v>0.99113545816733062</v>
      </c>
      <c r="K66">
        <v>1.67422</v>
      </c>
      <c r="L66">
        <f t="shared" si="10"/>
        <v>6.9499853127268692E-5</v>
      </c>
      <c r="M66" s="19">
        <f t="shared" si="11"/>
        <v>8.8199159755605455E-16</v>
      </c>
      <c r="N66">
        <v>0.72668299999999997</v>
      </c>
      <c r="O66">
        <f t="shared" si="12"/>
        <v>2.6105368442592542E-5</v>
      </c>
      <c r="P66">
        <f t="shared" si="13"/>
        <v>2.2086104820306655E-16</v>
      </c>
    </row>
    <row r="67" spans="1:16" x14ac:dyDescent="0.35">
      <c r="A67">
        <v>7</v>
      </c>
      <c r="B67">
        <v>6.6550000000000002</v>
      </c>
      <c r="C67" s="6">
        <v>0.4826388888888889</v>
      </c>
      <c r="D67">
        <f t="shared" si="14"/>
        <v>11700</v>
      </c>
      <c r="E67" s="17">
        <v>2.57</v>
      </c>
      <c r="G67" s="18">
        <f t="shared" si="8"/>
        <v>-6.6550000000000002</v>
      </c>
      <c r="H67" s="18">
        <v>10.042</v>
      </c>
      <c r="I67" s="18">
        <v>8.3000000000000004E-2</v>
      </c>
      <c r="J67" s="18">
        <f t="shared" si="9"/>
        <v>0.9918024691358025</v>
      </c>
      <c r="K67">
        <v>1.5791500000000001</v>
      </c>
      <c r="L67">
        <f t="shared" si="10"/>
        <v>6.5509241969574327E-5</v>
      </c>
      <c r="M67" s="19">
        <f t="shared" si="11"/>
        <v>8.3134853355195377E-16</v>
      </c>
      <c r="N67">
        <v>0.79420100000000005</v>
      </c>
      <c r="O67">
        <f t="shared" si="12"/>
        <v>2.8511698144856283E-5</v>
      </c>
      <c r="P67">
        <f t="shared" si="13"/>
        <v>2.4121948526297127E-16</v>
      </c>
    </row>
    <row r="68" spans="1:16" x14ac:dyDescent="0.35">
      <c r="A68">
        <v>8</v>
      </c>
      <c r="B68">
        <v>6.6760000000000002</v>
      </c>
      <c r="C68" s="6">
        <v>0.50347222222222221</v>
      </c>
      <c r="D68">
        <f t="shared" si="14"/>
        <v>13500</v>
      </c>
      <c r="E68" s="17">
        <v>2.57</v>
      </c>
      <c r="F68" s="18">
        <v>16.86</v>
      </c>
      <c r="G68" s="18">
        <f t="shared" si="8"/>
        <v>10.183999999999999</v>
      </c>
      <c r="H68" s="18">
        <v>9.9239999999999995</v>
      </c>
      <c r="I68" s="18">
        <v>8.5999999999999993E-2</v>
      </c>
      <c r="J68" s="18">
        <f t="shared" si="9"/>
        <v>0.99140859140859139</v>
      </c>
      <c r="K68">
        <v>1.4647600000000001</v>
      </c>
      <c r="L68">
        <f t="shared" si="10"/>
        <v>6.0788043854545322E-5</v>
      </c>
      <c r="M68" s="19">
        <f t="shared" si="11"/>
        <v>7.7143391675085329E-16</v>
      </c>
      <c r="N68">
        <v>0.80643600000000004</v>
      </c>
      <c r="O68">
        <f t="shared" si="12"/>
        <v>2.8962434776326573E-5</v>
      </c>
      <c r="P68">
        <f t="shared" si="13"/>
        <v>2.450328834576363E-16</v>
      </c>
    </row>
    <row r="69" spans="1:16" x14ac:dyDescent="0.35">
      <c r="A69">
        <v>9</v>
      </c>
      <c r="B69">
        <v>6.681</v>
      </c>
      <c r="C69" s="6">
        <v>0.54513888888888895</v>
      </c>
      <c r="D69">
        <f>D68+60*60</f>
        <v>17100</v>
      </c>
      <c r="E69" s="17">
        <v>2.56</v>
      </c>
      <c r="F69" s="18">
        <v>17.009</v>
      </c>
      <c r="G69" s="18">
        <f t="shared" si="8"/>
        <v>10.327999999999999</v>
      </c>
      <c r="H69" s="18">
        <v>10.058999999999999</v>
      </c>
      <c r="I69" s="18">
        <v>8.5000000000000006E-2</v>
      </c>
      <c r="J69" s="18">
        <f t="shared" si="9"/>
        <v>0.99162066246056779</v>
      </c>
      <c r="K69">
        <v>1.2554700000000001</v>
      </c>
      <c r="L69">
        <f t="shared" si="10"/>
        <v>5.2091294074280816E-5</v>
      </c>
      <c r="M69" s="19">
        <f t="shared" si="11"/>
        <v>6.6106734923891123E-16</v>
      </c>
      <c r="N69">
        <v>0.79463700000000004</v>
      </c>
      <c r="O69">
        <f t="shared" si="12"/>
        <v>2.8532580769313009E-5</v>
      </c>
      <c r="P69">
        <f t="shared" si="13"/>
        <v>2.4139615997020195E-16</v>
      </c>
    </row>
    <row r="70" spans="1:16" x14ac:dyDescent="0.35">
      <c r="A70">
        <v>10</v>
      </c>
      <c r="B70">
        <v>6.6550000000000002</v>
      </c>
      <c r="C70" s="6">
        <v>0.58680555555555558</v>
      </c>
      <c r="D70">
        <f t="shared" ref="D70:D75" si="15">D69+60*60</f>
        <v>20700</v>
      </c>
      <c r="E70" s="17">
        <v>2.61</v>
      </c>
      <c r="F70" s="18">
        <v>16.84</v>
      </c>
      <c r="G70" s="18">
        <f t="shared" si="8"/>
        <v>10.184999999999999</v>
      </c>
      <c r="H70" s="18">
        <v>9.8439999999999994</v>
      </c>
      <c r="I70" s="18">
        <v>8.7999999999999995E-2</v>
      </c>
      <c r="J70" s="18">
        <f t="shared" si="9"/>
        <v>0.99113975030205403</v>
      </c>
      <c r="K70">
        <v>1.1590800000000001</v>
      </c>
      <c r="L70">
        <f t="shared" si="10"/>
        <v>4.8115266162837656E-5</v>
      </c>
      <c r="M70" s="19">
        <f t="shared" si="11"/>
        <v>6.1060935470013868E-16</v>
      </c>
      <c r="N70">
        <v>0.74140899999999998</v>
      </c>
      <c r="O70">
        <f t="shared" si="12"/>
        <v>2.6634270095500086E-5</v>
      </c>
      <c r="P70">
        <f t="shared" si="13"/>
        <v>2.2533575131688683E-16</v>
      </c>
    </row>
    <row r="71" spans="1:16" x14ac:dyDescent="0.35">
      <c r="A71">
        <v>11</v>
      </c>
      <c r="B71">
        <v>6.6890000000000001</v>
      </c>
      <c r="C71" s="6">
        <v>0.62847222222222199</v>
      </c>
      <c r="D71">
        <f t="shared" si="15"/>
        <v>24300</v>
      </c>
      <c r="E71" s="17">
        <v>2.6</v>
      </c>
      <c r="F71" s="18">
        <v>16.847999999999999</v>
      </c>
      <c r="G71" s="18">
        <f t="shared" si="8"/>
        <v>10.158999999999999</v>
      </c>
      <c r="H71" s="18">
        <v>9.89</v>
      </c>
      <c r="I71" s="18">
        <v>9.0999999999999998E-2</v>
      </c>
      <c r="J71" s="18">
        <f t="shared" si="9"/>
        <v>0.99088267708646438</v>
      </c>
      <c r="K71">
        <v>1.0980799999999999</v>
      </c>
      <c r="L71">
        <f t="shared" si="10"/>
        <v>4.55948845238375E-5</v>
      </c>
      <c r="M71" s="19">
        <f t="shared" si="11"/>
        <v>5.7862431691650477E-16</v>
      </c>
      <c r="N71">
        <v>0.68856899999999999</v>
      </c>
      <c r="O71">
        <f t="shared" si="12"/>
        <v>2.474247103569468E-5</v>
      </c>
      <c r="P71">
        <f t="shared" si="13"/>
        <v>2.0933043332043631E-16</v>
      </c>
    </row>
    <row r="72" spans="1:16" x14ac:dyDescent="0.35">
      <c r="A72">
        <v>12</v>
      </c>
      <c r="B72">
        <v>6.6879999999999997</v>
      </c>
      <c r="C72" s="6">
        <v>0.67013888888888895</v>
      </c>
      <c r="D72">
        <f t="shared" si="15"/>
        <v>27900</v>
      </c>
      <c r="E72" s="17">
        <v>2.61</v>
      </c>
      <c r="F72" s="18">
        <v>16.837</v>
      </c>
      <c r="G72" s="18">
        <f t="shared" si="8"/>
        <v>10.149000000000001</v>
      </c>
      <c r="H72" s="18">
        <v>9.9570000000000007</v>
      </c>
      <c r="I72" s="18">
        <v>8.2000000000000003E-2</v>
      </c>
      <c r="J72" s="18">
        <f t="shared" si="9"/>
        <v>0.99183185576252608</v>
      </c>
      <c r="K72">
        <v>1.0798399999999999</v>
      </c>
      <c r="L72">
        <f t="shared" si="10"/>
        <v>4.4794607183239294E-5</v>
      </c>
      <c r="M72" s="19">
        <f t="shared" si="11"/>
        <v>5.6846835458907974E-16</v>
      </c>
      <c r="N72">
        <v>0.65552299999999997</v>
      </c>
      <c r="O72">
        <f t="shared" si="12"/>
        <v>2.3532481250441862E-5</v>
      </c>
      <c r="P72">
        <f t="shared" si="13"/>
        <v>1.9909347332986509E-16</v>
      </c>
    </row>
    <row r="73" spans="1:16" x14ac:dyDescent="0.35">
      <c r="A73">
        <v>13</v>
      </c>
      <c r="B73">
        <v>6.6849999999999996</v>
      </c>
      <c r="C73" s="6">
        <v>0.71180555555555602</v>
      </c>
      <c r="D73">
        <f t="shared" si="15"/>
        <v>31500</v>
      </c>
      <c r="E73" s="17">
        <v>2.61</v>
      </c>
      <c r="F73" s="18">
        <v>16.890999999999998</v>
      </c>
      <c r="G73" s="18">
        <f t="shared" si="8"/>
        <v>10.206</v>
      </c>
      <c r="H73" s="18">
        <v>9.9450000000000003</v>
      </c>
      <c r="I73" s="18">
        <v>0.09</v>
      </c>
      <c r="J73" s="18">
        <f t="shared" si="9"/>
        <v>0.99103139013452912</v>
      </c>
      <c r="K73">
        <v>1.0566500000000001</v>
      </c>
      <c r="L73">
        <f t="shared" si="10"/>
        <v>4.3868028942148287E-5</v>
      </c>
      <c r="M73" s="19">
        <f t="shared" si="11"/>
        <v>5.5670956393920583E-16</v>
      </c>
      <c r="N73">
        <v>0.62790699999999999</v>
      </c>
      <c r="O73">
        <f t="shared" si="12"/>
        <v>2.255930698366035E-5</v>
      </c>
      <c r="P73">
        <f t="shared" si="13"/>
        <v>1.9086005999504568E-16</v>
      </c>
    </row>
    <row r="74" spans="1:16" x14ac:dyDescent="0.35">
      <c r="A74">
        <v>14</v>
      </c>
      <c r="B74">
        <v>6.6660000000000004</v>
      </c>
      <c r="C74" s="6">
        <v>0.75347222222222199</v>
      </c>
      <c r="D74">
        <f t="shared" si="15"/>
        <v>35100</v>
      </c>
      <c r="E74" s="17">
        <v>2.6</v>
      </c>
      <c r="F74" s="18">
        <v>17.812999999999999</v>
      </c>
      <c r="G74" s="18">
        <f t="shared" si="8"/>
        <v>11.146999999999998</v>
      </c>
      <c r="H74" s="18">
        <v>9.8670000000000009</v>
      </c>
      <c r="I74" s="18">
        <v>8.7999999999999995E-2</v>
      </c>
      <c r="J74" s="18">
        <f t="shared" si="9"/>
        <v>0.99116022099447521</v>
      </c>
      <c r="K74">
        <v>1.0545500000000001</v>
      </c>
      <c r="L74">
        <f t="shared" si="10"/>
        <v>4.377515442111204E-5</v>
      </c>
      <c r="M74" s="19">
        <f>(L74*$D$12/1000)/(4*$D$7*$D$8)</f>
        <v>5.5553093487029244E-16</v>
      </c>
      <c r="N74">
        <v>0.63256400000000002</v>
      </c>
      <c r="O74">
        <f t="shared" si="12"/>
        <v>2.2723668670045142E-5</v>
      </c>
      <c r="P74">
        <f t="shared" si="13"/>
        <v>1.9225062050060593E-16</v>
      </c>
    </row>
    <row r="75" spans="1:16" x14ac:dyDescent="0.35">
      <c r="A75">
        <v>15</v>
      </c>
      <c r="B75">
        <v>6.6520000000000001</v>
      </c>
      <c r="C75" s="6">
        <v>0.79513888888888895</v>
      </c>
      <c r="D75">
        <f t="shared" si="15"/>
        <v>38700</v>
      </c>
      <c r="E75" s="17">
        <v>2.6</v>
      </c>
      <c r="F75" s="18">
        <v>18.843</v>
      </c>
      <c r="G75" s="18">
        <f t="shared" si="8"/>
        <v>12.190999999999999</v>
      </c>
      <c r="H75" s="20">
        <v>9.94</v>
      </c>
      <c r="I75" s="18">
        <v>8.2000000000000003E-2</v>
      </c>
      <c r="J75" s="18">
        <f t="shared" si="9"/>
        <v>0.99181800039912182</v>
      </c>
      <c r="K75">
        <v>1.0934299999999999</v>
      </c>
      <c r="L75">
        <f t="shared" si="10"/>
        <v>4.5358989816289223E-5</v>
      </c>
      <c r="M75" s="19">
        <f t="shared" si="11"/>
        <v>5.7563068253306917E-16</v>
      </c>
      <c r="N75">
        <v>0.66008900000000004</v>
      </c>
      <c r="O75">
        <f t="shared" si="12"/>
        <v>2.3696726147416988E-5</v>
      </c>
      <c r="P75">
        <f t="shared" si="13"/>
        <v>2.0048304575393192E-16</v>
      </c>
    </row>
  </sheetData>
  <mergeCells count="22">
    <mergeCell ref="A49:C49"/>
    <mergeCell ref="A50:C50"/>
    <mergeCell ref="A53:B53"/>
    <mergeCell ref="A54:B54"/>
    <mergeCell ref="A43:C43"/>
    <mergeCell ref="A44:C44"/>
    <mergeCell ref="A45:C45"/>
    <mergeCell ref="A46:C46"/>
    <mergeCell ref="A47:C47"/>
    <mergeCell ref="A48:C48"/>
    <mergeCell ref="A10:C10"/>
    <mergeCell ref="A11:C11"/>
    <mergeCell ref="A12:C12"/>
    <mergeCell ref="A15:B15"/>
    <mergeCell ref="A16:B16"/>
    <mergeCell ref="A42:C42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6967-0E12-4871-BD28-4904DC3F2451}">
  <dimension ref="A1:R75"/>
  <sheetViews>
    <sheetView workbookViewId="0">
      <selection activeCell="E15" sqref="E15"/>
    </sheetView>
  </sheetViews>
  <sheetFormatPr defaultColWidth="12.6328125" defaultRowHeight="14.5" x14ac:dyDescent="0.35"/>
  <cols>
    <col min="1" max="1" width="15.36328125" customWidth="1"/>
    <col min="2" max="2" width="17.6328125" bestFit="1" customWidth="1"/>
    <col min="3" max="3" width="15.36328125" bestFit="1" customWidth="1"/>
    <col min="4" max="4" width="26" bestFit="1" customWidth="1"/>
    <col min="5" max="5" width="26.6328125" customWidth="1"/>
    <col min="6" max="6" width="33.36328125" bestFit="1" customWidth="1"/>
    <col min="7" max="7" width="30.6328125" bestFit="1" customWidth="1"/>
    <col min="8" max="8" width="33.36328125" bestFit="1" customWidth="1"/>
    <col min="9" max="11" width="33.36328125" customWidth="1"/>
    <col min="12" max="14" width="34.1796875" bestFit="1" customWidth="1"/>
    <col min="15" max="15" width="34.1796875" customWidth="1"/>
    <col min="16" max="16" width="30.81640625" bestFit="1" customWidth="1"/>
    <col min="17" max="17" width="34.453125" bestFit="1" customWidth="1"/>
    <col min="18" max="18" width="30.81640625" bestFit="1" customWidth="1"/>
    <col min="19" max="20" width="30.81640625" customWidth="1"/>
    <col min="21" max="21" width="37.36328125" bestFit="1" customWidth="1"/>
    <col min="22" max="22" width="37.81640625" bestFit="1" customWidth="1"/>
    <col min="23" max="23" width="34.453125" bestFit="1" customWidth="1"/>
    <col min="24" max="24" width="38.453125" customWidth="1"/>
    <col min="25" max="25" width="34.453125" bestFit="1" customWidth="1"/>
  </cols>
  <sheetData>
    <row r="1" spans="1:6" ht="15.5" x14ac:dyDescent="0.35">
      <c r="A1" s="1" t="s">
        <v>83</v>
      </c>
    </row>
    <row r="3" spans="1:6" ht="15.5" x14ac:dyDescent="0.35">
      <c r="A3" s="2" t="s">
        <v>0</v>
      </c>
      <c r="B3" s="3"/>
      <c r="C3" s="3"/>
      <c r="D3" s="3"/>
    </row>
    <row r="4" spans="1:6" ht="15.5" x14ac:dyDescent="0.35">
      <c r="A4" s="4" t="s">
        <v>1</v>
      </c>
      <c r="B4" s="4"/>
      <c r="C4" s="4"/>
    </row>
    <row r="5" spans="1:6" ht="15.5" x14ac:dyDescent="0.35">
      <c r="A5" s="4" t="s">
        <v>2</v>
      </c>
      <c r="B5" s="4"/>
      <c r="C5" s="4"/>
    </row>
    <row r="6" spans="1:6" ht="15.5" x14ac:dyDescent="0.35">
      <c r="A6" s="4" t="s">
        <v>3</v>
      </c>
      <c r="B6" s="4"/>
      <c r="C6" s="4"/>
    </row>
    <row r="7" spans="1:6" ht="15.5" x14ac:dyDescent="0.35">
      <c r="A7" s="23" t="s">
        <v>4</v>
      </c>
      <c r="B7" s="23"/>
      <c r="C7" s="23"/>
      <c r="D7">
        <v>2140000</v>
      </c>
    </row>
    <row r="8" spans="1:6" ht="15.5" x14ac:dyDescent="0.35">
      <c r="A8" s="4" t="s">
        <v>5</v>
      </c>
      <c r="B8" s="4"/>
      <c r="C8" s="4"/>
      <c r="D8">
        <f>9.095+0.532-9.111</f>
        <v>0.51600000000000001</v>
      </c>
      <c r="F8" s="7"/>
    </row>
    <row r="9" spans="1:6" ht="15.5" x14ac:dyDescent="0.35">
      <c r="A9" s="4" t="s">
        <v>6</v>
      </c>
      <c r="B9" s="4"/>
      <c r="C9" s="4"/>
      <c r="F9" s="7"/>
    </row>
    <row r="10" spans="1:6" ht="15.5" x14ac:dyDescent="0.35">
      <c r="A10" s="4" t="s">
        <v>7</v>
      </c>
      <c r="B10" s="4"/>
      <c r="C10" s="4"/>
      <c r="D10" s="6"/>
      <c r="F10" s="7"/>
    </row>
    <row r="11" spans="1:6" ht="15.5" x14ac:dyDescent="0.35">
      <c r="A11" s="4" t="s">
        <v>8</v>
      </c>
      <c r="B11" s="4"/>
      <c r="C11" s="4"/>
      <c r="D11" s="6"/>
    </row>
    <row r="12" spans="1:6" ht="15.5" x14ac:dyDescent="0.35">
      <c r="A12" s="4" t="s">
        <v>9</v>
      </c>
      <c r="B12" s="4"/>
      <c r="C12" s="4"/>
      <c r="D12">
        <f>AVERAGE(G31:G37)/(4.5*60)</f>
        <v>3.8680952380952378E-2</v>
      </c>
    </row>
    <row r="13" spans="1:6" ht="15.5" x14ac:dyDescent="0.35">
      <c r="A13" s="7"/>
      <c r="B13" s="7"/>
      <c r="C13" s="7"/>
    </row>
    <row r="14" spans="1:6" ht="15.5" x14ac:dyDescent="0.35">
      <c r="A14" s="8" t="s">
        <v>10</v>
      </c>
      <c r="B14" s="9"/>
      <c r="C14" s="9"/>
      <c r="D14" s="10"/>
    </row>
    <row r="15" spans="1:6" ht="15.5" x14ac:dyDescent="0.35">
      <c r="A15" s="11" t="s">
        <v>11</v>
      </c>
      <c r="B15" s="11"/>
      <c r="C15" s="14">
        <f>AVERAGE(R34:R36)</f>
        <v>1.4081247363286354E-16</v>
      </c>
      <c r="D15" s="13">
        <f>LOG(C15)</f>
        <v>-15.85135887225373</v>
      </c>
    </row>
    <row r="16" spans="1:6" ht="15.5" x14ac:dyDescent="0.35">
      <c r="A16" s="11" t="s">
        <v>12</v>
      </c>
      <c r="B16" s="11"/>
      <c r="C16" s="14">
        <f>AVERAGE(O36:O37)</f>
        <v>4.4890804940439442E-16</v>
      </c>
      <c r="D16" s="13">
        <f>LOG(C16)</f>
        <v>-15.347842607161125</v>
      </c>
    </row>
    <row r="17" spans="1:18" ht="15.5" x14ac:dyDescent="0.35">
      <c r="A17" s="7"/>
      <c r="B17" s="7"/>
      <c r="C17" s="7"/>
    </row>
    <row r="18" spans="1:18" ht="15.5" x14ac:dyDescent="0.35">
      <c r="A18" s="7"/>
      <c r="B18" s="7"/>
      <c r="C18" s="7"/>
    </row>
    <row r="19" spans="1:18" ht="15.5" x14ac:dyDescent="0.35">
      <c r="A19" s="7"/>
      <c r="B19" s="7"/>
      <c r="C19" s="7"/>
    </row>
    <row r="20" spans="1:18" ht="15.5" x14ac:dyDescent="0.35">
      <c r="A20" s="7"/>
      <c r="B20" s="7"/>
      <c r="C20" s="7"/>
    </row>
    <row r="21" spans="1:18" ht="15.5" x14ac:dyDescent="0.35">
      <c r="A21" s="2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5" x14ac:dyDescent="0.35">
      <c r="A22" s="16" t="s">
        <v>14</v>
      </c>
      <c r="B22" s="16" t="s">
        <v>15</v>
      </c>
      <c r="C22" s="16" t="s">
        <v>16</v>
      </c>
      <c r="D22" s="16" t="s">
        <v>17</v>
      </c>
      <c r="E22" s="16" t="s">
        <v>18</v>
      </c>
      <c r="F22" s="16" t="s">
        <v>19</v>
      </c>
      <c r="G22" s="16" t="s">
        <v>20</v>
      </c>
      <c r="H22" s="16" t="s">
        <v>79</v>
      </c>
      <c r="I22" s="16" t="s">
        <v>80</v>
      </c>
      <c r="J22" s="16" t="s">
        <v>81</v>
      </c>
      <c r="K22" s="16" t="s">
        <v>82</v>
      </c>
      <c r="L22" s="16" t="s">
        <v>23</v>
      </c>
      <c r="M22" s="16" t="s">
        <v>63</v>
      </c>
      <c r="N22" s="16" t="s">
        <v>25</v>
      </c>
      <c r="O22" s="16" t="s">
        <v>26</v>
      </c>
      <c r="P22" s="16" t="s">
        <v>64</v>
      </c>
      <c r="Q22" s="16" t="s">
        <v>28</v>
      </c>
      <c r="R22" s="16" t="s">
        <v>29</v>
      </c>
    </row>
    <row r="23" spans="1:18" x14ac:dyDescent="0.35">
      <c r="A23">
        <v>1</v>
      </c>
      <c r="B23">
        <v>6.6479999999999997</v>
      </c>
      <c r="C23" s="6">
        <v>0.36805555555555558</v>
      </c>
      <c r="D23">
        <f>30*60</f>
        <v>1800</v>
      </c>
      <c r="E23" s="17">
        <v>3.56</v>
      </c>
      <c r="F23">
        <v>17.315999999999999</v>
      </c>
      <c r="G23" s="18">
        <f t="shared" ref="G23:G37" si="0">F23-B23</f>
        <v>10.667999999999999</v>
      </c>
      <c r="H23">
        <v>10.355</v>
      </c>
      <c r="I23" s="18">
        <v>0.08</v>
      </c>
      <c r="J23" s="18">
        <v>2.0459999999999998</v>
      </c>
      <c r="K23" s="18">
        <v>3.0550000000000002</v>
      </c>
      <c r="L23" s="18">
        <f>(H23/(H23+I23))*(J23/K23)</f>
        <v>0.66458734100977357</v>
      </c>
      <c r="M23">
        <v>0.87491399999999997</v>
      </c>
      <c r="N23">
        <f>(M23/24.305/1000)/L23</f>
        <v>5.4164866358522511E-5</v>
      </c>
      <c r="O23" s="19">
        <f>(N23*$D$12/1000)/(4*$D$7*$D$8)</f>
        <v>4.743417681696594E-16</v>
      </c>
      <c r="P23">
        <v>0.13464699999999999</v>
      </c>
      <c r="Q23">
        <f>(P23/28.0855/1000)/L23</f>
        <v>7.2137727510008329E-6</v>
      </c>
      <c r="R23">
        <f>(Q23/1000*$D$12)/(6*$D$8*$D$7)</f>
        <v>4.2115784048829221E-17</v>
      </c>
    </row>
    <row r="24" spans="1:18" x14ac:dyDescent="0.35">
      <c r="A24">
        <v>2</v>
      </c>
      <c r="B24">
        <v>6.6970000000000001</v>
      </c>
      <c r="C24" s="6">
        <v>0.3888888888888889</v>
      </c>
      <c r="D24">
        <f>D23+30*60</f>
        <v>3600</v>
      </c>
      <c r="E24" s="17">
        <v>3.56</v>
      </c>
      <c r="F24">
        <v>18.184999999999999</v>
      </c>
      <c r="G24" s="18">
        <f t="shared" si="0"/>
        <v>11.488</v>
      </c>
      <c r="H24">
        <v>11.19</v>
      </c>
      <c r="I24" s="18">
        <v>7.0000000000000007E-2</v>
      </c>
      <c r="J24" s="18">
        <v>2.032</v>
      </c>
      <c r="K24" s="18">
        <v>3.0459999999999998</v>
      </c>
      <c r="L24" s="18">
        <f t="shared" ref="L24:L37" si="1">(H24/(H24+I24))*(J24/K24)</f>
        <v>0.66295721378181094</v>
      </c>
      <c r="M24">
        <v>1.2271799999999999</v>
      </c>
      <c r="N24">
        <f t="shared" ref="N24:N37" si="2">(M24/24.305/1000)/L24</f>
        <v>7.616003635742532E-5</v>
      </c>
      <c r="O24" s="19">
        <f t="shared" ref="O24:O37" si="3">(N24*$D$12/1000)/(4*$D$7*$D$8)</f>
        <v>6.6696160700417726E-16</v>
      </c>
      <c r="P24">
        <v>0.24360100000000001</v>
      </c>
      <c r="Q24">
        <f t="shared" ref="Q24:Q37" si="4">(P24/28.0855/1000)/L24</f>
        <v>1.3083122452346394E-5</v>
      </c>
      <c r="R24">
        <f t="shared" ref="R24:R37" si="5">(Q24/1000*$D$12)/(6*$D$8*$D$7)</f>
        <v>7.6382494834060806E-17</v>
      </c>
    </row>
    <row r="25" spans="1:18" x14ac:dyDescent="0.35">
      <c r="A25">
        <v>3</v>
      </c>
      <c r="B25">
        <v>6.6619999999999999</v>
      </c>
      <c r="C25" s="6">
        <v>0.40972222222222199</v>
      </c>
      <c r="D25">
        <f t="shared" ref="D25:D30" si="6">D24+30*60</f>
        <v>5400</v>
      </c>
      <c r="E25" s="17">
        <v>3.54</v>
      </c>
      <c r="F25">
        <v>17.77</v>
      </c>
      <c r="G25" s="18">
        <f t="shared" si="0"/>
        <v>11.108000000000001</v>
      </c>
      <c r="H25">
        <v>10.862</v>
      </c>
      <c r="I25" s="18">
        <v>8.1000000000000003E-2</v>
      </c>
      <c r="J25" s="18">
        <v>2.0249999999999999</v>
      </c>
      <c r="K25" s="18">
        <v>3.0350000000000001</v>
      </c>
      <c r="L25" s="18">
        <f t="shared" si="1"/>
        <v>0.66227708926335516</v>
      </c>
      <c r="M25">
        <v>1.3654900000000001</v>
      </c>
      <c r="N25">
        <f t="shared" si="2"/>
        <v>8.4830722756520105E-5</v>
      </c>
      <c r="O25" s="19">
        <f t="shared" si="3"/>
        <v>7.4289401474922289E-16</v>
      </c>
      <c r="P25">
        <v>0.31705899999999998</v>
      </c>
      <c r="Q25">
        <f t="shared" si="4"/>
        <v>1.7045831623610518E-5</v>
      </c>
      <c r="R25">
        <f t="shared" si="5"/>
        <v>9.9517768076778395E-17</v>
      </c>
    </row>
    <row r="26" spans="1:18" x14ac:dyDescent="0.35">
      <c r="A26">
        <v>4</v>
      </c>
      <c r="B26">
        <v>6.6980000000000004</v>
      </c>
      <c r="C26" s="6">
        <v>0.43055555555555558</v>
      </c>
      <c r="D26">
        <f t="shared" si="6"/>
        <v>7200</v>
      </c>
      <c r="E26" s="17">
        <v>3.47</v>
      </c>
      <c r="F26">
        <v>17.077999999999999</v>
      </c>
      <c r="G26" s="18">
        <f t="shared" si="0"/>
        <v>10.379999999999999</v>
      </c>
      <c r="H26">
        <v>10.095000000000001</v>
      </c>
      <c r="I26" s="18">
        <v>0.115</v>
      </c>
      <c r="J26" s="18">
        <v>2.0310000000000001</v>
      </c>
      <c r="K26" s="18">
        <v>3.0390000000000001</v>
      </c>
      <c r="L26" s="18">
        <f t="shared" si="1"/>
        <v>0.66078443505728179</v>
      </c>
      <c r="M26">
        <v>1.3543700000000001</v>
      </c>
      <c r="N26">
        <f t="shared" si="2"/>
        <v>8.4329960213814438E-5</v>
      </c>
      <c r="O26" s="19">
        <f t="shared" si="3"/>
        <v>7.3850865195024746E-16</v>
      </c>
      <c r="P26">
        <v>0.36976599999999998</v>
      </c>
      <c r="Q26">
        <f t="shared" si="4"/>
        <v>1.9924388935210608E-5</v>
      </c>
      <c r="R26">
        <f t="shared" si="5"/>
        <v>1.1632349543916419E-16</v>
      </c>
    </row>
    <row r="27" spans="1:18" x14ac:dyDescent="0.35">
      <c r="A27">
        <v>5</v>
      </c>
      <c r="B27">
        <v>6.6630000000000003</v>
      </c>
      <c r="C27" s="6">
        <v>0.4513888888888889</v>
      </c>
      <c r="D27">
        <f t="shared" si="6"/>
        <v>9000</v>
      </c>
      <c r="E27" s="17">
        <v>3.51</v>
      </c>
      <c r="F27">
        <v>17.21</v>
      </c>
      <c r="G27" s="18">
        <f t="shared" si="0"/>
        <v>10.547000000000001</v>
      </c>
      <c r="H27">
        <v>10.305999999999999</v>
      </c>
      <c r="I27" s="18">
        <v>8.4000000000000005E-2</v>
      </c>
      <c r="J27" s="18">
        <v>2.0299999999999998</v>
      </c>
      <c r="K27" s="18">
        <v>3.0379999999999998</v>
      </c>
      <c r="L27" s="18">
        <f t="shared" si="1"/>
        <v>0.66280054820524881</v>
      </c>
      <c r="M27">
        <v>1.3143199999999999</v>
      </c>
      <c r="N27">
        <f t="shared" si="2"/>
        <v>8.158731336589579E-5</v>
      </c>
      <c r="O27" s="19">
        <f t="shared" si="3"/>
        <v>7.1449027910509809E-16</v>
      </c>
      <c r="P27">
        <v>0.41530699999999998</v>
      </c>
      <c r="Q27">
        <f t="shared" si="4"/>
        <v>2.2310239493265255E-5</v>
      </c>
      <c r="R27">
        <f t="shared" si="5"/>
        <v>1.3025267928569822E-16</v>
      </c>
    </row>
    <row r="28" spans="1:18" x14ac:dyDescent="0.35">
      <c r="A28">
        <v>6</v>
      </c>
      <c r="B28">
        <v>6.641</v>
      </c>
      <c r="C28" s="6">
        <v>0.47222222222222199</v>
      </c>
      <c r="D28">
        <f t="shared" si="6"/>
        <v>10800</v>
      </c>
      <c r="E28" s="17">
        <v>3.49</v>
      </c>
      <c r="F28">
        <v>17.146000000000001</v>
      </c>
      <c r="G28" s="18">
        <f t="shared" si="0"/>
        <v>10.505000000000001</v>
      </c>
      <c r="H28">
        <v>10.308999999999999</v>
      </c>
      <c r="I28" s="18">
        <v>7.6999999999999999E-2</v>
      </c>
      <c r="J28" s="18">
        <v>2.0310000000000001</v>
      </c>
      <c r="K28" s="18">
        <v>3.0369999999999999</v>
      </c>
      <c r="L28" s="18">
        <f t="shared" si="1"/>
        <v>0.66379404635339956</v>
      </c>
      <c r="M28">
        <v>1.28416</v>
      </c>
      <c r="N28">
        <f t="shared" si="2"/>
        <v>7.9595801410055057E-5</v>
      </c>
      <c r="O28" s="19">
        <f t="shared" si="3"/>
        <v>6.9704987232532833E-16</v>
      </c>
      <c r="P28">
        <v>0.47408899999999998</v>
      </c>
      <c r="Q28">
        <f t="shared" si="4"/>
        <v>2.5429883230751127E-5</v>
      </c>
      <c r="R28">
        <f t="shared" si="5"/>
        <v>1.4846592864803903E-16</v>
      </c>
    </row>
    <row r="29" spans="1:18" x14ac:dyDescent="0.35">
      <c r="A29">
        <v>7</v>
      </c>
      <c r="B29">
        <v>6.6449999999999996</v>
      </c>
      <c r="C29" s="6">
        <v>0.49305555555555503</v>
      </c>
      <c r="D29">
        <f t="shared" si="6"/>
        <v>12600</v>
      </c>
      <c r="E29" s="17">
        <v>3.51</v>
      </c>
      <c r="F29" s="18">
        <v>17.106999999999999</v>
      </c>
      <c r="G29" s="18">
        <f t="shared" si="0"/>
        <v>10.462</v>
      </c>
      <c r="H29" s="18">
        <v>10.303000000000001</v>
      </c>
      <c r="I29" s="18">
        <v>8.3000000000000004E-2</v>
      </c>
      <c r="J29" s="18">
        <v>2.0339999999999998</v>
      </c>
      <c r="K29" s="18">
        <v>3.044</v>
      </c>
      <c r="L29" s="18">
        <f t="shared" si="1"/>
        <v>0.66285980090959395</v>
      </c>
      <c r="M29">
        <v>1.2422599999999999</v>
      </c>
      <c r="N29">
        <f t="shared" si="2"/>
        <v>7.710724636234897E-5</v>
      </c>
      <c r="O29" s="19">
        <f t="shared" si="3"/>
        <v>6.75256675353271E-16</v>
      </c>
      <c r="P29">
        <v>0.51375199999999999</v>
      </c>
      <c r="Q29">
        <f t="shared" si="4"/>
        <v>2.759622540426618E-5</v>
      </c>
      <c r="R29">
        <f t="shared" si="5"/>
        <v>1.6111356842058013E-16</v>
      </c>
    </row>
    <row r="30" spans="1:18" x14ac:dyDescent="0.35">
      <c r="A30">
        <v>8</v>
      </c>
      <c r="B30">
        <v>6.61</v>
      </c>
      <c r="C30" s="6">
        <v>0.51388888888888895</v>
      </c>
      <c r="D30">
        <f t="shared" si="6"/>
        <v>14400</v>
      </c>
      <c r="E30" s="17">
        <v>3.51</v>
      </c>
      <c r="F30" s="18">
        <v>18.007999999999999</v>
      </c>
      <c r="G30" s="18">
        <f t="shared" si="0"/>
        <v>11.398</v>
      </c>
      <c r="H30" s="18"/>
      <c r="I30" s="18"/>
      <c r="J30" s="18"/>
      <c r="K30" s="18"/>
      <c r="L30" s="18"/>
      <c r="O30" s="19"/>
      <c r="P30">
        <v>0.59052099999999996</v>
      </c>
      <c r="Q30" t="e">
        <f t="shared" si="4"/>
        <v>#DIV/0!</v>
      </c>
      <c r="R30" t="e">
        <f t="shared" si="5"/>
        <v>#DIV/0!</v>
      </c>
    </row>
    <row r="31" spans="1:18" x14ac:dyDescent="0.35">
      <c r="A31">
        <v>9</v>
      </c>
      <c r="B31">
        <v>6.6139999999999999</v>
      </c>
      <c r="C31" s="6">
        <v>0.55555555555555558</v>
      </c>
      <c r="D31">
        <f>D30+60*60</f>
        <v>18000</v>
      </c>
      <c r="E31" s="17">
        <v>3.5</v>
      </c>
      <c r="F31" s="18">
        <v>17.173999999999999</v>
      </c>
      <c r="G31" s="18">
        <f t="shared" si="0"/>
        <v>10.559999999999999</v>
      </c>
      <c r="H31" s="18">
        <v>10.321999999999999</v>
      </c>
      <c r="I31" s="18">
        <v>7.0000000000000007E-2</v>
      </c>
      <c r="J31" s="18">
        <v>2.0379999999999998</v>
      </c>
      <c r="K31" s="18">
        <v>3.0470000000000002</v>
      </c>
      <c r="L31" s="18">
        <f t="shared" si="1"/>
        <v>0.66434923938613244</v>
      </c>
      <c r="M31">
        <v>1.1103499999999999</v>
      </c>
      <c r="N31">
        <f t="shared" si="2"/>
        <v>6.8765060492664544E-5</v>
      </c>
      <c r="O31" s="19">
        <f t="shared" si="3"/>
        <v>6.0220106824378461E-16</v>
      </c>
      <c r="P31">
        <v>0.57294400000000001</v>
      </c>
      <c r="Q31">
        <f t="shared" si="4"/>
        <v>3.070673023986232E-5</v>
      </c>
      <c r="R31">
        <f t="shared" si="5"/>
        <v>1.7927346262027348E-16</v>
      </c>
    </row>
    <row r="32" spans="1:18" x14ac:dyDescent="0.35">
      <c r="A32">
        <v>10</v>
      </c>
      <c r="B32">
        <v>6.68</v>
      </c>
      <c r="C32" s="6">
        <v>0.59722222222222199</v>
      </c>
      <c r="D32">
        <f t="shared" ref="D32:D37" si="7">D31+60*60</f>
        <v>21600</v>
      </c>
      <c r="E32" s="17">
        <v>3.49</v>
      </c>
      <c r="F32" s="18">
        <v>17.233000000000001</v>
      </c>
      <c r="G32" s="18">
        <f t="shared" si="0"/>
        <v>10.553000000000001</v>
      </c>
      <c r="H32" s="18">
        <v>10.281000000000001</v>
      </c>
      <c r="I32" s="18">
        <v>0.09</v>
      </c>
      <c r="J32" s="18">
        <v>2.0350000000000001</v>
      </c>
      <c r="K32" s="18">
        <v>3.044</v>
      </c>
      <c r="L32" s="18">
        <f t="shared" si="1"/>
        <v>0.66272673434502427</v>
      </c>
      <c r="M32">
        <v>1.0225</v>
      </c>
      <c r="N32">
        <f t="shared" si="2"/>
        <v>6.3479456671496821E-5</v>
      </c>
      <c r="O32" s="19">
        <f t="shared" si="3"/>
        <v>5.5591308064345119E-16</v>
      </c>
      <c r="P32">
        <v>0.53727100000000005</v>
      </c>
      <c r="Q32">
        <f t="shared" si="4"/>
        <v>2.8865344777797999E-5</v>
      </c>
      <c r="R32">
        <f t="shared" si="5"/>
        <v>1.6852300025504369E-16</v>
      </c>
    </row>
    <row r="33" spans="1:18" x14ac:dyDescent="0.35">
      <c r="A33">
        <v>11</v>
      </c>
      <c r="B33">
        <v>6.6980000000000004</v>
      </c>
      <c r="C33" s="6">
        <v>0.63888888888888895</v>
      </c>
      <c r="D33">
        <f t="shared" si="7"/>
        <v>25200</v>
      </c>
      <c r="E33" s="17">
        <v>3.49</v>
      </c>
      <c r="F33" s="18">
        <v>17.09</v>
      </c>
      <c r="G33" s="18">
        <f t="shared" si="0"/>
        <v>10.391999999999999</v>
      </c>
      <c r="H33" s="18">
        <v>10.186</v>
      </c>
      <c r="I33" s="18">
        <v>8.6999999999999994E-2</v>
      </c>
      <c r="J33" s="18">
        <v>2.036</v>
      </c>
      <c r="K33" s="18">
        <v>3.0419999999999998</v>
      </c>
      <c r="L33" s="18">
        <f t="shared" si="1"/>
        <v>0.66362837597365754</v>
      </c>
      <c r="M33">
        <v>0.94453799999999999</v>
      </c>
      <c r="N33">
        <f t="shared" si="2"/>
        <v>5.8559702505987579E-5</v>
      </c>
      <c r="O33" s="19">
        <f t="shared" si="3"/>
        <v>5.1282897379121461E-16</v>
      </c>
      <c r="P33">
        <v>0.50723499999999999</v>
      </c>
      <c r="Q33">
        <f t="shared" si="4"/>
        <v>2.721460939031843E-5</v>
      </c>
      <c r="R33">
        <f t="shared" si="5"/>
        <v>1.5888560003458288E-16</v>
      </c>
    </row>
    <row r="34" spans="1:18" x14ac:dyDescent="0.35">
      <c r="A34">
        <v>12</v>
      </c>
      <c r="B34">
        <v>6.7039999999999997</v>
      </c>
      <c r="C34" s="6">
        <v>0.68055555555555602</v>
      </c>
      <c r="D34">
        <f t="shared" si="7"/>
        <v>28800</v>
      </c>
      <c r="E34" s="17">
        <v>3.49</v>
      </c>
      <c r="F34" s="18">
        <v>17.096</v>
      </c>
      <c r="G34" s="18">
        <f t="shared" si="0"/>
        <v>10.391999999999999</v>
      </c>
      <c r="H34" s="18">
        <v>10.128</v>
      </c>
      <c r="I34" s="18">
        <v>8.1000000000000003E-2</v>
      </c>
      <c r="J34" s="18">
        <v>2.0329999999999999</v>
      </c>
      <c r="K34" s="18">
        <v>3.0379999999999998</v>
      </c>
      <c r="L34" s="18">
        <f t="shared" si="1"/>
        <v>0.66388078365582637</v>
      </c>
      <c r="M34">
        <v>0.89573599999999998</v>
      </c>
      <c r="N34">
        <f t="shared" si="2"/>
        <v>5.5512949869507343E-5</v>
      </c>
      <c r="O34" s="19">
        <f t="shared" si="3"/>
        <v>4.8614743407878035E-16</v>
      </c>
      <c r="P34">
        <v>0.47938700000000001</v>
      </c>
      <c r="Q34">
        <f t="shared" si="4"/>
        <v>2.5710705556708411E-5</v>
      </c>
      <c r="R34">
        <f t="shared" si="5"/>
        <v>1.5010543863044958E-16</v>
      </c>
    </row>
    <row r="35" spans="1:18" x14ac:dyDescent="0.35">
      <c r="A35">
        <v>13</v>
      </c>
      <c r="B35">
        <v>6.6660000000000004</v>
      </c>
      <c r="C35" s="6">
        <v>0.72222222222222199</v>
      </c>
      <c r="D35">
        <f t="shared" si="7"/>
        <v>32400</v>
      </c>
      <c r="E35" s="17">
        <v>3.5</v>
      </c>
      <c r="F35" s="18">
        <v>16.949000000000002</v>
      </c>
      <c r="G35" s="18">
        <f t="shared" si="0"/>
        <v>10.283000000000001</v>
      </c>
      <c r="H35" s="18">
        <v>9.9220000000000006</v>
      </c>
      <c r="I35" s="18">
        <v>0.08</v>
      </c>
      <c r="J35" s="18">
        <v>2.0369999999999999</v>
      </c>
      <c r="K35" s="18">
        <v>3.044</v>
      </c>
      <c r="L35" s="18">
        <f t="shared" si="1"/>
        <v>0.66383287074516761</v>
      </c>
      <c r="M35">
        <v>0.86817</v>
      </c>
      <c r="N35">
        <f t="shared" si="2"/>
        <v>5.3808439311591869E-5</v>
      </c>
      <c r="O35" s="19">
        <f t="shared" si="3"/>
        <v>4.7122040469124706E-16</v>
      </c>
      <c r="P35">
        <v>0.44417600000000002</v>
      </c>
      <c r="Q35">
        <f t="shared" si="4"/>
        <v>2.3823972299652041E-5</v>
      </c>
      <c r="R35">
        <f t="shared" si="5"/>
        <v>1.3909022465647096E-16</v>
      </c>
    </row>
    <row r="36" spans="1:18" x14ac:dyDescent="0.35">
      <c r="A36">
        <v>14</v>
      </c>
      <c r="B36">
        <v>6.6820000000000004</v>
      </c>
      <c r="C36" s="6">
        <v>0.76388888888888895</v>
      </c>
      <c r="D36">
        <f t="shared" si="7"/>
        <v>36000</v>
      </c>
      <c r="E36" s="17">
        <v>3.48</v>
      </c>
      <c r="F36" s="18">
        <v>16.968</v>
      </c>
      <c r="G36" s="18">
        <f t="shared" si="0"/>
        <v>10.286</v>
      </c>
      <c r="H36" s="18">
        <v>10.016</v>
      </c>
      <c r="I36" s="18">
        <v>7.9000000000000001E-2</v>
      </c>
      <c r="J36" s="18">
        <v>2.0339999999999998</v>
      </c>
      <c r="K36" s="18">
        <v>3.0419999999999998</v>
      </c>
      <c r="L36" s="18">
        <f t="shared" si="1"/>
        <v>0.66340651385799398</v>
      </c>
      <c r="M36">
        <v>0.84381399999999995</v>
      </c>
      <c r="N36">
        <f t="shared" si="2"/>
        <v>5.2332486461365222E-5</v>
      </c>
      <c r="O36" s="19">
        <f>(N36*$D$12/1000)/(4*$D$7*$D$8)</f>
        <v>4.5829493968451223E-16</v>
      </c>
      <c r="P36">
        <v>0.42522599999999999</v>
      </c>
      <c r="Q36">
        <f t="shared" si="4"/>
        <v>2.2822221693418603E-5</v>
      </c>
      <c r="R36">
        <f t="shared" si="5"/>
        <v>1.3324175761167007E-16</v>
      </c>
    </row>
    <row r="37" spans="1:18" x14ac:dyDescent="0.35">
      <c r="A37">
        <v>15</v>
      </c>
      <c r="B37">
        <v>6.7060000000000004</v>
      </c>
      <c r="C37" s="6">
        <v>0.80555555555555503</v>
      </c>
      <c r="D37">
        <f t="shared" si="7"/>
        <v>39600</v>
      </c>
      <c r="E37" s="17">
        <v>3.5</v>
      </c>
      <c r="F37" s="18">
        <v>17.347000000000001</v>
      </c>
      <c r="G37" s="18">
        <f t="shared" si="0"/>
        <v>10.641000000000002</v>
      </c>
      <c r="H37" s="20">
        <v>10.409000000000001</v>
      </c>
      <c r="I37" s="18">
        <v>8.5000000000000006E-2</v>
      </c>
      <c r="J37" s="18">
        <v>2.0369999999999999</v>
      </c>
      <c r="K37" s="18">
        <v>3.0430000000000001</v>
      </c>
      <c r="L37" s="18">
        <f t="shared" si="1"/>
        <v>0.66398309949237211</v>
      </c>
      <c r="M37">
        <v>0.80995099999999998</v>
      </c>
      <c r="N37">
        <f t="shared" si="2"/>
        <v>5.0188717172370882E-5</v>
      </c>
      <c r="O37" s="19">
        <f t="shared" si="3"/>
        <v>4.3952115912427666E-16</v>
      </c>
      <c r="P37">
        <v>0.140121</v>
      </c>
      <c r="Q37">
        <f t="shared" si="4"/>
        <v>7.5138763308694307E-6</v>
      </c>
      <c r="R37">
        <f t="shared" si="5"/>
        <v>4.3867862745829058E-17</v>
      </c>
    </row>
    <row r="38" spans="1:18" x14ac:dyDescent="0.35">
      <c r="C38" s="6"/>
      <c r="D38" s="17"/>
      <c r="E38" s="17"/>
      <c r="F38" s="18"/>
      <c r="G38" s="18"/>
      <c r="H38" s="18"/>
      <c r="I38" s="18"/>
      <c r="J38" s="18"/>
      <c r="K38" s="18"/>
      <c r="L38" s="18"/>
      <c r="M38" s="18"/>
    </row>
    <row r="39" spans="1:18" ht="15.5" x14ac:dyDescent="0.35">
      <c r="A39" s="1" t="s">
        <v>84</v>
      </c>
    </row>
    <row r="41" spans="1:18" ht="15.5" x14ac:dyDescent="0.35">
      <c r="A41" s="2" t="s">
        <v>0</v>
      </c>
      <c r="B41" s="3"/>
      <c r="C41" s="3"/>
      <c r="D41" s="3"/>
    </row>
    <row r="42" spans="1:18" ht="15.5" x14ac:dyDescent="0.35">
      <c r="A42" s="4" t="s">
        <v>1</v>
      </c>
      <c r="B42" s="4"/>
      <c r="C42" s="4"/>
    </row>
    <row r="43" spans="1:18" ht="15.5" x14ac:dyDescent="0.35">
      <c r="A43" s="4" t="s">
        <v>2</v>
      </c>
      <c r="B43" s="4"/>
      <c r="C43" s="4"/>
    </row>
    <row r="44" spans="1:18" ht="15.5" x14ac:dyDescent="0.35">
      <c r="A44" s="4" t="s">
        <v>3</v>
      </c>
      <c r="B44" s="4"/>
      <c r="C44" s="4"/>
    </row>
    <row r="45" spans="1:18" ht="15.5" x14ac:dyDescent="0.35">
      <c r="A45" s="23" t="s">
        <v>4</v>
      </c>
      <c r="B45" s="23"/>
      <c r="C45" s="23"/>
      <c r="D45">
        <v>2140000</v>
      </c>
    </row>
    <row r="46" spans="1:18" ht="15.5" x14ac:dyDescent="0.35">
      <c r="A46" s="4" t="s">
        <v>5</v>
      </c>
      <c r="B46" s="4"/>
      <c r="C46" s="4"/>
      <c r="D46">
        <f>9.126+0.531-9.146</f>
        <v>0.51099999999999923</v>
      </c>
      <c r="E46">
        <f>D46*D45/10000</f>
        <v>109.35399999999984</v>
      </c>
      <c r="F46" s="7"/>
    </row>
    <row r="47" spans="1:18" ht="15.5" x14ac:dyDescent="0.35">
      <c r="A47" s="4" t="s">
        <v>6</v>
      </c>
      <c r="B47" s="4"/>
      <c r="C47" s="4"/>
      <c r="D47">
        <v>3.5</v>
      </c>
      <c r="F47" s="7"/>
    </row>
    <row r="48" spans="1:18" ht="15.5" x14ac:dyDescent="0.35">
      <c r="A48" s="4" t="s">
        <v>7</v>
      </c>
      <c r="B48" s="4"/>
      <c r="C48" s="4"/>
      <c r="D48" s="6"/>
      <c r="F48" s="7"/>
    </row>
    <row r="49" spans="1:18" ht="15.5" x14ac:dyDescent="0.35">
      <c r="A49" s="4" t="s">
        <v>8</v>
      </c>
      <c r="B49" s="4"/>
      <c r="C49" s="4"/>
      <c r="D49" s="6"/>
    </row>
    <row r="50" spans="1:18" ht="15.5" x14ac:dyDescent="0.35">
      <c r="A50" s="4" t="s">
        <v>9</v>
      </c>
      <c r="B50" s="4"/>
      <c r="C50" s="4"/>
      <c r="D50">
        <f>AVERAGE(G69:G75)/(4.5*60)</f>
        <v>3.8345502645502648E-2</v>
      </c>
      <c r="E50">
        <f>D50*60</f>
        <v>2.300730158730159</v>
      </c>
    </row>
    <row r="51" spans="1:18" ht="15.5" x14ac:dyDescent="0.35">
      <c r="A51" s="7"/>
      <c r="B51" s="7"/>
      <c r="C51" s="7"/>
    </row>
    <row r="52" spans="1:18" ht="15.5" x14ac:dyDescent="0.35">
      <c r="A52" s="8" t="s">
        <v>10</v>
      </c>
      <c r="B52" s="9"/>
      <c r="C52" s="9"/>
      <c r="D52" s="10"/>
    </row>
    <row r="53" spans="1:18" ht="15.5" x14ac:dyDescent="0.35">
      <c r="A53" s="11" t="s">
        <v>11</v>
      </c>
      <c r="B53" s="11"/>
      <c r="C53" s="14">
        <f>AVERAGE(R70:R73)</f>
        <v>1.5889238464799904E-16</v>
      </c>
      <c r="D53" s="13">
        <f>LOG(C53)</f>
        <v>-15.798896917044392</v>
      </c>
    </row>
    <row r="54" spans="1:18" ht="15.5" x14ac:dyDescent="0.35">
      <c r="A54" s="11" t="s">
        <v>12</v>
      </c>
      <c r="B54" s="11"/>
      <c r="C54" s="14">
        <f>AVERAGE(O70:O73)</f>
        <v>4.8459899883661654E-16</v>
      </c>
      <c r="D54" s="13">
        <f>LOG(C54)</f>
        <v>-15.314617487433722</v>
      </c>
    </row>
    <row r="55" spans="1:18" ht="15.5" x14ac:dyDescent="0.35">
      <c r="A55" s="7"/>
      <c r="B55" s="7"/>
      <c r="C55" s="7"/>
    </row>
    <row r="56" spans="1:18" ht="15.5" x14ac:dyDescent="0.35">
      <c r="A56" s="7"/>
      <c r="B56" s="7"/>
      <c r="C56" s="7"/>
    </row>
    <row r="57" spans="1:18" ht="15.5" x14ac:dyDescent="0.35">
      <c r="A57" s="7"/>
      <c r="B57" s="7"/>
      <c r="C57" s="7"/>
    </row>
    <row r="58" spans="1:18" ht="15.5" x14ac:dyDescent="0.35">
      <c r="A58" s="7"/>
      <c r="B58" s="7"/>
      <c r="C58" s="7"/>
    </row>
    <row r="59" spans="1:18" ht="15.5" x14ac:dyDescent="0.35">
      <c r="A59" s="2" t="s">
        <v>13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5" x14ac:dyDescent="0.35">
      <c r="A60" s="16" t="s">
        <v>14</v>
      </c>
      <c r="B60" s="16" t="s">
        <v>15</v>
      </c>
      <c r="C60" s="16" t="s">
        <v>16</v>
      </c>
      <c r="D60" s="16" t="s">
        <v>17</v>
      </c>
      <c r="E60" s="16" t="s">
        <v>18</v>
      </c>
      <c r="F60" s="16" t="s">
        <v>19</v>
      </c>
      <c r="G60" s="16" t="s">
        <v>20</v>
      </c>
      <c r="H60" s="16" t="s">
        <v>79</v>
      </c>
      <c r="I60" s="16" t="s">
        <v>80</v>
      </c>
      <c r="J60" s="16" t="s">
        <v>81</v>
      </c>
      <c r="K60" s="16" t="s">
        <v>82</v>
      </c>
      <c r="L60" s="16" t="s">
        <v>23</v>
      </c>
      <c r="M60" s="16" t="s">
        <v>24</v>
      </c>
      <c r="N60" s="16" t="s">
        <v>25</v>
      </c>
      <c r="O60" s="16" t="s">
        <v>26</v>
      </c>
      <c r="P60" s="16" t="s">
        <v>64</v>
      </c>
      <c r="Q60" s="16" t="s">
        <v>28</v>
      </c>
      <c r="R60" s="16" t="s">
        <v>29</v>
      </c>
    </row>
    <row r="61" spans="1:18" x14ac:dyDescent="0.35">
      <c r="A61">
        <v>1</v>
      </c>
      <c r="B61">
        <v>6.6479999999999997</v>
      </c>
      <c r="C61" s="6">
        <v>0.36805555555555558</v>
      </c>
      <c r="D61">
        <f>30*60</f>
        <v>1800</v>
      </c>
      <c r="E61">
        <v>3.48</v>
      </c>
      <c r="F61">
        <v>17.393999999999998</v>
      </c>
      <c r="G61" s="18">
        <f>F61-B61</f>
        <v>10.745999999999999</v>
      </c>
      <c r="H61">
        <v>10.340999999999999</v>
      </c>
      <c r="I61" s="18">
        <v>8.1000000000000003E-2</v>
      </c>
      <c r="J61" s="18">
        <v>2.0270000000000001</v>
      </c>
      <c r="K61" s="18">
        <v>3.0379999999999998</v>
      </c>
      <c r="L61" s="18">
        <f>(H61/(H61+I61))*(J61/K61)</f>
        <v>0.66202966227440341</v>
      </c>
      <c r="M61">
        <v>0.89968199999999998</v>
      </c>
      <c r="N61">
        <f>(M61/24.305/1000)/L61</f>
        <v>5.5913407203638943E-5</v>
      </c>
      <c r="O61" s="19">
        <f>(N61*$D$12/1000)/(4*$D$7*$D$8)</f>
        <v>4.8965438706729468E-16</v>
      </c>
      <c r="P61">
        <v>0.140121</v>
      </c>
      <c r="Q61">
        <f>(P61/28.0855/1000)/L61</f>
        <v>7.5360473701934217E-6</v>
      </c>
      <c r="R61">
        <f>(Q61/1000*$D$12)/(6*$D$8*$D$7)</f>
        <v>4.3997302740203393E-17</v>
      </c>
    </row>
    <row r="62" spans="1:18" x14ac:dyDescent="0.35">
      <c r="A62">
        <v>2</v>
      </c>
      <c r="B62">
        <v>6.6970000000000001</v>
      </c>
      <c r="C62" s="6">
        <v>0.3888888888888889</v>
      </c>
      <c r="D62">
        <f>D61+30*60</f>
        <v>3600</v>
      </c>
      <c r="E62">
        <v>3.48</v>
      </c>
      <c r="F62">
        <v>17.96</v>
      </c>
      <c r="G62" s="18">
        <f t="shared" ref="G62:G75" si="8">F62-B62</f>
        <v>11.263000000000002</v>
      </c>
      <c r="H62">
        <v>11.015000000000001</v>
      </c>
      <c r="I62" s="18">
        <v>8.5000000000000006E-2</v>
      </c>
      <c r="J62" s="18">
        <v>2.0310000000000001</v>
      </c>
      <c r="K62" s="18">
        <v>3.0390000000000001</v>
      </c>
      <c r="L62" s="18">
        <f t="shared" ref="L62:L75" si="9">(H62/(H62+I62))*(J62/K62)</f>
        <v>0.66319424063747856</v>
      </c>
      <c r="M62">
        <v>1.23542</v>
      </c>
      <c r="N62">
        <f t="shared" ref="N62:N75" si="10">(M62/24.305/1000)/L62</f>
        <v>7.6644016612959008E-5</v>
      </c>
      <c r="O62" s="19">
        <f t="shared" ref="O62:O75" si="11">(N62*$D$12/1000)/(4*$D$7*$D$8)</f>
        <v>6.7120000110727518E-16</v>
      </c>
      <c r="P62">
        <v>0.23658399999999999</v>
      </c>
      <c r="Q62">
        <f t="shared" ref="Q62:Q75" si="12">(P62/28.0855/1000)/L62</f>
        <v>1.2701717938335378E-5</v>
      </c>
      <c r="R62">
        <f t="shared" ref="R62:R75" si="13">(Q62/1000*$D$12)/(6*$D$8*$D$7)</f>
        <v>7.4155761236844541E-17</v>
      </c>
    </row>
    <row r="63" spans="1:18" x14ac:dyDescent="0.35">
      <c r="A63">
        <v>3</v>
      </c>
      <c r="B63">
        <v>6.6619999999999999</v>
      </c>
      <c r="C63" s="6">
        <v>0.40972222222222199</v>
      </c>
      <c r="D63">
        <f t="shared" ref="D63:D68" si="14">D62+30*60</f>
        <v>5400</v>
      </c>
      <c r="E63" s="17">
        <v>3.52</v>
      </c>
      <c r="F63">
        <v>17.677</v>
      </c>
      <c r="G63" s="18">
        <f t="shared" si="8"/>
        <v>11.015000000000001</v>
      </c>
      <c r="H63">
        <v>10.683</v>
      </c>
      <c r="I63" s="18">
        <v>8.3000000000000004E-2</v>
      </c>
      <c r="J63" s="18">
        <v>2.0329999999999999</v>
      </c>
      <c r="K63" s="18">
        <v>3.0409999999999999</v>
      </c>
      <c r="L63" s="18">
        <f t="shared" si="9"/>
        <v>0.66337608568707684</v>
      </c>
      <c r="M63">
        <v>1.3555600000000001</v>
      </c>
      <c r="N63">
        <f t="shared" si="10"/>
        <v>8.407430934088347E-5</v>
      </c>
      <c r="O63" s="19">
        <f t="shared" si="11"/>
        <v>7.362698227007202E-16</v>
      </c>
      <c r="P63">
        <v>0.314392</v>
      </c>
      <c r="Q63">
        <f t="shared" si="12"/>
        <v>1.6874445673462691E-5</v>
      </c>
      <c r="R63">
        <f t="shared" si="13"/>
        <v>9.8517174640503611E-17</v>
      </c>
    </row>
    <row r="64" spans="1:18" x14ac:dyDescent="0.35">
      <c r="A64">
        <v>4</v>
      </c>
      <c r="B64">
        <v>6.6980000000000004</v>
      </c>
      <c r="C64" s="6">
        <v>0.43055555555555558</v>
      </c>
      <c r="D64">
        <f t="shared" si="14"/>
        <v>7200</v>
      </c>
      <c r="E64" s="17">
        <v>3.48</v>
      </c>
      <c r="F64">
        <v>16.850999999999999</v>
      </c>
      <c r="G64" s="18">
        <f t="shared" si="8"/>
        <v>10.152999999999999</v>
      </c>
      <c r="H64">
        <v>9.8059999999999992</v>
      </c>
      <c r="I64" s="18">
        <v>8.2000000000000003E-2</v>
      </c>
      <c r="J64" s="18">
        <v>2.0230000000000001</v>
      </c>
      <c r="K64" s="18">
        <v>3.0289999999999999</v>
      </c>
      <c r="L64" s="18">
        <f t="shared" si="9"/>
        <v>0.66233856164947047</v>
      </c>
      <c r="M64">
        <v>1.3738699999999999</v>
      </c>
      <c r="N64">
        <f t="shared" si="10"/>
        <v>8.5343406595836805E-5</v>
      </c>
      <c r="O64" s="19">
        <f t="shared" si="11"/>
        <v>7.4738377675184297E-16</v>
      </c>
      <c r="P64">
        <v>0.37245099999999998</v>
      </c>
      <c r="Q64">
        <f t="shared" si="12"/>
        <v>2.0021976353384514E-5</v>
      </c>
      <c r="R64">
        <f t="shared" si="13"/>
        <v>1.1689323484897923E-16</v>
      </c>
    </row>
    <row r="65" spans="1:18" x14ac:dyDescent="0.35">
      <c r="A65">
        <v>5</v>
      </c>
      <c r="B65">
        <v>6.6630000000000003</v>
      </c>
      <c r="C65" s="6">
        <v>0.4513888888888889</v>
      </c>
      <c r="D65">
        <f t="shared" si="14"/>
        <v>9000</v>
      </c>
      <c r="E65" s="17">
        <v>3.49</v>
      </c>
      <c r="F65">
        <v>17.172999999999998</v>
      </c>
      <c r="G65" s="18">
        <f t="shared" si="8"/>
        <v>10.509999999999998</v>
      </c>
      <c r="H65">
        <v>10.209</v>
      </c>
      <c r="I65" s="18">
        <v>8.5000000000000006E-2</v>
      </c>
      <c r="J65" s="18">
        <v>2.0259999999999998</v>
      </c>
      <c r="K65" s="18">
        <v>3.036</v>
      </c>
      <c r="L65" s="18">
        <f t="shared" si="9"/>
        <v>0.6618151638277332</v>
      </c>
      <c r="M65">
        <v>1.3390500000000001</v>
      </c>
      <c r="N65">
        <f t="shared" si="10"/>
        <v>8.3246207023775654E-5</v>
      </c>
      <c r="O65" s="19">
        <f t="shared" si="11"/>
        <v>7.2901782442711034E-16</v>
      </c>
      <c r="P65">
        <v>0.43046200000000001</v>
      </c>
      <c r="Q65">
        <f t="shared" si="12"/>
        <v>2.31587943134424E-5</v>
      </c>
      <c r="R65">
        <f t="shared" si="13"/>
        <v>1.3520675155741145E-16</v>
      </c>
    </row>
    <row r="66" spans="1:18" x14ac:dyDescent="0.35">
      <c r="A66">
        <v>6</v>
      </c>
      <c r="B66">
        <v>6.641</v>
      </c>
      <c r="C66" s="6">
        <v>0.47222222222222199</v>
      </c>
      <c r="D66">
        <f t="shared" si="14"/>
        <v>10800</v>
      </c>
      <c r="E66" s="17">
        <v>3.5</v>
      </c>
      <c r="G66" s="18"/>
      <c r="H66">
        <v>8.1229999999999993</v>
      </c>
      <c r="I66" s="18">
        <v>8.3000000000000004E-2</v>
      </c>
      <c r="J66" s="18">
        <v>2.0379999999999998</v>
      </c>
      <c r="K66" s="18">
        <f>J66+0.027+1.008</f>
        <v>3.073</v>
      </c>
      <c r="L66" s="18">
        <f t="shared" si="9"/>
        <v>0.65648764934248016</v>
      </c>
      <c r="M66">
        <v>1.2836799999999999</v>
      </c>
      <c r="N66">
        <f t="shared" si="10"/>
        <v>8.0451582174905756E-5</v>
      </c>
      <c r="O66" s="19">
        <f t="shared" si="11"/>
        <v>7.04544261002999E-16</v>
      </c>
      <c r="P66">
        <v>0.48474899999999999</v>
      </c>
      <c r="Q66">
        <f t="shared" si="12"/>
        <v>2.6291066392273192E-5</v>
      </c>
      <c r="R66">
        <f t="shared" si="13"/>
        <v>1.5349372829034399E-16</v>
      </c>
    </row>
    <row r="67" spans="1:18" x14ac:dyDescent="0.35">
      <c r="A67">
        <v>7</v>
      </c>
      <c r="B67">
        <v>6.6449999999999996</v>
      </c>
      <c r="C67" s="6">
        <v>0.49305555555555503</v>
      </c>
      <c r="D67">
        <f t="shared" si="14"/>
        <v>12600</v>
      </c>
      <c r="E67" s="17">
        <v>3.49</v>
      </c>
      <c r="F67" s="18">
        <v>16.972999999999999</v>
      </c>
      <c r="G67" s="18">
        <f t="shared" si="8"/>
        <v>10.327999999999999</v>
      </c>
      <c r="H67" s="18">
        <v>9.9629999999999992</v>
      </c>
      <c r="I67" s="18">
        <v>8.4000000000000005E-2</v>
      </c>
      <c r="J67" s="18">
        <v>2.0419999999999998</v>
      </c>
      <c r="K67" s="18">
        <v>3.036</v>
      </c>
      <c r="L67" s="18">
        <f t="shared" si="9"/>
        <v>0.66697214790091308</v>
      </c>
      <c r="M67">
        <v>1.2804199999999999</v>
      </c>
      <c r="N67">
        <f t="shared" si="10"/>
        <v>7.8985818903531374E-5</v>
      </c>
      <c r="O67" s="19">
        <f t="shared" si="11"/>
        <v>6.9170802990700061E-16</v>
      </c>
      <c r="P67">
        <v>0.53437900000000005</v>
      </c>
      <c r="Q67">
        <f t="shared" si="12"/>
        <v>2.8527224796567313E-5</v>
      </c>
      <c r="R67">
        <f t="shared" si="13"/>
        <v>1.6654897243303754E-16</v>
      </c>
    </row>
    <row r="68" spans="1:18" x14ac:dyDescent="0.35">
      <c r="A68">
        <v>8</v>
      </c>
      <c r="B68">
        <v>6.61</v>
      </c>
      <c r="C68" s="6">
        <v>0.51388888888888895</v>
      </c>
      <c r="D68">
        <f t="shared" si="14"/>
        <v>14400</v>
      </c>
      <c r="E68" s="17">
        <v>3.51</v>
      </c>
      <c r="F68" s="18">
        <v>17.760000000000002</v>
      </c>
      <c r="G68" s="18">
        <f t="shared" si="8"/>
        <v>11.150000000000002</v>
      </c>
      <c r="H68" s="18">
        <v>10.833</v>
      </c>
      <c r="I68" s="18">
        <v>7.1999999999999995E-2</v>
      </c>
      <c r="J68" s="18">
        <v>2.0289999999999999</v>
      </c>
      <c r="K68" s="18">
        <v>3.0369999999999999</v>
      </c>
      <c r="L68" s="18">
        <f t="shared" si="9"/>
        <v>0.66368244199576165</v>
      </c>
      <c r="M68">
        <v>1.2394799999999999</v>
      </c>
      <c r="N68">
        <f t="shared" si="10"/>
        <v>7.6839330059461981E-5</v>
      </c>
      <c r="O68" s="19">
        <f t="shared" si="11"/>
        <v>6.7291043319711554E-16</v>
      </c>
      <c r="P68">
        <v>0.56832199999999999</v>
      </c>
      <c r="Q68">
        <f t="shared" si="12"/>
        <v>3.0489617764144265E-5</v>
      </c>
      <c r="R68">
        <f t="shared" si="13"/>
        <v>1.7800590645274941E-16</v>
      </c>
    </row>
    <row r="69" spans="1:18" x14ac:dyDescent="0.35">
      <c r="A69">
        <v>9</v>
      </c>
      <c r="B69">
        <v>6.6139999999999999</v>
      </c>
      <c r="C69" s="6">
        <v>0.55555555555555558</v>
      </c>
      <c r="D69">
        <f>D68+60*60</f>
        <v>18000</v>
      </c>
      <c r="E69" s="17">
        <v>3.48</v>
      </c>
      <c r="F69" s="18">
        <v>16.949000000000002</v>
      </c>
      <c r="G69" s="18">
        <f t="shared" si="8"/>
        <v>10.335000000000001</v>
      </c>
      <c r="H69" s="18">
        <v>9.9079999999999995</v>
      </c>
      <c r="I69" s="18">
        <v>7.3999999999999996E-2</v>
      </c>
      <c r="J69" s="18">
        <v>2.02</v>
      </c>
      <c r="K69" s="18">
        <v>3.0270000000000001</v>
      </c>
      <c r="L69" s="18">
        <f t="shared" si="9"/>
        <v>0.66238025935947997</v>
      </c>
      <c r="M69">
        <v>1.1089800000000001</v>
      </c>
      <c r="N69">
        <f t="shared" si="10"/>
        <v>6.888437266546946E-5</v>
      </c>
      <c r="O69" s="19">
        <f t="shared" si="11"/>
        <v>6.032459290699489E-16</v>
      </c>
      <c r="P69">
        <v>0.59155899999999995</v>
      </c>
      <c r="Q69">
        <f t="shared" si="12"/>
        <v>3.179863848634223E-5</v>
      </c>
      <c r="R69">
        <f t="shared" si="13"/>
        <v>1.8564829219935935E-16</v>
      </c>
    </row>
    <row r="70" spans="1:18" x14ac:dyDescent="0.35">
      <c r="A70">
        <v>10</v>
      </c>
      <c r="B70">
        <v>6.68</v>
      </c>
      <c r="C70" s="6">
        <v>0.59722222222222199</v>
      </c>
      <c r="D70">
        <f t="shared" ref="D70:D75" si="15">D69+60*60</f>
        <v>21600</v>
      </c>
      <c r="E70" s="17">
        <v>3.49</v>
      </c>
      <c r="F70" s="18">
        <v>17.073</v>
      </c>
      <c r="G70" s="18">
        <f t="shared" si="8"/>
        <v>10.393000000000001</v>
      </c>
      <c r="H70" s="18">
        <v>10.083</v>
      </c>
      <c r="I70" s="18">
        <v>9.0999999999999998E-2</v>
      </c>
      <c r="J70" s="18">
        <v>2.0409999999999999</v>
      </c>
      <c r="K70" s="18">
        <v>3.0510000000000002</v>
      </c>
      <c r="L70" s="18">
        <f t="shared" si="9"/>
        <v>0.66297756306732869</v>
      </c>
      <c r="M70">
        <v>1.00719</v>
      </c>
      <c r="N70">
        <f t="shared" si="10"/>
        <v>6.2505315089907411E-5</v>
      </c>
      <c r="O70" s="19">
        <f t="shared" si="11"/>
        <v>5.4738216251655734E-16</v>
      </c>
      <c r="P70">
        <v>0.56848299999999996</v>
      </c>
      <c r="Q70">
        <f t="shared" si="12"/>
        <v>3.0530680970548634E-5</v>
      </c>
      <c r="R70">
        <f t="shared" si="13"/>
        <v>1.7824564357685537E-16</v>
      </c>
    </row>
    <row r="71" spans="1:18" x14ac:dyDescent="0.35">
      <c r="A71">
        <v>11</v>
      </c>
      <c r="B71">
        <v>6.6980000000000004</v>
      </c>
      <c r="C71" s="6">
        <v>0.63888888888888895</v>
      </c>
      <c r="D71">
        <f t="shared" si="15"/>
        <v>25200</v>
      </c>
      <c r="E71" s="17">
        <v>3.5</v>
      </c>
      <c r="F71" s="18">
        <v>16.776</v>
      </c>
      <c r="G71" s="18">
        <f t="shared" si="8"/>
        <v>10.077999999999999</v>
      </c>
      <c r="H71" s="18">
        <v>9.8770000000000007</v>
      </c>
      <c r="I71" s="18">
        <v>0.09</v>
      </c>
      <c r="J71" s="18">
        <v>2.04</v>
      </c>
      <c r="K71" s="18">
        <v>3.048</v>
      </c>
      <c r="L71" s="18">
        <f t="shared" si="9"/>
        <v>0.66324777276824542</v>
      </c>
      <c r="M71">
        <v>0.924759</v>
      </c>
      <c r="N71">
        <f t="shared" si="10"/>
        <v>5.7366339792681337E-5</v>
      </c>
      <c r="O71" s="19">
        <f t="shared" si="11"/>
        <v>5.0237825513254373E-16</v>
      </c>
      <c r="P71">
        <v>0.53106299999999995</v>
      </c>
      <c r="Q71">
        <f t="shared" si="12"/>
        <v>2.8509400453874838E-5</v>
      </c>
      <c r="R71">
        <f t="shared" si="13"/>
        <v>1.6644490952538016E-16</v>
      </c>
    </row>
    <row r="72" spans="1:18" x14ac:dyDescent="0.35">
      <c r="A72">
        <v>12</v>
      </c>
      <c r="B72">
        <v>6.7039999999999997</v>
      </c>
      <c r="C72" s="6">
        <v>0.68055555555555602</v>
      </c>
      <c r="D72">
        <f t="shared" si="15"/>
        <v>28800</v>
      </c>
      <c r="E72" s="17">
        <v>3.48</v>
      </c>
      <c r="F72" s="18">
        <v>17.765000000000001</v>
      </c>
      <c r="G72" s="18">
        <f t="shared" si="8"/>
        <v>11.061</v>
      </c>
      <c r="H72" s="18">
        <v>9.8859999999999992</v>
      </c>
      <c r="I72" s="18">
        <v>8.6999999999999994E-2</v>
      </c>
      <c r="J72" s="18">
        <v>2.0409999999999999</v>
      </c>
      <c r="K72" s="18">
        <v>3.0510000000000002</v>
      </c>
      <c r="L72" s="18">
        <f t="shared" si="9"/>
        <v>0.66312527928980847</v>
      </c>
      <c r="M72">
        <v>0.82721699999999998</v>
      </c>
      <c r="N72">
        <f t="shared" si="10"/>
        <v>5.1324915305588171E-5</v>
      </c>
      <c r="O72" s="19">
        <f t="shared" si="11"/>
        <v>4.4947126641216353E-16</v>
      </c>
      <c r="P72">
        <v>0.47553200000000001</v>
      </c>
      <c r="Q72">
        <f t="shared" si="12"/>
        <v>2.5533009285275027E-5</v>
      </c>
      <c r="R72">
        <f t="shared" si="13"/>
        <v>1.4906800398254881E-16</v>
      </c>
    </row>
    <row r="73" spans="1:18" x14ac:dyDescent="0.35">
      <c r="A73">
        <v>13</v>
      </c>
      <c r="B73">
        <v>6.6660000000000004</v>
      </c>
      <c r="C73" s="6">
        <v>0.72222222222222199</v>
      </c>
      <c r="D73">
        <f t="shared" si="15"/>
        <v>32400</v>
      </c>
      <c r="E73" s="17">
        <v>3.5</v>
      </c>
      <c r="F73" s="18">
        <v>16.745000000000001</v>
      </c>
      <c r="G73" s="18">
        <f t="shared" si="8"/>
        <v>10.079000000000001</v>
      </c>
      <c r="H73" s="18">
        <v>9.7349999999999994</v>
      </c>
      <c r="I73" s="18">
        <v>0.08</v>
      </c>
      <c r="J73" s="18">
        <v>2.0369999999999999</v>
      </c>
      <c r="K73" s="18">
        <v>3.044</v>
      </c>
      <c r="L73" s="18">
        <f t="shared" si="9"/>
        <v>0.66373089407655284</v>
      </c>
      <c r="M73">
        <v>0.80898599999999998</v>
      </c>
      <c r="N73">
        <f t="shared" si="10"/>
        <v>5.0147968883245043E-5</v>
      </c>
      <c r="O73" s="19">
        <f t="shared" si="11"/>
        <v>4.3916431128520137E-16</v>
      </c>
      <c r="P73">
        <v>0.452795</v>
      </c>
      <c r="Q73">
        <f t="shared" si="12"/>
        <v>2.4289995242718164E-5</v>
      </c>
      <c r="R73">
        <f t="shared" si="13"/>
        <v>1.4181098150721177E-16</v>
      </c>
    </row>
    <row r="74" spans="1:18" x14ac:dyDescent="0.35">
      <c r="A74">
        <v>14</v>
      </c>
      <c r="B74">
        <v>6.6820000000000004</v>
      </c>
      <c r="C74" s="6">
        <v>0.76388888888888895</v>
      </c>
      <c r="D74">
        <f t="shared" si="15"/>
        <v>36000</v>
      </c>
      <c r="E74" s="17">
        <v>3.5</v>
      </c>
      <c r="F74" s="18">
        <v>16.811</v>
      </c>
      <c r="G74" s="18">
        <f t="shared" si="8"/>
        <v>10.129</v>
      </c>
      <c r="H74" s="18">
        <v>9.8369999999999997</v>
      </c>
      <c r="I74" s="18">
        <v>8.3000000000000004E-2</v>
      </c>
      <c r="J74" s="18">
        <v>2.04</v>
      </c>
      <c r="K74" s="18">
        <v>3.0470000000000002</v>
      </c>
      <c r="L74" s="18">
        <f t="shared" si="9"/>
        <v>0.66390923912468103</v>
      </c>
      <c r="M74">
        <v>0.82583700000000004</v>
      </c>
      <c r="N74">
        <f t="shared" si="10"/>
        <v>5.117878823420444E-5</v>
      </c>
      <c r="O74" s="19">
        <f>(N74*$D$12/1000)/(4*$D$7*$D$8)</f>
        <v>4.4819157760136114E-16</v>
      </c>
      <c r="P74">
        <v>0.444712</v>
      </c>
      <c r="Q74">
        <f t="shared" si="12"/>
        <v>2.3849977635676916E-5</v>
      </c>
      <c r="R74">
        <f t="shared" si="13"/>
        <v>1.392420502204228E-16</v>
      </c>
    </row>
    <row r="75" spans="1:18" x14ac:dyDescent="0.35">
      <c r="A75">
        <v>15</v>
      </c>
      <c r="B75">
        <v>6.7060000000000004</v>
      </c>
      <c r="C75" s="6">
        <v>0.80555555555555503</v>
      </c>
      <c r="D75">
        <f t="shared" si="15"/>
        <v>39600</v>
      </c>
      <c r="E75" s="17">
        <v>3.48</v>
      </c>
      <c r="F75" s="18">
        <v>17.103999999999999</v>
      </c>
      <c r="G75" s="18">
        <f t="shared" si="8"/>
        <v>10.398</v>
      </c>
      <c r="H75" s="18">
        <v>10.177</v>
      </c>
      <c r="I75" s="18">
        <v>8.3000000000000004E-2</v>
      </c>
      <c r="J75" s="18">
        <v>2.036</v>
      </c>
      <c r="K75" s="18">
        <v>3.044</v>
      </c>
      <c r="L75" s="18">
        <f t="shared" si="9"/>
        <v>0.66344593781138494</v>
      </c>
      <c r="M75">
        <v>0.80738200000000004</v>
      </c>
      <c r="N75">
        <f t="shared" si="10"/>
        <v>5.0070035369086891E-5</v>
      </c>
      <c r="O75" s="19">
        <f t="shared" si="11"/>
        <v>4.3848181867715604E-16</v>
      </c>
      <c r="P75">
        <v>0.41141699999999998</v>
      </c>
      <c r="Q75">
        <f t="shared" si="12"/>
        <v>2.2079769423972354E-5</v>
      </c>
      <c r="R75">
        <f t="shared" si="13"/>
        <v>1.2890713819324951E-16</v>
      </c>
    </row>
  </sheetData>
  <mergeCells count="22">
    <mergeCell ref="A49:C49"/>
    <mergeCell ref="A50:C50"/>
    <mergeCell ref="A53:B53"/>
    <mergeCell ref="A54:B54"/>
    <mergeCell ref="A43:C43"/>
    <mergeCell ref="A44:C44"/>
    <mergeCell ref="A45:C45"/>
    <mergeCell ref="A46:C46"/>
    <mergeCell ref="A47:C47"/>
    <mergeCell ref="A48:C48"/>
    <mergeCell ref="A10:C10"/>
    <mergeCell ref="A11:C11"/>
    <mergeCell ref="A12:C12"/>
    <mergeCell ref="A15:B15"/>
    <mergeCell ref="A16:B16"/>
    <mergeCell ref="A42:C42"/>
    <mergeCell ref="A4:C4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F29C-C5A4-4E73-93B1-EEE80D468FE7}">
  <dimension ref="A1:Z41"/>
  <sheetViews>
    <sheetView topLeftCell="F4" workbookViewId="0">
      <selection activeCell="I40" sqref="I40"/>
    </sheetView>
  </sheetViews>
  <sheetFormatPr defaultRowHeight="14.5" x14ac:dyDescent="0.35"/>
  <cols>
    <col min="5" max="5" width="13.36328125" bestFit="1" customWidth="1"/>
  </cols>
  <sheetData>
    <row r="1" spans="1:26" x14ac:dyDescent="0.35">
      <c r="A1" s="26" t="s">
        <v>85</v>
      </c>
      <c r="B1" s="26"/>
      <c r="C1" s="2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35">
      <c r="A2" s="27"/>
      <c r="B2" s="27"/>
      <c r="C2" s="27"/>
      <c r="D2" s="28"/>
    </row>
    <row r="3" spans="1:26" x14ac:dyDescent="0.35">
      <c r="A3" s="29" t="s">
        <v>86</v>
      </c>
      <c r="B3" s="29" t="s">
        <v>34</v>
      </c>
      <c r="C3" s="29" t="s">
        <v>87</v>
      </c>
      <c r="D3" s="29" t="s">
        <v>88</v>
      </c>
      <c r="E3" s="29" t="s">
        <v>89</v>
      </c>
      <c r="F3" s="29" t="s">
        <v>16</v>
      </c>
      <c r="G3" s="29" t="s">
        <v>90</v>
      </c>
      <c r="H3" s="29" t="s">
        <v>18</v>
      </c>
      <c r="I3" s="29" t="s">
        <v>91</v>
      </c>
      <c r="J3" s="29" t="s">
        <v>92</v>
      </c>
      <c r="K3" s="29" t="s">
        <v>93</v>
      </c>
      <c r="L3" s="29" t="s">
        <v>94</v>
      </c>
      <c r="M3" s="29" t="s">
        <v>95</v>
      </c>
      <c r="N3" s="29" t="s">
        <v>96</v>
      </c>
      <c r="O3" s="29" t="s">
        <v>96</v>
      </c>
      <c r="P3" s="29" t="s">
        <v>96</v>
      </c>
      <c r="Q3" s="29" t="s">
        <v>97</v>
      </c>
      <c r="R3" s="29"/>
      <c r="S3" s="29" t="s">
        <v>97</v>
      </c>
      <c r="T3" s="29" t="s">
        <v>98</v>
      </c>
      <c r="U3" s="29" t="s">
        <v>99</v>
      </c>
      <c r="V3" s="29" t="s">
        <v>100</v>
      </c>
      <c r="W3" s="29" t="s">
        <v>101</v>
      </c>
      <c r="X3" s="29" t="s">
        <v>102</v>
      </c>
      <c r="Y3" s="29" t="s">
        <v>103</v>
      </c>
      <c r="Z3" s="29" t="s">
        <v>104</v>
      </c>
    </row>
    <row r="4" spans="1:26" ht="15" thickBot="1" x14ac:dyDescent="0.4">
      <c r="A4" s="30"/>
      <c r="B4" s="30" t="s">
        <v>105</v>
      </c>
      <c r="C4" s="30" t="s">
        <v>105</v>
      </c>
      <c r="D4" s="30"/>
      <c r="E4" s="30"/>
      <c r="F4" s="30"/>
      <c r="G4" s="30" t="s">
        <v>106</v>
      </c>
      <c r="H4" s="30"/>
      <c r="I4" s="30" t="s">
        <v>105</v>
      </c>
      <c r="J4" s="30" t="s">
        <v>105</v>
      </c>
      <c r="K4" s="30" t="s">
        <v>105</v>
      </c>
      <c r="L4" s="30" t="s">
        <v>105</v>
      </c>
      <c r="M4" s="30"/>
      <c r="N4" s="30" t="s">
        <v>107</v>
      </c>
      <c r="O4" s="30" t="s">
        <v>108</v>
      </c>
      <c r="P4" s="30" t="s">
        <v>109</v>
      </c>
      <c r="Q4" s="30" t="s">
        <v>107</v>
      </c>
      <c r="R4" s="30"/>
      <c r="S4" s="30" t="s">
        <v>109</v>
      </c>
      <c r="T4" s="31"/>
      <c r="U4" s="31"/>
      <c r="V4" s="31"/>
      <c r="W4" s="31" t="s">
        <v>110</v>
      </c>
      <c r="X4" s="31" t="s">
        <v>110</v>
      </c>
      <c r="Y4" s="31" t="s">
        <v>110</v>
      </c>
      <c r="Z4" s="31" t="s">
        <v>110</v>
      </c>
    </row>
    <row r="5" spans="1:26" ht="15" thickTop="1" x14ac:dyDescent="0.35">
      <c r="A5">
        <v>0</v>
      </c>
      <c r="E5" s="32">
        <v>43277</v>
      </c>
      <c r="G5" s="25">
        <v>0</v>
      </c>
      <c r="H5">
        <v>2.59</v>
      </c>
      <c r="I5">
        <v>10.96</v>
      </c>
      <c r="J5">
        <v>8.3000000000000004E-2</v>
      </c>
      <c r="K5">
        <v>1.018</v>
      </c>
      <c r="L5">
        <v>6.0579999999999998</v>
      </c>
      <c r="M5">
        <f>K5/L5*(I5/(I5+J5))</f>
        <v>0.16677924020232801</v>
      </c>
      <c r="N5">
        <v>0</v>
      </c>
      <c r="O5">
        <f>N5/M5</f>
        <v>0</v>
      </c>
      <c r="P5">
        <v>0</v>
      </c>
      <c r="Q5">
        <v>0</v>
      </c>
      <c r="R5">
        <f t="shared" ref="R5" si="0">S5*6*1000</f>
        <v>0</v>
      </c>
      <c r="S5">
        <v>0</v>
      </c>
      <c r="T5">
        <v>0</v>
      </c>
      <c r="U5" t="s">
        <v>111</v>
      </c>
      <c r="V5" t="s">
        <v>111</v>
      </c>
    </row>
    <row r="6" spans="1:26" x14ac:dyDescent="0.35">
      <c r="A6">
        <v>1</v>
      </c>
      <c r="B6" s="28">
        <v>0.10072</v>
      </c>
      <c r="C6">
        <v>50.600999999999999</v>
      </c>
      <c r="D6" s="33">
        <v>0.37013888888888885</v>
      </c>
      <c r="E6" s="32">
        <v>43277</v>
      </c>
      <c r="F6" s="6">
        <v>0.63055555555555554</v>
      </c>
      <c r="G6" s="25">
        <v>5.25</v>
      </c>
      <c r="H6">
        <v>2.56</v>
      </c>
      <c r="I6">
        <v>9.4640000000000004</v>
      </c>
      <c r="J6">
        <v>9.5000000000000001E-2</v>
      </c>
      <c r="K6">
        <v>1.0149999999999999</v>
      </c>
      <c r="L6">
        <v>6.0350000000000001</v>
      </c>
      <c r="M6">
        <f>K6/L6*(I6/(I6+J6))</f>
        <v>0.16651410899196398</v>
      </c>
      <c r="N6">
        <v>1.42292</v>
      </c>
      <c r="O6">
        <f>P6*4*1000</f>
        <v>0.35158781917218651</v>
      </c>
      <c r="P6">
        <f>N6/1000/24.305/4/M6</f>
        <v>8.7896954793046628E-5</v>
      </c>
      <c r="Q6">
        <v>0.72814900000000005</v>
      </c>
      <c r="R6">
        <f>S6*6*1000</f>
        <v>0.15569944326168902</v>
      </c>
      <c r="S6">
        <f>Q6/1000/28.0855/6/M6</f>
        <v>2.5949907210281502E-5</v>
      </c>
      <c r="T6">
        <f>(S6*6)/(P6*4)</f>
        <v>0.44284652303451055</v>
      </c>
      <c r="U6" s="34">
        <f t="shared" ref="U6:U13" si="1">(N6/1000/M6)*(C6/1000)/(0.14*B6)*100</f>
        <v>3.0665128769852248</v>
      </c>
      <c r="V6" s="34">
        <f t="shared" ref="V6:V13" si="2">(Q6/1000/M6)*(C6/1000)/(0.2981*B6)*100</f>
        <v>0.73697138606480772</v>
      </c>
      <c r="W6">
        <f>((P6-P5)*(C6/1000))/(B6*2363000)/(((G6-G5)*60*60))</f>
        <v>9.8876181458122608E-16</v>
      </c>
      <c r="X6">
        <f>LOG(W6)</f>
        <v>-15.004908314137223</v>
      </c>
      <c r="Y6">
        <f>((S6-S5)*(C6/1000))/(B6*2363000)/(((G6-G5)*60*60))</f>
        <v>2.9191315446439285E-16</v>
      </c>
      <c r="Z6">
        <f>LOG(Y6)</f>
        <v>-15.534746333985689</v>
      </c>
    </row>
    <row r="7" spans="1:26" x14ac:dyDescent="0.35">
      <c r="A7">
        <v>2</v>
      </c>
      <c r="B7">
        <v>0.10075000000000001</v>
      </c>
      <c r="C7">
        <v>50.295000000000002</v>
      </c>
      <c r="D7" s="33">
        <v>0.37083333333333335</v>
      </c>
      <c r="E7" s="32">
        <v>43278</v>
      </c>
      <c r="F7" s="6">
        <v>0.36805555555555558</v>
      </c>
      <c r="G7" s="25">
        <v>23.933333333333334</v>
      </c>
      <c r="H7">
        <v>2.4700000000000002</v>
      </c>
      <c r="I7">
        <v>10.113</v>
      </c>
      <c r="J7">
        <v>7.3999999999999996E-2</v>
      </c>
      <c r="K7">
        <v>1.0109999999999999</v>
      </c>
      <c r="L7">
        <v>6.0229999999999997</v>
      </c>
      <c r="M7">
        <f>K7/L7*(I7/(I7+J7))</f>
        <v>0.16663721302234305</v>
      </c>
      <c r="N7">
        <v>3.6442299999999999</v>
      </c>
      <c r="O7">
        <f t="shared" ref="O7:O13" si="3">P7*4*1000</f>
        <v>0.89978378003469051</v>
      </c>
      <c r="P7">
        <f t="shared" ref="P7:P13" si="4">N7/1000/24.305/4/M7</f>
        <v>2.2494594500867263E-4</v>
      </c>
      <c r="Q7">
        <v>2.74411</v>
      </c>
      <c r="R7">
        <f t="shared" ref="R7:R13" si="5">S7*6*1000</f>
        <v>0.58633708425093689</v>
      </c>
      <c r="S7">
        <f t="shared" ref="S7:S13" si="6">Q7/1000/28.0855/6/M7</f>
        <v>9.7722847375156152E-5</v>
      </c>
      <c r="T7">
        <f t="shared" ref="T7:T13" si="7">(S7*6)/(P7*4)</f>
        <v>0.65164220256152106</v>
      </c>
      <c r="U7" s="34">
        <f t="shared" si="1"/>
        <v>7.7980408783793811</v>
      </c>
      <c r="V7" s="34">
        <f t="shared" si="2"/>
        <v>2.7577018126863173</v>
      </c>
      <c r="W7">
        <f t="shared" ref="W7:W13" si="8">((P7-P6)*(C7/1000))/(B7*2363000)/(((G7-G6)*60*60))</f>
        <v>4.3046219217072329E-16</v>
      </c>
      <c r="X7">
        <f t="shared" ref="X7:X13" si="9">LOG(W7)</f>
        <v>-15.366064986957563</v>
      </c>
      <c r="Y7">
        <f t="shared" ref="Y7:Y13" si="10">((S7-S6)*(C7/1000))/(B7*2363000)/(((G7-G6)*60*60))</f>
        <v>2.2543425612476687E-16</v>
      </c>
      <c r="Z7">
        <f t="shared" ref="Z7:Z9" si="11">LOG(Y7)</f>
        <v>-15.646980089551866</v>
      </c>
    </row>
    <row r="8" spans="1:26" x14ac:dyDescent="0.35">
      <c r="A8">
        <v>3</v>
      </c>
      <c r="B8">
        <v>0.10112</v>
      </c>
      <c r="C8">
        <v>51.009</v>
      </c>
      <c r="D8" s="33">
        <v>0.37152777777777773</v>
      </c>
      <c r="E8" s="32">
        <v>43280</v>
      </c>
      <c r="F8" s="6">
        <v>0.42430555555555555</v>
      </c>
      <c r="G8" s="25">
        <v>73.266666666666666</v>
      </c>
      <c r="H8">
        <v>2.68</v>
      </c>
      <c r="I8">
        <v>9.8670000000000009</v>
      </c>
      <c r="J8">
        <v>9.8000000000000004E-2</v>
      </c>
      <c r="K8">
        <v>1.014</v>
      </c>
      <c r="L8">
        <v>6.0789999999999997</v>
      </c>
      <c r="M8">
        <f t="shared" ref="M8:M13" si="12">K8/L8*(I8/(I8+J8))</f>
        <v>0.16516333239706302</v>
      </c>
      <c r="N8">
        <v>11.2004</v>
      </c>
      <c r="O8">
        <f t="shared" si="3"/>
        <v>2.7901289205242636</v>
      </c>
      <c r="P8">
        <f t="shared" si="4"/>
        <v>6.9753223013106595E-4</v>
      </c>
      <c r="Q8">
        <v>12.547599999999999</v>
      </c>
      <c r="R8">
        <f t="shared" si="5"/>
        <v>2.7049850478711308</v>
      </c>
      <c r="S8">
        <f t="shared" si="6"/>
        <v>4.5083084131185513E-4</v>
      </c>
      <c r="T8">
        <f t="shared" si="7"/>
        <v>0.96948389301052995</v>
      </c>
      <c r="U8" s="34">
        <f t="shared" si="1"/>
        <v>24.434396055825989</v>
      </c>
      <c r="V8" s="34">
        <f t="shared" si="2"/>
        <v>12.855672533970669</v>
      </c>
      <c r="W8">
        <f t="shared" si="8"/>
        <v>5.6804688074707652E-16</v>
      </c>
      <c r="X8">
        <f t="shared" si="9"/>
        <v>-15.245615820610134</v>
      </c>
      <c r="Y8">
        <f t="shared" si="10"/>
        <v>4.2443443840239995E-16</v>
      </c>
      <c r="Z8">
        <f t="shared" si="11"/>
        <v>-15.372189384899505</v>
      </c>
    </row>
    <row r="9" spans="1:26" x14ac:dyDescent="0.35">
      <c r="A9">
        <v>4</v>
      </c>
      <c r="B9">
        <v>0.10057000000000001</v>
      </c>
      <c r="C9">
        <v>50.146999999999998</v>
      </c>
      <c r="D9" s="33">
        <v>0.37222222222222223</v>
      </c>
      <c r="E9" s="32">
        <v>43285</v>
      </c>
      <c r="F9" s="6">
        <v>0.45347222222222222</v>
      </c>
      <c r="G9" s="25">
        <v>193.95</v>
      </c>
      <c r="H9">
        <v>2.7</v>
      </c>
      <c r="I9">
        <v>9.5860000000000003</v>
      </c>
      <c r="J9">
        <v>0.09</v>
      </c>
      <c r="K9">
        <v>1.014</v>
      </c>
      <c r="L9">
        <v>6.0140000000000002</v>
      </c>
      <c r="M9">
        <f t="shared" si="12"/>
        <v>0.16703831338561959</v>
      </c>
      <c r="N9">
        <v>21.8291</v>
      </c>
      <c r="O9">
        <f t="shared" si="3"/>
        <v>5.3768028028204959</v>
      </c>
      <c r="P9">
        <f t="shared" si="4"/>
        <v>1.344200700705124E-3</v>
      </c>
      <c r="Q9">
        <v>22.2715</v>
      </c>
      <c r="R9">
        <f t="shared" si="5"/>
        <v>4.7473495681946334</v>
      </c>
      <c r="S9">
        <f t="shared" si="6"/>
        <v>7.9122492803243886E-4</v>
      </c>
      <c r="T9">
        <f t="shared" si="7"/>
        <v>0.88293168678314338</v>
      </c>
      <c r="U9" s="34">
        <f t="shared" si="1"/>
        <v>46.544482417148132</v>
      </c>
      <c r="V9" s="34">
        <f t="shared" si="2"/>
        <v>22.302210085379006</v>
      </c>
      <c r="W9">
        <f t="shared" si="8"/>
        <v>3.1408317604866316E-16</v>
      </c>
      <c r="X9">
        <f t="shared" si="9"/>
        <v>-15.502955326081326</v>
      </c>
      <c r="Y9">
        <f t="shared" si="10"/>
        <v>1.6532746025251155E-16</v>
      </c>
      <c r="Z9">
        <f t="shared" si="11"/>
        <v>-15.78165500580142</v>
      </c>
    </row>
    <row r="10" spans="1:26" x14ac:dyDescent="0.35">
      <c r="A10">
        <v>5</v>
      </c>
      <c r="B10">
        <v>0.10063999999999999</v>
      </c>
      <c r="C10">
        <v>50.082999999999998</v>
      </c>
      <c r="D10" s="33">
        <v>0.37222222222222223</v>
      </c>
      <c r="E10" s="32">
        <v>43292</v>
      </c>
      <c r="F10" s="6">
        <v>0.31944444444444448</v>
      </c>
      <c r="G10" s="25">
        <v>358.40833333333336</v>
      </c>
      <c r="H10">
        <v>2.85</v>
      </c>
      <c r="I10">
        <v>10.582000000000001</v>
      </c>
      <c r="J10">
        <v>7.5999999999999998E-2</v>
      </c>
      <c r="K10">
        <v>1.0129999999999999</v>
      </c>
      <c r="L10">
        <v>6.0490000000000004</v>
      </c>
      <c r="M10">
        <f t="shared" si="12"/>
        <v>0.16627153346190321</v>
      </c>
      <c r="N10">
        <v>28.7958</v>
      </c>
      <c r="O10">
        <f t="shared" si="3"/>
        <v>7.125504537492664</v>
      </c>
      <c r="P10">
        <f t="shared" si="4"/>
        <v>1.7813761343731659E-3</v>
      </c>
      <c r="Q10">
        <v>20.202500000000001</v>
      </c>
      <c r="R10">
        <f t="shared" si="5"/>
        <v>4.3261846632390188</v>
      </c>
      <c r="S10">
        <f t="shared" si="6"/>
        <v>7.2103077720650315E-4</v>
      </c>
      <c r="T10">
        <f t="shared" si="7"/>
        <v>0.60714081935892295</v>
      </c>
      <c r="U10" s="34">
        <f t="shared" si="1"/>
        <v>61.560610495500299</v>
      </c>
      <c r="V10" s="34">
        <f t="shared" si="2"/>
        <v>20.28359566168939</v>
      </c>
      <c r="W10">
        <f t="shared" si="8"/>
        <v>1.5550821981621455E-16</v>
      </c>
      <c r="X10">
        <f t="shared" si="9"/>
        <v>-15.808246650196782</v>
      </c>
      <c r="Y10">
        <f t="shared" si="10"/>
        <v>-2.4968849106788423E-17</v>
      </c>
    </row>
    <row r="11" spans="1:26" x14ac:dyDescent="0.35">
      <c r="A11">
        <v>6</v>
      </c>
      <c r="B11">
        <v>0.10065</v>
      </c>
      <c r="C11">
        <v>50.012999999999998</v>
      </c>
      <c r="D11" s="33">
        <v>0.37291666666666662</v>
      </c>
      <c r="E11" s="32">
        <v>43299</v>
      </c>
      <c r="F11" s="6">
        <v>0.36527777777777781</v>
      </c>
      <c r="G11" s="25">
        <v>457.50833333333333</v>
      </c>
      <c r="H11">
        <v>2.72</v>
      </c>
      <c r="I11">
        <v>9.5969999999999995</v>
      </c>
      <c r="J11">
        <v>8.1000000000000003E-2</v>
      </c>
      <c r="K11">
        <v>1.018</v>
      </c>
      <c r="L11">
        <v>6.0609999999999999</v>
      </c>
      <c r="M11">
        <f t="shared" si="12"/>
        <v>0.16655334948175674</v>
      </c>
      <c r="N11">
        <v>36.237243589743585</v>
      </c>
      <c r="O11">
        <f t="shared" si="3"/>
        <v>8.9517131866847848</v>
      </c>
      <c r="P11">
        <f t="shared" si="4"/>
        <v>2.237928296671196E-3</v>
      </c>
      <c r="Q11">
        <v>18.101700000000001</v>
      </c>
      <c r="R11">
        <f t="shared" si="5"/>
        <v>3.8697582259138708</v>
      </c>
      <c r="S11" s="35">
        <f t="shared" si="6"/>
        <v>6.4495970431897843E-4</v>
      </c>
      <c r="T11">
        <f t="shared" si="7"/>
        <v>0.43229247242527141</v>
      </c>
      <c r="U11" s="34">
        <f t="shared" si="1"/>
        <v>77.22232544301832</v>
      </c>
      <c r="V11" s="34">
        <f t="shared" si="2"/>
        <v>18.116451805050801</v>
      </c>
      <c r="W11">
        <f t="shared" si="8"/>
        <v>2.6910369073584472E-16</v>
      </c>
      <c r="X11">
        <f t="shared" si="9"/>
        <v>-15.570080345880914</v>
      </c>
      <c r="Y11">
        <f t="shared" si="10"/>
        <v>-4.4838264195768297E-17</v>
      </c>
    </row>
    <row r="12" spans="1:26" x14ac:dyDescent="0.35">
      <c r="A12">
        <v>7</v>
      </c>
      <c r="B12">
        <v>0.10014000000000001</v>
      </c>
      <c r="C12">
        <v>51.015999999999998</v>
      </c>
      <c r="D12" s="33">
        <v>0.37291666666666662</v>
      </c>
      <c r="E12" s="32">
        <v>43306</v>
      </c>
      <c r="F12" s="6">
        <v>0.50972222222222219</v>
      </c>
      <c r="G12" s="25">
        <v>699.3</v>
      </c>
      <c r="H12">
        <v>2.82</v>
      </c>
      <c r="I12">
        <v>10.641999999999999</v>
      </c>
      <c r="J12">
        <v>7.5999999999999998E-2</v>
      </c>
      <c r="K12">
        <v>1.01</v>
      </c>
      <c r="L12">
        <v>6.056</v>
      </c>
      <c r="M12">
        <f t="shared" si="12"/>
        <v>0.16559415721352222</v>
      </c>
      <c r="N12">
        <v>41.882796237623765</v>
      </c>
      <c r="O12">
        <f t="shared" si="3"/>
        <v>10.406268670154558</v>
      </c>
      <c r="P12">
        <f t="shared" si="4"/>
        <v>2.6015671675386396E-3</v>
      </c>
      <c r="Q12">
        <v>16.642099999999999</v>
      </c>
      <c r="R12">
        <f t="shared" si="5"/>
        <v>3.5783346857557645</v>
      </c>
      <c r="S12">
        <f t="shared" si="6"/>
        <v>5.9638911429262746E-4</v>
      </c>
      <c r="T12">
        <f t="shared" si="7"/>
        <v>0.34386337689113478</v>
      </c>
      <c r="U12" s="34">
        <f t="shared" si="1"/>
        <v>92.036785294829244</v>
      </c>
      <c r="V12" s="34">
        <f t="shared" si="2"/>
        <v>17.175127075557949</v>
      </c>
      <c r="W12">
        <f t="shared" si="8"/>
        <v>9.0066143280986305E-17</v>
      </c>
      <c r="X12">
        <f t="shared" si="9"/>
        <v>-16.045438433766144</v>
      </c>
      <c r="Y12">
        <f t="shared" si="10"/>
        <v>-1.2029972786242705E-17</v>
      </c>
    </row>
    <row r="13" spans="1:26" x14ac:dyDescent="0.35">
      <c r="A13" s="28" t="s">
        <v>112</v>
      </c>
      <c r="B13">
        <v>0.10111000000000001</v>
      </c>
      <c r="C13">
        <v>52.933</v>
      </c>
      <c r="D13" s="33">
        <v>0.65</v>
      </c>
      <c r="E13" s="32">
        <v>43306</v>
      </c>
      <c r="F13" s="6">
        <v>0.31041666666666667</v>
      </c>
      <c r="G13" s="25">
        <v>688.18333333333328</v>
      </c>
      <c r="H13">
        <v>2.78</v>
      </c>
      <c r="I13">
        <v>10.714</v>
      </c>
      <c r="J13">
        <v>0.1</v>
      </c>
      <c r="K13">
        <v>1.0149999999999999</v>
      </c>
      <c r="L13">
        <v>6.04</v>
      </c>
      <c r="M13">
        <f t="shared" si="12"/>
        <v>0.16649238722921106</v>
      </c>
      <c r="N13">
        <v>40.703647425742574</v>
      </c>
      <c r="O13">
        <f t="shared" si="3"/>
        <v>10.058733963867304</v>
      </c>
      <c r="P13">
        <f t="shared" si="4"/>
        <v>2.514683490966826E-3</v>
      </c>
      <c r="Q13">
        <v>16.8932</v>
      </c>
      <c r="R13">
        <f t="shared" si="5"/>
        <v>3.6127289844339248</v>
      </c>
      <c r="S13">
        <f t="shared" si="6"/>
        <v>6.0212149740565416E-4</v>
      </c>
      <c r="T13">
        <f t="shared" si="7"/>
        <v>0.35916338948932008</v>
      </c>
      <c r="U13" s="34">
        <f t="shared" si="1"/>
        <v>91.420440553588548</v>
      </c>
      <c r="V13" s="34">
        <f t="shared" si="2"/>
        <v>17.819190279411849</v>
      </c>
      <c r="W13">
        <f t="shared" si="8"/>
        <v>4.8098306160156357E-16</v>
      </c>
      <c r="X13">
        <f t="shared" si="9"/>
        <v>-15.317870217560683</v>
      </c>
      <c r="Y13">
        <f t="shared" si="10"/>
        <v>-3.1734144879305846E-17</v>
      </c>
      <c r="Z13">
        <f>AVERAGE(X6:X8)</f>
        <v>-15.205529707234973</v>
      </c>
    </row>
    <row r="14" spans="1:26" x14ac:dyDescent="0.35">
      <c r="D14" s="28"/>
    </row>
    <row r="15" spans="1:26" x14ac:dyDescent="0.35">
      <c r="A15" s="26" t="s">
        <v>113</v>
      </c>
      <c r="B15" s="26"/>
      <c r="C15" s="2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35">
      <c r="A16" s="27"/>
      <c r="B16" s="27"/>
      <c r="C16" s="27"/>
      <c r="D16" s="28"/>
    </row>
    <row r="17" spans="1:26" x14ac:dyDescent="0.35">
      <c r="A17" s="29" t="s">
        <v>86</v>
      </c>
      <c r="B17" s="29" t="s">
        <v>34</v>
      </c>
      <c r="C17" s="29" t="s">
        <v>87</v>
      </c>
      <c r="D17" s="29" t="s">
        <v>88</v>
      </c>
      <c r="E17" s="29" t="s">
        <v>89</v>
      </c>
      <c r="F17" s="29" t="s">
        <v>16</v>
      </c>
      <c r="G17" s="29" t="s">
        <v>90</v>
      </c>
      <c r="H17" s="29" t="s">
        <v>18</v>
      </c>
      <c r="I17" s="29" t="s">
        <v>91</v>
      </c>
      <c r="J17" s="29" t="s">
        <v>92</v>
      </c>
      <c r="K17" s="29" t="s">
        <v>93</v>
      </c>
      <c r="L17" s="29" t="s">
        <v>94</v>
      </c>
      <c r="M17" s="29" t="s">
        <v>95</v>
      </c>
      <c r="N17" s="29" t="s">
        <v>96</v>
      </c>
      <c r="O17" s="29"/>
      <c r="P17" s="29" t="s">
        <v>96</v>
      </c>
      <c r="Q17" s="29" t="s">
        <v>97</v>
      </c>
      <c r="R17" s="29"/>
      <c r="S17" s="29" t="s">
        <v>97</v>
      </c>
      <c r="T17" s="29" t="s">
        <v>98</v>
      </c>
      <c r="U17" s="29" t="s">
        <v>99</v>
      </c>
      <c r="V17" s="29" t="s">
        <v>100</v>
      </c>
      <c r="W17" s="29" t="s">
        <v>101</v>
      </c>
      <c r="X17" s="29" t="s">
        <v>102</v>
      </c>
      <c r="Y17" s="29" t="s">
        <v>103</v>
      </c>
      <c r="Z17" s="29" t="s">
        <v>104</v>
      </c>
    </row>
    <row r="18" spans="1:26" ht="15" thickBot="1" x14ac:dyDescent="0.4">
      <c r="A18" s="30"/>
      <c r="B18" s="30" t="s">
        <v>105</v>
      </c>
      <c r="C18" s="30" t="s">
        <v>105</v>
      </c>
      <c r="D18" s="30"/>
      <c r="E18" s="30"/>
      <c r="F18" s="30"/>
      <c r="G18" s="30" t="s">
        <v>106</v>
      </c>
      <c r="H18" s="30"/>
      <c r="I18" s="30" t="s">
        <v>105</v>
      </c>
      <c r="J18" s="30" t="s">
        <v>105</v>
      </c>
      <c r="K18" s="30" t="s">
        <v>105</v>
      </c>
      <c r="L18" s="30" t="s">
        <v>105</v>
      </c>
      <c r="M18" s="30"/>
      <c r="N18" s="30" t="s">
        <v>107</v>
      </c>
      <c r="O18" s="30"/>
      <c r="P18" s="30" t="s">
        <v>114</v>
      </c>
      <c r="Q18" s="30" t="s">
        <v>107</v>
      </c>
      <c r="R18" s="30"/>
      <c r="S18" s="30" t="s">
        <v>114</v>
      </c>
      <c r="T18" s="31"/>
      <c r="U18" s="31"/>
      <c r="V18" s="31"/>
      <c r="W18" s="31" t="s">
        <v>110</v>
      </c>
      <c r="X18" s="31" t="s">
        <v>110</v>
      </c>
      <c r="Y18" s="31" t="s">
        <v>110</v>
      </c>
      <c r="Z18" s="31" t="s">
        <v>110</v>
      </c>
    </row>
    <row r="19" spans="1:26" ht="15" thickTop="1" x14ac:dyDescent="0.35">
      <c r="A19">
        <v>0</v>
      </c>
      <c r="E19" s="32">
        <v>43277</v>
      </c>
      <c r="G19">
        <v>0</v>
      </c>
      <c r="H19">
        <v>3.4</v>
      </c>
      <c r="I19">
        <v>10</v>
      </c>
      <c r="J19">
        <v>8.7999999999999995E-2</v>
      </c>
      <c r="K19">
        <v>1.022</v>
      </c>
      <c r="L19">
        <v>6.0519999999999996</v>
      </c>
      <c r="M19">
        <f>K19/L19*(I19/(I19+J19))</f>
        <v>0.1673967041128617</v>
      </c>
      <c r="N19">
        <v>3.751E-3</v>
      </c>
      <c r="O19">
        <f>N19/M19</f>
        <v>2.2407848588649703E-2</v>
      </c>
      <c r="P19">
        <f>N19/1000/24.305/4/M19</f>
        <v>2.3048599659174765E-7</v>
      </c>
      <c r="Q19">
        <v>3.3574E-2</v>
      </c>
      <c r="R19">
        <f>S19*1000*6</f>
        <v>7.1412464846005407E-3</v>
      </c>
      <c r="S19">
        <f>Q19/1000/28.0855/6/M19</f>
        <v>1.1902077474334235E-6</v>
      </c>
      <c r="T19">
        <v>0</v>
      </c>
      <c r="U19" t="s">
        <v>111</v>
      </c>
      <c r="V19" t="s">
        <v>111</v>
      </c>
    </row>
    <row r="20" spans="1:26" x14ac:dyDescent="0.35">
      <c r="A20">
        <v>1</v>
      </c>
      <c r="B20">
        <v>0.10077999999999999</v>
      </c>
      <c r="C20">
        <v>50.543999999999997</v>
      </c>
      <c r="D20" s="33">
        <v>0.375</v>
      </c>
      <c r="E20" s="32">
        <v>43277</v>
      </c>
      <c r="F20" s="6">
        <v>0.63611111111111118</v>
      </c>
      <c r="G20">
        <v>5.2666666666666666</v>
      </c>
      <c r="H20">
        <v>3.35</v>
      </c>
      <c r="I20">
        <v>9.74</v>
      </c>
      <c r="J20">
        <v>9.8000000000000004E-2</v>
      </c>
      <c r="K20">
        <v>1.0149999999999999</v>
      </c>
      <c r="L20">
        <v>6.0220000000000002</v>
      </c>
      <c r="M20">
        <f>K20/L20*(I20/(I20+J20))</f>
        <v>0.16686967869860383</v>
      </c>
      <c r="N20">
        <v>1.2237499999999999</v>
      </c>
      <c r="O20">
        <f>P20*4*1000</f>
        <v>0.30173080377476413</v>
      </c>
      <c r="P20">
        <f>N20/1000/24.305/4/M20</f>
        <v>7.5432700943691035E-5</v>
      </c>
      <c r="Q20">
        <v>0.59147400000000006</v>
      </c>
      <c r="R20">
        <f t="shared" ref="R20:R27" si="13">S20*1000*6</f>
        <v>0.12620485698402001</v>
      </c>
      <c r="S20">
        <f>Q20/1000/28.0855/6/M20</f>
        <v>2.1034142830670003E-5</v>
      </c>
      <c r="T20">
        <f>(S20*6)/(P20*4)</f>
        <v>0.41826971394750062</v>
      </c>
      <c r="U20" s="34">
        <f t="shared" ref="U20:U27" si="14">(N20/1000/M20)*(C20/1000)/(0.14*B20)*100</f>
        <v>2.6271356266572714</v>
      </c>
      <c r="V20" s="34">
        <f t="shared" ref="V20:V27" si="15">(Q20/1000/M20)*(C20/1000)/(0.2981*B20)*100</f>
        <v>0.59633665847557571</v>
      </c>
      <c r="W20">
        <f>((P20-P19)*(C20/1000))/(B20*2363000)/(((G20-G19)*60*60))</f>
        <v>8.4182890203835378E-16</v>
      </c>
      <c r="X20">
        <f>LOG(W20)</f>
        <v>-15.074776167943782</v>
      </c>
      <c r="Y20">
        <f>((S20-S19)*(C20/1000))/(B20*2363000)/(((G20-G19)*60*60))</f>
        <v>2.221370486892258E-16</v>
      </c>
      <c r="Z20">
        <f>LOG(Y20)</f>
        <v>-15.653379002462579</v>
      </c>
    </row>
    <row r="21" spans="1:26" x14ac:dyDescent="0.35">
      <c r="A21">
        <v>2</v>
      </c>
      <c r="B21">
        <v>0.10050000000000001</v>
      </c>
      <c r="C21">
        <v>50.116999999999997</v>
      </c>
      <c r="D21" s="33">
        <v>0.3756944444444445</v>
      </c>
      <c r="E21" s="32">
        <v>43278</v>
      </c>
      <c r="F21" s="6">
        <v>0.3743055555555555</v>
      </c>
      <c r="G21">
        <v>23.966666666666665</v>
      </c>
      <c r="H21">
        <v>3.51</v>
      </c>
      <c r="I21">
        <v>9.4819999999999993</v>
      </c>
      <c r="J21">
        <v>7.5999999999999998E-2</v>
      </c>
      <c r="K21">
        <v>1.016</v>
      </c>
      <c r="L21">
        <v>6.0229999999999997</v>
      </c>
      <c r="M21">
        <f t="shared" ref="M21:M27" si="16">K21/L21*(I21/(I21+J21))</f>
        <v>0.16734539638924059</v>
      </c>
      <c r="N21">
        <v>2.7868200000000001</v>
      </c>
      <c r="O21">
        <f t="shared" ref="O21:O27" si="17">P21*4*1000</f>
        <v>0.68517186863235957</v>
      </c>
      <c r="P21">
        <f t="shared" ref="P21:P27" si="18">N21/1000/24.305/4/M21</f>
        <v>1.7129296715808989E-4</v>
      </c>
      <c r="Q21">
        <v>1.6112200000000001</v>
      </c>
      <c r="R21">
        <f t="shared" si="13"/>
        <v>0.34281428817761117</v>
      </c>
      <c r="S21">
        <f t="shared" ref="S21:S27" si="19">Q21/1000/28.0855/6/M21</f>
        <v>5.7135714696268524E-5</v>
      </c>
      <c r="T21">
        <f t="shared" ref="T21:T27" si="20">(S21*6)/(P21*4)</f>
        <v>0.50033327968045038</v>
      </c>
      <c r="U21" s="34">
        <f t="shared" si="14"/>
        <v>5.931794785506229</v>
      </c>
      <c r="V21" s="34">
        <f t="shared" si="15"/>
        <v>1.6106385999603341</v>
      </c>
      <c r="W21">
        <f t="shared" ref="W21:W27" si="21">((P21-P20)*(C21/1000))/(B21*2363000)/(((G21-G20)*60*60))</f>
        <v>3.0050368797386271E-16</v>
      </c>
      <c r="X21">
        <f t="shared" ref="X21:X27" si="22">LOG(W21)</f>
        <v>-15.522150193688297</v>
      </c>
      <c r="Y21">
        <f t="shared" ref="Y21:Y27" si="23">((S21-S20)*(C21/1000))/(B21*2363000)/(((G21-G20)*60*60))</f>
        <v>1.1317155601260218E-16</v>
      </c>
      <c r="Z21">
        <f t="shared" ref="Z21:Z23" si="24">LOG(Y21)</f>
        <v>-15.946262712891739</v>
      </c>
    </row>
    <row r="22" spans="1:26" x14ac:dyDescent="0.35">
      <c r="A22">
        <v>3</v>
      </c>
      <c r="B22">
        <v>0.10042</v>
      </c>
      <c r="C22">
        <v>50.213999999999999</v>
      </c>
      <c r="D22" s="33">
        <v>0.37638888888888888</v>
      </c>
      <c r="E22" s="32">
        <v>43280</v>
      </c>
      <c r="F22">
        <v>10.210000000000001</v>
      </c>
      <c r="G22">
        <v>73.316666666666663</v>
      </c>
      <c r="H22">
        <v>3.39</v>
      </c>
      <c r="I22">
        <v>10.314</v>
      </c>
      <c r="J22">
        <v>7.9000000000000001E-2</v>
      </c>
      <c r="K22">
        <v>1.0169999999999999</v>
      </c>
      <c r="L22">
        <v>6.0620000000000003</v>
      </c>
      <c r="M22">
        <f t="shared" si="16"/>
        <v>0.16649117590282242</v>
      </c>
      <c r="N22">
        <v>7.1178999999999997</v>
      </c>
      <c r="O22">
        <f t="shared" si="17"/>
        <v>1.7589967465443714</v>
      </c>
      <c r="P22">
        <f t="shared" si="18"/>
        <v>4.3974918663609283E-4</v>
      </c>
      <c r="Q22">
        <v>6.5664600000000002</v>
      </c>
      <c r="R22">
        <f t="shared" si="13"/>
        <v>1.4042936190584252</v>
      </c>
      <c r="S22">
        <f t="shared" si="19"/>
        <v>2.3404893650973754E-4</v>
      </c>
      <c r="T22">
        <f t="shared" si="20"/>
        <v>0.79834918502107721</v>
      </c>
      <c r="U22" s="34">
        <f t="shared" si="14"/>
        <v>15.26993636189394</v>
      </c>
      <c r="V22" s="34">
        <f t="shared" si="15"/>
        <v>6.6158051768917963</v>
      </c>
      <c r="W22">
        <f t="shared" si="21"/>
        <v>3.1976040974423805E-16</v>
      </c>
      <c r="X22">
        <f t="shared" si="22"/>
        <v>-15.495175308238233</v>
      </c>
      <c r="Y22">
        <f t="shared" si="23"/>
        <v>2.1072279273784306E-16</v>
      </c>
      <c r="Z22">
        <f t="shared" si="24"/>
        <v>-15.676288486580292</v>
      </c>
    </row>
    <row r="23" spans="1:26" x14ac:dyDescent="0.35">
      <c r="A23">
        <v>4</v>
      </c>
      <c r="B23">
        <v>0.10065</v>
      </c>
      <c r="C23">
        <v>40.235999999999997</v>
      </c>
      <c r="D23" s="33">
        <v>0.37638888888888888</v>
      </c>
      <c r="E23" s="32">
        <v>43285</v>
      </c>
      <c r="F23" s="6">
        <v>0.4604166666666667</v>
      </c>
      <c r="G23">
        <v>194.03333333333333</v>
      </c>
      <c r="H23">
        <v>3.5</v>
      </c>
      <c r="I23">
        <v>9.4730000000000008</v>
      </c>
      <c r="J23">
        <v>0.08</v>
      </c>
      <c r="K23">
        <v>1.018</v>
      </c>
      <c r="L23">
        <v>6.0060000000000002</v>
      </c>
      <c r="M23" s="36">
        <f t="shared" si="16"/>
        <v>0.16807774381311491</v>
      </c>
      <c r="N23">
        <v>16.954699999999999</v>
      </c>
      <c r="O23">
        <f t="shared" si="17"/>
        <v>4.1503457202422576</v>
      </c>
      <c r="P23">
        <f t="shared" si="18"/>
        <v>1.0375864300605645E-3</v>
      </c>
      <c r="Q23">
        <v>17.440300000000001</v>
      </c>
      <c r="R23">
        <f t="shared" si="13"/>
        <v>3.6945502818398879</v>
      </c>
      <c r="S23">
        <f t="shared" si="19"/>
        <v>6.1575838030664793E-4</v>
      </c>
      <c r="T23">
        <f t="shared" si="20"/>
        <v>0.8901789226426744</v>
      </c>
      <c r="U23" s="34">
        <f t="shared" si="14"/>
        <v>28.804005459257091</v>
      </c>
      <c r="V23" s="34">
        <f t="shared" si="15"/>
        <v>13.914986384283946</v>
      </c>
      <c r="W23">
        <f t="shared" si="21"/>
        <v>2.3272901413254322E-16</v>
      </c>
      <c r="X23">
        <f t="shared" si="22"/>
        <v>-15.633149470206307</v>
      </c>
      <c r="Y23">
        <f t="shared" si="23"/>
        <v>1.4859372432383328E-16</v>
      </c>
      <c r="Z23">
        <f t="shared" si="24"/>
        <v>-15.82799953209013</v>
      </c>
    </row>
    <row r="24" spans="1:26" x14ac:dyDescent="0.35">
      <c r="A24">
        <v>5</v>
      </c>
      <c r="B24">
        <v>0.10034999999999999</v>
      </c>
      <c r="C24">
        <v>50.027999999999999</v>
      </c>
      <c r="D24" s="33">
        <v>0.37708333333333338</v>
      </c>
      <c r="E24" s="32">
        <v>43292</v>
      </c>
      <c r="F24" s="6">
        <v>0.32291666666666669</v>
      </c>
      <c r="G24">
        <v>358.28333333333336</v>
      </c>
      <c r="H24">
        <v>3.64</v>
      </c>
      <c r="I24">
        <v>9.82</v>
      </c>
      <c r="J24">
        <v>7.0999999999999994E-2</v>
      </c>
      <c r="K24">
        <v>1.0169999999999999</v>
      </c>
      <c r="L24">
        <v>6.0410000000000004</v>
      </c>
      <c r="M24">
        <f t="shared" si="16"/>
        <v>0.16714115660065679</v>
      </c>
      <c r="N24">
        <v>22.295500000000001</v>
      </c>
      <c r="O24">
        <f t="shared" si="17"/>
        <v>5.4883043616225908</v>
      </c>
      <c r="P24">
        <f t="shared" si="18"/>
        <v>1.3720760904056477E-3</v>
      </c>
      <c r="Q24">
        <v>19.119499999999999</v>
      </c>
      <c r="R24">
        <f t="shared" si="13"/>
        <v>4.0729677156778745</v>
      </c>
      <c r="S24">
        <f t="shared" si="19"/>
        <v>6.7882795261297918E-4</v>
      </c>
      <c r="T24">
        <f t="shared" si="20"/>
        <v>0.74211768286001578</v>
      </c>
      <c r="U24" s="34">
        <f t="shared" si="14"/>
        <v>47.500867578561547</v>
      </c>
      <c r="V24" s="34">
        <f t="shared" si="15"/>
        <v>19.130526205270314</v>
      </c>
      <c r="W24">
        <f t="shared" si="21"/>
        <v>1.1934572339894924E-16</v>
      </c>
      <c r="X24">
        <f t="shared" si="22"/>
        <v>-15.923193138764594</v>
      </c>
      <c r="Y24">
        <f t="shared" si="23"/>
        <v>2.2503188061466432E-17</v>
      </c>
      <c r="Z24">
        <f>AVERAGE(Z20:Z23)</f>
        <v>-15.775982433506185</v>
      </c>
    </row>
    <row r="25" spans="1:26" x14ac:dyDescent="0.35">
      <c r="A25">
        <v>6</v>
      </c>
      <c r="B25">
        <v>0.10029</v>
      </c>
      <c r="C25">
        <v>50.066000000000003</v>
      </c>
      <c r="D25" s="33">
        <v>0.37777777777777777</v>
      </c>
      <c r="E25" s="32">
        <v>43299</v>
      </c>
      <c r="F25" s="6">
        <v>0.36805555555555558</v>
      </c>
      <c r="G25">
        <v>457.36666666666662</v>
      </c>
      <c r="H25">
        <v>3.78</v>
      </c>
      <c r="I25">
        <v>10.651999999999999</v>
      </c>
      <c r="J25">
        <v>0.09</v>
      </c>
      <c r="K25">
        <v>1.02</v>
      </c>
      <c r="L25">
        <v>6.0410000000000004</v>
      </c>
      <c r="M25">
        <f t="shared" si="16"/>
        <v>0.16743156851195967</v>
      </c>
      <c r="N25">
        <v>26.418800000000001</v>
      </c>
      <c r="O25">
        <f t="shared" si="17"/>
        <v>6.4920239890791063</v>
      </c>
      <c r="P25">
        <f t="shared" si="18"/>
        <v>1.6230059972697766E-3</v>
      </c>
      <c r="Q25">
        <v>18.194800000000001</v>
      </c>
      <c r="R25">
        <f t="shared" si="13"/>
        <v>3.8692588127320233</v>
      </c>
      <c r="S25" s="35">
        <f t="shared" si="19"/>
        <v>6.448764687886706E-4</v>
      </c>
      <c r="T25">
        <f t="shared" si="20"/>
        <v>0.59600192778721972</v>
      </c>
      <c r="U25" s="34">
        <f t="shared" si="14"/>
        <v>56.264306391250983</v>
      </c>
      <c r="V25" s="34">
        <f t="shared" si="15"/>
        <v>18.198400899594034</v>
      </c>
      <c r="W25">
        <f t="shared" si="21"/>
        <v>1.4861781027705543E-16</v>
      </c>
      <c r="X25">
        <f t="shared" si="22"/>
        <v>-15.827929141843583</v>
      </c>
      <c r="Y25">
        <f t="shared" si="23"/>
        <v>-2.0108385025455564E-17</v>
      </c>
    </row>
    <row r="26" spans="1:26" x14ac:dyDescent="0.35">
      <c r="A26">
        <v>7</v>
      </c>
      <c r="B26">
        <v>0.10050000000000001</v>
      </c>
      <c r="C26">
        <v>50.353000000000002</v>
      </c>
      <c r="D26" s="33">
        <v>0.37777777777777777</v>
      </c>
      <c r="E26" s="32">
        <v>43306</v>
      </c>
      <c r="F26" s="6">
        <v>0.51527777777777783</v>
      </c>
      <c r="G26">
        <v>699.3</v>
      </c>
      <c r="H26">
        <v>3.6</v>
      </c>
      <c r="I26">
        <v>10.467000000000001</v>
      </c>
      <c r="J26">
        <v>0.06</v>
      </c>
      <c r="K26">
        <v>1.0169999999999999</v>
      </c>
      <c r="L26">
        <v>6.05</v>
      </c>
      <c r="M26">
        <f t="shared" si="16"/>
        <v>0.16714107054115862</v>
      </c>
      <c r="N26">
        <v>30.006599999999999</v>
      </c>
      <c r="O26">
        <f t="shared" si="17"/>
        <v>7.3864877868868213</v>
      </c>
      <c r="P26">
        <f t="shared" si="18"/>
        <v>1.8466219467217053E-3</v>
      </c>
      <c r="Q26">
        <v>16.8354</v>
      </c>
      <c r="R26">
        <f t="shared" si="13"/>
        <v>3.5863948318024454</v>
      </c>
      <c r="S26">
        <f t="shared" si="19"/>
        <v>5.9773247196707427E-4</v>
      </c>
      <c r="T26">
        <f t="shared" si="20"/>
        <v>0.48553452402227576</v>
      </c>
      <c r="U26" s="34">
        <f t="shared" si="14"/>
        <v>64.248776643584122</v>
      </c>
      <c r="V26" s="34">
        <f t="shared" si="15"/>
        <v>16.929244324244365</v>
      </c>
      <c r="W26">
        <f t="shared" si="21"/>
        <v>5.4437745863424768E-17</v>
      </c>
      <c r="X26">
        <f t="shared" si="22"/>
        <v>-16.264099866189937</v>
      </c>
      <c r="Y26">
        <f t="shared" si="23"/>
        <v>-1.147687776408755E-17</v>
      </c>
    </row>
    <row r="27" spans="1:26" x14ac:dyDescent="0.35">
      <c r="A27" s="28" t="s">
        <v>112</v>
      </c>
      <c r="B27">
        <v>0.10048</v>
      </c>
      <c r="C27">
        <v>50.454999999999998</v>
      </c>
      <c r="D27" s="33">
        <v>0.65069444444444446</v>
      </c>
      <c r="E27" s="32">
        <v>43306</v>
      </c>
      <c r="F27" s="6">
        <v>0.31805555555555554</v>
      </c>
      <c r="G27">
        <v>688.01666666666665</v>
      </c>
      <c r="H27">
        <v>3.58</v>
      </c>
      <c r="I27">
        <v>10.683</v>
      </c>
      <c r="J27">
        <v>0.08</v>
      </c>
      <c r="K27">
        <v>1.016</v>
      </c>
      <c r="L27">
        <v>6.0259999999999998</v>
      </c>
      <c r="M27">
        <f t="shared" si="16"/>
        <v>0.16734951911286344</v>
      </c>
      <c r="N27">
        <v>29.663499999999999</v>
      </c>
      <c r="O27">
        <f t="shared" si="17"/>
        <v>7.2929342478075538</v>
      </c>
      <c r="P27">
        <f t="shared" si="18"/>
        <v>1.8232335619518885E-3</v>
      </c>
      <c r="Q27">
        <v>16.9909</v>
      </c>
      <c r="R27">
        <f t="shared" si="13"/>
        <v>3.6150120992566621</v>
      </c>
      <c r="S27">
        <f t="shared" si="19"/>
        <v>6.0250201654277701E-4</v>
      </c>
      <c r="T27">
        <f t="shared" si="20"/>
        <v>0.49568691783330265</v>
      </c>
      <c r="U27" s="34">
        <f t="shared" si="14"/>
        <v>63.576186189038516</v>
      </c>
      <c r="V27" s="34">
        <f t="shared" si="15"/>
        <v>17.102300112884421</v>
      </c>
      <c r="W27">
        <f t="shared" si="21"/>
        <v>1.2235484560894337E-16</v>
      </c>
      <c r="X27">
        <f t="shared" si="22"/>
        <v>-15.912378826642765</v>
      </c>
      <c r="Y27">
        <f t="shared" si="23"/>
        <v>-2.4951568735015891E-17</v>
      </c>
      <c r="Z27">
        <f>AVERAGE(X20:X23)</f>
        <v>-15.431312785019154</v>
      </c>
    </row>
    <row r="28" spans="1:26" x14ac:dyDescent="0.35">
      <c r="D28" s="28"/>
    </row>
    <row r="29" spans="1:26" x14ac:dyDescent="0.35">
      <c r="A29" s="26" t="s">
        <v>115</v>
      </c>
      <c r="B29" s="26"/>
      <c r="C29" s="2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5">
      <c r="A30" s="27"/>
      <c r="B30" s="27"/>
      <c r="C30" s="27"/>
      <c r="D30" s="28"/>
    </row>
    <row r="31" spans="1:26" x14ac:dyDescent="0.35">
      <c r="A31" s="29" t="s">
        <v>86</v>
      </c>
      <c r="B31" s="29" t="s">
        <v>34</v>
      </c>
      <c r="C31" s="29" t="s">
        <v>87</v>
      </c>
      <c r="D31" s="29" t="s">
        <v>88</v>
      </c>
      <c r="E31" s="29" t="s">
        <v>89</v>
      </c>
      <c r="F31" s="29" t="s">
        <v>16</v>
      </c>
      <c r="G31" s="29" t="s">
        <v>90</v>
      </c>
      <c r="H31" s="29" t="s">
        <v>18</v>
      </c>
      <c r="I31" s="29" t="s">
        <v>91</v>
      </c>
      <c r="J31" s="29" t="s">
        <v>92</v>
      </c>
      <c r="K31" s="29" t="s">
        <v>93</v>
      </c>
      <c r="L31" s="29" t="s">
        <v>94</v>
      </c>
      <c r="M31" s="29" t="s">
        <v>95</v>
      </c>
      <c r="N31" s="29" t="s">
        <v>96</v>
      </c>
      <c r="O31" s="29"/>
      <c r="P31" s="29" t="s">
        <v>96</v>
      </c>
      <c r="Q31" s="29" t="s">
        <v>97</v>
      </c>
      <c r="R31" s="29"/>
      <c r="S31" s="29" t="s">
        <v>97</v>
      </c>
      <c r="T31" s="29" t="s">
        <v>98</v>
      </c>
      <c r="U31" s="29" t="s">
        <v>99</v>
      </c>
      <c r="V31" s="29" t="s">
        <v>100</v>
      </c>
      <c r="W31" s="29" t="s">
        <v>101</v>
      </c>
      <c r="X31" s="29" t="s">
        <v>102</v>
      </c>
      <c r="Y31" s="29" t="s">
        <v>103</v>
      </c>
      <c r="Z31" s="29" t="s">
        <v>104</v>
      </c>
    </row>
    <row r="32" spans="1:26" ht="15" thickBot="1" x14ac:dyDescent="0.4">
      <c r="A32" s="30"/>
      <c r="B32" s="30" t="s">
        <v>105</v>
      </c>
      <c r="C32" s="30" t="s">
        <v>105</v>
      </c>
      <c r="D32" s="30"/>
      <c r="E32" s="30"/>
      <c r="F32" s="30"/>
      <c r="G32" s="30" t="s">
        <v>106</v>
      </c>
      <c r="H32" s="30"/>
      <c r="I32" s="30" t="s">
        <v>105</v>
      </c>
      <c r="J32" s="30" t="s">
        <v>105</v>
      </c>
      <c r="K32" s="30" t="s">
        <v>105</v>
      </c>
      <c r="L32" s="30" t="s">
        <v>105</v>
      </c>
      <c r="M32" s="30"/>
      <c r="N32" s="30" t="s">
        <v>107</v>
      </c>
      <c r="O32" s="30"/>
      <c r="P32" s="30" t="s">
        <v>114</v>
      </c>
      <c r="Q32" s="30" t="s">
        <v>107</v>
      </c>
      <c r="R32" s="30"/>
      <c r="S32" s="30" t="s">
        <v>114</v>
      </c>
      <c r="T32" s="31"/>
      <c r="U32" s="31"/>
      <c r="V32" s="31"/>
      <c r="W32" s="31" t="s">
        <v>110</v>
      </c>
      <c r="X32" s="31" t="s">
        <v>110</v>
      </c>
      <c r="Y32" s="31" t="s">
        <v>110</v>
      </c>
      <c r="Z32" s="31" t="s">
        <v>110</v>
      </c>
    </row>
    <row r="33" spans="1:26" ht="15" thickTop="1" x14ac:dyDescent="0.35">
      <c r="A33">
        <v>0</v>
      </c>
      <c r="E33" s="32">
        <v>43277</v>
      </c>
      <c r="G33">
        <v>0</v>
      </c>
      <c r="H33">
        <v>4.3099999999999996</v>
      </c>
      <c r="I33">
        <v>10.581</v>
      </c>
      <c r="J33">
        <v>9.4E-2</v>
      </c>
      <c r="K33">
        <v>1.0169999999999999</v>
      </c>
      <c r="L33">
        <v>6.0270000000000001</v>
      </c>
      <c r="M33">
        <f>K33/L33*(I33/(I33+J33))</f>
        <v>0.16725480070362525</v>
      </c>
      <c r="N33">
        <v>5.7910000000000001E-3</v>
      </c>
      <c r="O33">
        <f>P33*1000*4</f>
        <v>1.4245554132980738E-3</v>
      </c>
      <c r="P33">
        <f>N33/1000/24.305/4/M33</f>
        <v>3.5613885332451847E-7</v>
      </c>
      <c r="Q33">
        <v>2.9114000000000001E-2</v>
      </c>
      <c r="R33">
        <f>S33*1000*6</f>
        <v>6.1978509180784895E-3</v>
      </c>
      <c r="S33">
        <f>Q33/1000/28.0855/6/M33</f>
        <v>1.0329751530130817E-6</v>
      </c>
      <c r="T33">
        <v>0</v>
      </c>
      <c r="U33" t="s">
        <v>111</v>
      </c>
      <c r="V33" t="s">
        <v>111</v>
      </c>
    </row>
    <row r="34" spans="1:26" x14ac:dyDescent="0.35">
      <c r="A34">
        <v>1</v>
      </c>
      <c r="B34">
        <v>0.10058</v>
      </c>
      <c r="C34">
        <v>50.543999999999997</v>
      </c>
      <c r="D34" s="33">
        <v>0.37986111111111115</v>
      </c>
      <c r="E34" s="32">
        <v>43277</v>
      </c>
      <c r="F34" s="6">
        <v>0.6430555555555556</v>
      </c>
      <c r="G34">
        <v>5.3166666666666664</v>
      </c>
      <c r="H34">
        <v>4.3</v>
      </c>
      <c r="I34">
        <v>9.3420000000000005</v>
      </c>
      <c r="J34">
        <v>0.104</v>
      </c>
      <c r="K34">
        <v>1.0209999999999999</v>
      </c>
      <c r="L34">
        <v>6.024</v>
      </c>
      <c r="M34">
        <f>K34/L34*(I34/(I34+J34))</f>
        <v>0.16762264935599547</v>
      </c>
      <c r="N34">
        <v>1.0410900000000001</v>
      </c>
      <c r="O34">
        <f t="shared" ref="O34:O41" si="25">P34*1000*4</f>
        <v>0.25554062281762013</v>
      </c>
      <c r="P34">
        <f>N34/1000/24.305/4/M34</f>
        <v>6.3885155704405033E-5</v>
      </c>
      <c r="Q34">
        <v>0.53636600000000001</v>
      </c>
      <c r="R34">
        <f t="shared" ref="R34:R41" si="26">S34*1000*6</f>
        <v>0.1139321727730012</v>
      </c>
      <c r="S34">
        <f t="shared" ref="S34:S41" si="27">Q34/1000/28.0855/6/M34</f>
        <v>1.8988695462166868E-5</v>
      </c>
      <c r="T34">
        <f>(S34*6)/(P34*4)</f>
        <v>0.44584759760218173</v>
      </c>
      <c r="U34" s="34">
        <f t="shared" ref="U34:U39" si="28">(N34/1000/M34)*(C34/1000)/(0.14*B34)*100</f>
        <v>2.2293872649401867</v>
      </c>
      <c r="V34" s="34">
        <f t="shared" ref="V34:V39" si="29">(Q34/1000/M34)*(C34/1000)/(0.2981*B34)*100</f>
        <v>0.53941689022090089</v>
      </c>
      <c r="W34">
        <f>((P34-P33)*(C34/1000))/(B34*2363000)/(((G34-G33)*60*60))</f>
        <v>7.0586956470239498E-16</v>
      </c>
      <c r="X34">
        <f>LOG(W34)</f>
        <v>-15.15127554337243</v>
      </c>
      <c r="Y34">
        <f>((S34-S33)*(C34/1000))/(B34*2363000)/(((G34-G33)*60*60))</f>
        <v>1.9950562918753508E-16</v>
      </c>
      <c r="Z34">
        <f>LOG(Y34)</f>
        <v>-15.700044845889042</v>
      </c>
    </row>
    <row r="35" spans="1:26" x14ac:dyDescent="0.35">
      <c r="A35">
        <v>2</v>
      </c>
      <c r="B35">
        <v>0.10087</v>
      </c>
      <c r="C35">
        <v>50.116999999999997</v>
      </c>
      <c r="D35" s="33">
        <v>0.38055555555555554</v>
      </c>
      <c r="E35" s="32">
        <v>43278</v>
      </c>
      <c r="F35" s="6">
        <v>0.37916666666666665</v>
      </c>
      <c r="G35">
        <v>23.966666666666665</v>
      </c>
      <c r="H35">
        <v>4.2300000000000004</v>
      </c>
      <c r="I35">
        <v>9.8569999999999993</v>
      </c>
      <c r="J35">
        <v>8.8999999999999996E-2</v>
      </c>
      <c r="K35">
        <v>1.0189999999999999</v>
      </c>
      <c r="L35">
        <v>6.0380000000000003</v>
      </c>
      <c r="M35">
        <f t="shared" ref="M35:M41" si="30">K35/L35*(I35/(I35+J35))</f>
        <v>0.16725433272097279</v>
      </c>
      <c r="N35">
        <v>2.2531300000000001</v>
      </c>
      <c r="O35">
        <f t="shared" si="25"/>
        <v>0.55425963032728354</v>
      </c>
      <c r="P35">
        <f t="shared" ref="P35:P41" si="31">N35/1000/24.305/4/M35</f>
        <v>1.3856490758182088E-4</v>
      </c>
      <c r="Q35">
        <v>1.4279500000000001</v>
      </c>
      <c r="R35">
        <f t="shared" si="26"/>
        <v>0.30398591679794207</v>
      </c>
      <c r="S35">
        <f t="shared" si="27"/>
        <v>5.0664319466323676E-5</v>
      </c>
      <c r="T35">
        <f t="shared" ref="T35:T41" si="32">(S35*6)/(P35*4)</f>
        <v>0.54845400993473414</v>
      </c>
      <c r="U35" s="34">
        <f t="shared" si="28"/>
        <v>4.7808364057846608</v>
      </c>
      <c r="V35" s="34">
        <f t="shared" si="29"/>
        <v>1.4229731097851206</v>
      </c>
      <c r="W35">
        <f t="shared" ref="W35:W41" si="33">((P35-P34)*(C35/1000))/(B35*2363000)/(((G35-G34)*60*60))</f>
        <v>2.3387341284709882E-16</v>
      </c>
      <c r="X35">
        <f t="shared" ref="X35:X41" si="34">LOG(W35)</f>
        <v>-15.631019146767555</v>
      </c>
      <c r="Y35">
        <f t="shared" ref="Y35:Y41" si="35">((S35-S34)*(C35/1000))/(B35*2363000)/(((G35-G34)*60*60))</f>
        <v>9.9198057086126204E-17</v>
      </c>
      <c r="Z35">
        <f t="shared" ref="Z35:Z39" si="36">LOG(Y35)</f>
        <v>-16.00349683394499</v>
      </c>
    </row>
    <row r="36" spans="1:26" x14ac:dyDescent="0.35">
      <c r="A36">
        <v>3</v>
      </c>
      <c r="B36">
        <v>0.10075000000000001</v>
      </c>
      <c r="C36">
        <v>50.213999999999999</v>
      </c>
      <c r="D36" s="33">
        <v>0.38125000000000003</v>
      </c>
      <c r="E36" s="32">
        <v>43280</v>
      </c>
      <c r="F36" s="6">
        <v>0.44027777777777777</v>
      </c>
      <c r="G36">
        <v>73.266666666666666</v>
      </c>
      <c r="H36">
        <v>4.28</v>
      </c>
      <c r="I36">
        <v>9.4499999999999993</v>
      </c>
      <c r="J36">
        <v>8.2000000000000003E-2</v>
      </c>
      <c r="K36">
        <v>1.018</v>
      </c>
      <c r="L36">
        <v>6.0780000000000003</v>
      </c>
      <c r="M36">
        <f t="shared" si="30"/>
        <v>0.16604846189631306</v>
      </c>
      <c r="N36">
        <v>4.9236000000000004</v>
      </c>
      <c r="O36">
        <f t="shared" si="25"/>
        <v>1.2199787906167741</v>
      </c>
      <c r="P36">
        <f t="shared" si="31"/>
        <v>3.0499469765419353E-4</v>
      </c>
      <c r="Q36">
        <v>4.7683400000000002</v>
      </c>
      <c r="R36">
        <f t="shared" si="26"/>
        <v>1.0224691129748287</v>
      </c>
      <c r="S36">
        <f t="shared" si="27"/>
        <v>1.7041151882913813E-4</v>
      </c>
      <c r="T36">
        <f t="shared" si="32"/>
        <v>0.83810400708516242</v>
      </c>
      <c r="U36" s="34">
        <f t="shared" si="28"/>
        <v>10.556006128190754</v>
      </c>
      <c r="V36" s="34">
        <f t="shared" si="29"/>
        <v>4.801203841584071</v>
      </c>
      <c r="W36">
        <f t="shared" si="33"/>
        <v>1.9778697446240072E-16</v>
      </c>
      <c r="X36">
        <f t="shared" si="34"/>
        <v>-15.703802312867106</v>
      </c>
      <c r="Y36">
        <f t="shared" si="35"/>
        <v>1.4230887542439198E-16</v>
      </c>
      <c r="Z36">
        <f t="shared" si="36"/>
        <v>-15.846768013284398</v>
      </c>
    </row>
    <row r="37" spans="1:26" x14ac:dyDescent="0.35">
      <c r="A37">
        <v>4</v>
      </c>
      <c r="B37">
        <v>0.10084</v>
      </c>
      <c r="C37">
        <v>50.235999999999997</v>
      </c>
      <c r="D37" s="33">
        <v>0.38125000000000003</v>
      </c>
      <c r="E37" s="32">
        <v>43285</v>
      </c>
      <c r="F37" s="6">
        <v>0.46666666666666662</v>
      </c>
      <c r="G37">
        <v>194.05</v>
      </c>
      <c r="H37">
        <v>4.43</v>
      </c>
      <c r="I37">
        <v>9.8859999999999992</v>
      </c>
      <c r="J37">
        <v>9.0999999999999998E-2</v>
      </c>
      <c r="K37">
        <v>1.02077</v>
      </c>
      <c r="L37">
        <v>6.0330000000000004</v>
      </c>
      <c r="M37">
        <f t="shared" si="30"/>
        <v>0.16765449677304378</v>
      </c>
      <c r="N37">
        <v>10.9429</v>
      </c>
      <c r="O37">
        <f t="shared" si="25"/>
        <v>2.6854779986353168</v>
      </c>
      <c r="P37">
        <f t="shared" si="31"/>
        <v>6.7136949965882918E-4</v>
      </c>
      <c r="Q37">
        <v>13.718</v>
      </c>
      <c r="R37">
        <f t="shared" si="26"/>
        <v>2.9133551635973545</v>
      </c>
      <c r="S37">
        <f t="shared" si="27"/>
        <v>4.8555919393289241E-4</v>
      </c>
      <c r="T37">
        <f t="shared" si="32"/>
        <v>1.0848553460791108</v>
      </c>
      <c r="U37" s="34">
        <f t="shared" si="28"/>
        <v>23.22583856981484</v>
      </c>
      <c r="V37" s="34">
        <f t="shared" si="29"/>
        <v>13.674008037158176</v>
      </c>
      <c r="W37">
        <f t="shared" si="33"/>
        <v>1.7763746961688075E-16</v>
      </c>
      <c r="X37">
        <f t="shared" si="34"/>
        <v>-15.750465421826062</v>
      </c>
      <c r="Y37">
        <f t="shared" si="35"/>
        <v>1.5279990669327041E-16</v>
      </c>
      <c r="Z37">
        <f t="shared" si="36"/>
        <v>-15.815876910960657</v>
      </c>
    </row>
    <row r="38" spans="1:26" x14ac:dyDescent="0.35">
      <c r="A38">
        <v>5</v>
      </c>
      <c r="B38">
        <v>0.10081</v>
      </c>
      <c r="C38">
        <v>50.027999999999999</v>
      </c>
      <c r="D38" s="33">
        <v>0.38194444444444442</v>
      </c>
      <c r="E38" s="32">
        <v>43292</v>
      </c>
      <c r="F38" s="6">
        <v>0.32708333333333334</v>
      </c>
      <c r="G38">
        <v>358.25833333333333</v>
      </c>
      <c r="H38">
        <v>4.5999999999999996</v>
      </c>
      <c r="I38">
        <v>10.465</v>
      </c>
      <c r="J38">
        <v>8.2000000000000003E-2</v>
      </c>
      <c r="K38">
        <v>1.0169999999999999</v>
      </c>
      <c r="L38">
        <v>6.0410000000000004</v>
      </c>
      <c r="M38">
        <f t="shared" si="30"/>
        <v>0.16704073945450371</v>
      </c>
      <c r="N38">
        <v>16.041399999999999</v>
      </c>
      <c r="O38">
        <f t="shared" si="25"/>
        <v>3.9511565653690144</v>
      </c>
      <c r="P38">
        <f t="shared" si="31"/>
        <v>9.8778914134225364E-4</v>
      </c>
      <c r="Q38">
        <v>19.100300000000001</v>
      </c>
      <c r="R38">
        <f t="shared" si="26"/>
        <v>4.0713236198182772</v>
      </c>
      <c r="S38">
        <f t="shared" si="27"/>
        <v>6.7855393663637949E-4</v>
      </c>
      <c r="T38">
        <f t="shared" si="32"/>
        <v>1.0304131340940774</v>
      </c>
      <c r="U38" s="34">
        <f t="shared" si="28"/>
        <v>34.040925192750784</v>
      </c>
      <c r="V38" s="34">
        <f t="shared" si="29"/>
        <v>19.035545861437466</v>
      </c>
      <c r="W38">
        <f t="shared" si="33"/>
        <v>1.1241170765885516E-16</v>
      </c>
      <c r="X38">
        <f t="shared" si="34"/>
        <v>-15.949188454720259</v>
      </c>
      <c r="Y38">
        <f t="shared" si="35"/>
        <v>6.8563596371763533E-17</v>
      </c>
      <c r="Z38">
        <f t="shared" si="36"/>
        <v>-16.163906410404458</v>
      </c>
    </row>
    <row r="39" spans="1:26" x14ac:dyDescent="0.35">
      <c r="A39">
        <v>6</v>
      </c>
      <c r="B39">
        <v>0.10069</v>
      </c>
      <c r="C39">
        <v>50.066000000000003</v>
      </c>
      <c r="D39" s="33">
        <v>0.38194444444444442</v>
      </c>
      <c r="E39" s="32">
        <v>43299</v>
      </c>
      <c r="F39" s="6">
        <v>0.37291666666666662</v>
      </c>
      <c r="G39">
        <v>457.35833333333335</v>
      </c>
      <c r="H39">
        <v>4.5599999999999996</v>
      </c>
      <c r="I39">
        <v>10.125999999999999</v>
      </c>
      <c r="J39">
        <v>8.4000000000000005E-2</v>
      </c>
      <c r="K39">
        <v>1.02</v>
      </c>
      <c r="L39">
        <v>6.048</v>
      </c>
      <c r="M39">
        <f t="shared" si="30"/>
        <v>0.16726326508402906</v>
      </c>
      <c r="N39">
        <v>18.514299999999999</v>
      </c>
      <c r="O39">
        <f t="shared" si="25"/>
        <v>4.5541895347681249</v>
      </c>
      <c r="P39">
        <f t="shared" si="31"/>
        <v>1.1385473836920312E-3</v>
      </c>
      <c r="Q39">
        <v>19.531400000000001</v>
      </c>
      <c r="R39">
        <f t="shared" si="26"/>
        <v>4.1576760160969197</v>
      </c>
      <c r="S39" s="35">
        <f t="shared" si="27"/>
        <v>6.9294600268281995E-4</v>
      </c>
      <c r="T39">
        <f t="shared" si="32"/>
        <v>0.9129343397669123</v>
      </c>
      <c r="U39" s="34">
        <f t="shared" si="28"/>
        <v>39.312914775090242</v>
      </c>
      <c r="V39" s="34">
        <f t="shared" si="29"/>
        <v>19.477238501998102</v>
      </c>
      <c r="W39">
        <f t="shared" si="33"/>
        <v>8.8919649627697009E-17</v>
      </c>
      <c r="X39">
        <f t="shared" si="34"/>
        <v>-16.051002257231005</v>
      </c>
      <c r="Y39">
        <f t="shared" si="35"/>
        <v>8.4886733244011464E-18</v>
      </c>
      <c r="Z39">
        <f t="shared" si="36"/>
        <v>-17.071160179357168</v>
      </c>
    </row>
    <row r="40" spans="1:26" x14ac:dyDescent="0.35">
      <c r="A40">
        <v>7</v>
      </c>
      <c r="B40">
        <v>0.10013</v>
      </c>
      <c r="C40">
        <v>50.353000000000002</v>
      </c>
      <c r="D40" s="33">
        <v>0.38263888888888892</v>
      </c>
      <c r="E40" s="32">
        <v>43306</v>
      </c>
      <c r="F40" s="6">
        <v>0.52013888888888882</v>
      </c>
      <c r="G40">
        <v>699.3</v>
      </c>
      <c r="H40">
        <v>4.58</v>
      </c>
      <c r="I40">
        <v>10.542999999999999</v>
      </c>
      <c r="J40">
        <v>0.06</v>
      </c>
      <c r="K40">
        <v>1.0109999999999999</v>
      </c>
      <c r="L40">
        <v>6.0410000000000004</v>
      </c>
      <c r="M40">
        <f t="shared" si="30"/>
        <v>0.16640936560964001</v>
      </c>
      <c r="U40" s="34" t="s">
        <v>111</v>
      </c>
      <c r="V40" s="34" t="s">
        <v>111</v>
      </c>
    </row>
    <row r="41" spans="1:26" x14ac:dyDescent="0.35">
      <c r="A41" s="28" t="s">
        <v>112</v>
      </c>
      <c r="B41">
        <v>0.10045</v>
      </c>
      <c r="C41">
        <v>51.110999999999997</v>
      </c>
      <c r="D41" s="33">
        <v>0.65138888888888891</v>
      </c>
      <c r="E41" s="32">
        <v>43306</v>
      </c>
      <c r="F41" s="6">
        <v>0.3215277777777778</v>
      </c>
      <c r="G41">
        <v>687.91666666666663</v>
      </c>
      <c r="H41">
        <v>4.37</v>
      </c>
      <c r="I41">
        <v>10.595000000000001</v>
      </c>
      <c r="J41">
        <v>7.0999999999999994E-2</v>
      </c>
      <c r="K41">
        <v>1.016</v>
      </c>
      <c r="L41">
        <v>6.0389999999999997</v>
      </c>
      <c r="M41">
        <f t="shared" si="30"/>
        <v>0.16711985880140856</v>
      </c>
      <c r="N41">
        <v>20.167400000000001</v>
      </c>
      <c r="O41">
        <f t="shared" si="25"/>
        <v>4.9650797284958239</v>
      </c>
      <c r="P41">
        <f t="shared" si="31"/>
        <v>1.2412699321239561E-3</v>
      </c>
      <c r="Q41">
        <v>18.8188</v>
      </c>
      <c r="R41">
        <f t="shared" si="26"/>
        <v>4.0094214250267148</v>
      </c>
      <c r="S41">
        <f t="shared" si="27"/>
        <v>6.6823690417111916E-4</v>
      </c>
      <c r="T41">
        <f t="shared" si="32"/>
        <v>0.80752407700840145</v>
      </c>
      <c r="U41" s="34">
        <f>(N41/1000/M41)*(C41/1000)/(0.14*B41)*100</f>
        <v>43.858952343216679</v>
      </c>
      <c r="V41" s="34">
        <f>(Q41/1000/M41)*(C41/1000)/(0.2981*B41)*100</f>
        <v>19.220572870806617</v>
      </c>
      <c r="W41">
        <f t="shared" si="33"/>
        <v>-6.5222132854375481E-15</v>
      </c>
      <c r="X41" t="e">
        <f t="shared" si="34"/>
        <v>#NUM!</v>
      </c>
      <c r="Y41">
        <f t="shared" si="35"/>
        <v>-3.5112295089165936E-15</v>
      </c>
      <c r="Z41">
        <f>AVERAGE(X34:X37)</f>
        <v>-15.559140606208288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8CA7-3DCA-4162-9C59-16C6B5EAE1B0}">
  <dimension ref="A1:H6178"/>
  <sheetViews>
    <sheetView workbookViewId="0">
      <selection activeCell="L10" sqref="L10"/>
    </sheetView>
  </sheetViews>
  <sheetFormatPr defaultRowHeight="14.5" x14ac:dyDescent="0.35"/>
  <cols>
    <col min="3" max="3" width="11.1796875" bestFit="1" customWidth="1"/>
    <col min="5" max="5" width="11.1796875" bestFit="1" customWidth="1"/>
    <col min="6" max="6" width="8.453125" bestFit="1" customWidth="1"/>
    <col min="7" max="7" width="11.1796875" bestFit="1" customWidth="1"/>
  </cols>
  <sheetData>
    <row r="1" spans="1:8" x14ac:dyDescent="0.35">
      <c r="A1" s="37" t="s">
        <v>116</v>
      </c>
      <c r="C1" s="37" t="s">
        <v>119</v>
      </c>
      <c r="E1" s="37" t="s">
        <v>120</v>
      </c>
      <c r="G1" s="37" t="s">
        <v>121</v>
      </c>
    </row>
    <row r="2" spans="1:8" x14ac:dyDescent="0.35">
      <c r="A2" s="27" t="s">
        <v>117</v>
      </c>
      <c r="B2" s="27" t="s">
        <v>118</v>
      </c>
      <c r="C2" s="27" t="s">
        <v>117</v>
      </c>
      <c r="D2" s="27" t="s">
        <v>118</v>
      </c>
      <c r="E2" s="27" t="s">
        <v>117</v>
      </c>
      <c r="F2" s="27" t="s">
        <v>118</v>
      </c>
      <c r="G2" s="27" t="s">
        <v>117</v>
      </c>
      <c r="H2" s="27" t="s">
        <v>118</v>
      </c>
    </row>
    <row r="3" spans="1:8" x14ac:dyDescent="0.35">
      <c r="A3">
        <v>5.0110000000000001</v>
      </c>
      <c r="B3">
        <v>1692</v>
      </c>
      <c r="C3">
        <v>5.0110000000000001</v>
      </c>
      <c r="D3">
        <v>1255</v>
      </c>
      <c r="E3">
        <v>5.0110000000000001</v>
      </c>
      <c r="F3">
        <v>1571</v>
      </c>
      <c r="G3">
        <v>5.0110000000000001</v>
      </c>
      <c r="H3">
        <v>1495</v>
      </c>
    </row>
    <row r="4" spans="1:8" x14ac:dyDescent="0.35">
      <c r="A4">
        <v>5.0279999999999996</v>
      </c>
      <c r="B4">
        <v>1496</v>
      </c>
      <c r="C4">
        <v>5.0279999999999996</v>
      </c>
      <c r="D4">
        <v>1420</v>
      </c>
      <c r="E4">
        <v>5.0279999999999996</v>
      </c>
      <c r="F4">
        <v>1651</v>
      </c>
      <c r="G4">
        <v>5.0279999999999996</v>
      </c>
      <c r="H4">
        <v>1685</v>
      </c>
    </row>
    <row r="5" spans="1:8" x14ac:dyDescent="0.35">
      <c r="A5">
        <v>5.0449999999999999</v>
      </c>
      <c r="B5">
        <v>1654</v>
      </c>
      <c r="C5">
        <v>5.0449999999999999</v>
      </c>
      <c r="D5">
        <v>1230</v>
      </c>
      <c r="E5">
        <v>5.0449999999999999</v>
      </c>
      <c r="F5">
        <v>1567</v>
      </c>
      <c r="G5">
        <v>5.0449999999999999</v>
      </c>
      <c r="H5">
        <v>1894</v>
      </c>
    </row>
    <row r="6" spans="1:8" x14ac:dyDescent="0.35">
      <c r="A6">
        <v>5.0620000000000003</v>
      </c>
      <c r="B6">
        <v>1703</v>
      </c>
      <c r="C6">
        <v>5.0620000000000003</v>
      </c>
      <c r="D6">
        <v>1297</v>
      </c>
      <c r="E6">
        <v>5.0620000000000003</v>
      </c>
      <c r="F6">
        <v>1723</v>
      </c>
      <c r="G6">
        <v>5.0620000000000003</v>
      </c>
      <c r="H6">
        <v>1607</v>
      </c>
    </row>
    <row r="7" spans="1:8" x14ac:dyDescent="0.35">
      <c r="A7">
        <v>5.0789999999999997</v>
      </c>
      <c r="B7">
        <v>1634</v>
      </c>
      <c r="C7">
        <v>5.0789999999999997</v>
      </c>
      <c r="D7">
        <v>1257</v>
      </c>
      <c r="E7">
        <v>5.0789999999999997</v>
      </c>
      <c r="F7">
        <v>1481</v>
      </c>
      <c r="G7">
        <v>5.0789999999999997</v>
      </c>
      <c r="H7">
        <v>1512</v>
      </c>
    </row>
    <row r="8" spans="1:8" x14ac:dyDescent="0.35">
      <c r="A8">
        <v>5.0960000000000001</v>
      </c>
      <c r="B8">
        <v>1525</v>
      </c>
      <c r="C8">
        <v>5.0960000000000001</v>
      </c>
      <c r="D8">
        <v>1235</v>
      </c>
      <c r="E8">
        <v>5.0960000000000001</v>
      </c>
      <c r="F8">
        <v>1565</v>
      </c>
      <c r="G8">
        <v>5.0960000000000001</v>
      </c>
      <c r="H8">
        <v>1635</v>
      </c>
    </row>
    <row r="9" spans="1:8" x14ac:dyDescent="0.35">
      <c r="A9">
        <v>5.1130000000000004</v>
      </c>
      <c r="B9">
        <v>1539</v>
      </c>
      <c r="C9">
        <v>5.1130000000000004</v>
      </c>
      <c r="D9">
        <v>1146</v>
      </c>
      <c r="E9">
        <v>5.1130000000000004</v>
      </c>
      <c r="F9">
        <v>1571</v>
      </c>
      <c r="G9">
        <v>5.1130000000000004</v>
      </c>
      <c r="H9">
        <v>1648</v>
      </c>
    </row>
    <row r="10" spans="1:8" x14ac:dyDescent="0.35">
      <c r="A10">
        <v>5.13</v>
      </c>
      <c r="B10">
        <v>1504</v>
      </c>
      <c r="C10">
        <v>5.13</v>
      </c>
      <c r="D10">
        <v>1233</v>
      </c>
      <c r="E10">
        <v>5.13</v>
      </c>
      <c r="F10">
        <v>1585</v>
      </c>
      <c r="G10">
        <v>5.13</v>
      </c>
      <c r="H10">
        <v>1384</v>
      </c>
    </row>
    <row r="11" spans="1:8" x14ac:dyDescent="0.35">
      <c r="A11">
        <v>5.1470000000000002</v>
      </c>
      <c r="B11">
        <v>1584</v>
      </c>
      <c r="C11">
        <v>5.1470000000000002</v>
      </c>
      <c r="D11">
        <v>1270</v>
      </c>
      <c r="E11">
        <v>5.1470000000000002</v>
      </c>
      <c r="F11">
        <v>1533</v>
      </c>
      <c r="G11">
        <v>5.1470000000000002</v>
      </c>
      <c r="H11">
        <v>1571</v>
      </c>
    </row>
    <row r="12" spans="1:8" x14ac:dyDescent="0.35">
      <c r="A12">
        <v>5.1639999999999997</v>
      </c>
      <c r="B12">
        <v>1612</v>
      </c>
      <c r="C12">
        <v>5.1639999999999997</v>
      </c>
      <c r="D12">
        <v>1235</v>
      </c>
      <c r="E12">
        <v>5.1639999999999997</v>
      </c>
      <c r="F12">
        <v>1482</v>
      </c>
      <c r="G12">
        <v>5.1639999999999997</v>
      </c>
      <c r="H12">
        <v>1559</v>
      </c>
    </row>
    <row r="13" spans="1:8" x14ac:dyDescent="0.35">
      <c r="A13">
        <v>5.181</v>
      </c>
      <c r="B13">
        <v>1328</v>
      </c>
      <c r="C13">
        <v>5.181</v>
      </c>
      <c r="D13">
        <v>1282</v>
      </c>
      <c r="E13">
        <v>5.181</v>
      </c>
      <c r="F13">
        <v>1473</v>
      </c>
      <c r="G13">
        <v>5.181</v>
      </c>
      <c r="H13">
        <v>1647</v>
      </c>
    </row>
    <row r="14" spans="1:8" x14ac:dyDescent="0.35">
      <c r="A14">
        <v>5.1980000000000004</v>
      </c>
      <c r="B14">
        <v>1335</v>
      </c>
      <c r="C14">
        <v>5.1980000000000004</v>
      </c>
      <c r="D14">
        <v>1086</v>
      </c>
      <c r="E14">
        <v>5.1980000000000004</v>
      </c>
      <c r="F14">
        <v>1621</v>
      </c>
      <c r="G14">
        <v>5.1980000000000004</v>
      </c>
      <c r="H14">
        <v>1468</v>
      </c>
    </row>
    <row r="15" spans="1:8" x14ac:dyDescent="0.35">
      <c r="A15">
        <v>5.2149999999999999</v>
      </c>
      <c r="B15">
        <v>1546</v>
      </c>
      <c r="C15">
        <v>5.2149999999999999</v>
      </c>
      <c r="D15">
        <v>1142</v>
      </c>
      <c r="E15">
        <v>5.2149999999999999</v>
      </c>
      <c r="F15">
        <v>1655</v>
      </c>
      <c r="G15">
        <v>5.2149999999999999</v>
      </c>
      <c r="H15">
        <v>1543</v>
      </c>
    </row>
    <row r="16" spans="1:8" x14ac:dyDescent="0.35">
      <c r="A16">
        <v>5.2320000000000002</v>
      </c>
      <c r="B16">
        <v>1502</v>
      </c>
      <c r="C16">
        <v>5.2320000000000002</v>
      </c>
      <c r="D16">
        <v>1183</v>
      </c>
      <c r="E16">
        <v>5.2320000000000002</v>
      </c>
      <c r="F16">
        <v>1500</v>
      </c>
      <c r="G16">
        <v>5.2320000000000002</v>
      </c>
      <c r="H16">
        <v>1591</v>
      </c>
    </row>
    <row r="17" spans="1:8" x14ac:dyDescent="0.35">
      <c r="A17">
        <v>5.2489999999999997</v>
      </c>
      <c r="B17">
        <v>1480</v>
      </c>
      <c r="C17">
        <v>5.2489999999999997</v>
      </c>
      <c r="D17">
        <v>1262</v>
      </c>
      <c r="E17">
        <v>5.2489999999999997</v>
      </c>
      <c r="F17">
        <v>1702</v>
      </c>
      <c r="G17">
        <v>5.2489999999999997</v>
      </c>
      <c r="H17">
        <v>1692</v>
      </c>
    </row>
    <row r="18" spans="1:8" x14ac:dyDescent="0.35">
      <c r="A18">
        <v>5.266</v>
      </c>
      <c r="B18">
        <v>1474</v>
      </c>
      <c r="C18">
        <v>5.266</v>
      </c>
      <c r="D18">
        <v>1016</v>
      </c>
      <c r="E18">
        <v>5.266</v>
      </c>
      <c r="F18">
        <v>1583</v>
      </c>
      <c r="G18">
        <v>5.266</v>
      </c>
      <c r="H18">
        <v>1663</v>
      </c>
    </row>
    <row r="19" spans="1:8" x14ac:dyDescent="0.35">
      <c r="A19">
        <v>5.2830000000000004</v>
      </c>
      <c r="B19">
        <v>1530</v>
      </c>
      <c r="C19">
        <v>5.2830000000000004</v>
      </c>
      <c r="D19">
        <v>1010</v>
      </c>
      <c r="E19">
        <v>5.2830000000000004</v>
      </c>
      <c r="F19">
        <v>1493</v>
      </c>
      <c r="G19">
        <v>5.2830000000000004</v>
      </c>
      <c r="H19">
        <v>1601</v>
      </c>
    </row>
    <row r="20" spans="1:8" x14ac:dyDescent="0.35">
      <c r="A20">
        <v>5.3</v>
      </c>
      <c r="B20">
        <v>1541</v>
      </c>
      <c r="C20">
        <v>5.3</v>
      </c>
      <c r="D20">
        <v>1164</v>
      </c>
      <c r="E20">
        <v>5.3</v>
      </c>
      <c r="F20">
        <v>1516</v>
      </c>
      <c r="G20">
        <v>5.3</v>
      </c>
      <c r="H20">
        <v>1603</v>
      </c>
    </row>
    <row r="21" spans="1:8" x14ac:dyDescent="0.35">
      <c r="A21">
        <v>5.3170000000000002</v>
      </c>
      <c r="B21">
        <v>1469</v>
      </c>
      <c r="C21">
        <v>5.3170000000000002</v>
      </c>
      <c r="D21">
        <v>1298</v>
      </c>
      <c r="E21">
        <v>5.3170000000000002</v>
      </c>
      <c r="F21">
        <v>1506</v>
      </c>
      <c r="G21">
        <v>5.3170000000000002</v>
      </c>
      <c r="H21">
        <v>1539</v>
      </c>
    </row>
    <row r="22" spans="1:8" x14ac:dyDescent="0.35">
      <c r="A22">
        <v>5.3339999999999996</v>
      </c>
      <c r="B22">
        <v>1493</v>
      </c>
      <c r="C22">
        <v>5.3339999999999996</v>
      </c>
      <c r="D22">
        <v>1202</v>
      </c>
      <c r="E22">
        <v>5.3339999999999996</v>
      </c>
      <c r="F22">
        <v>1478</v>
      </c>
      <c r="G22">
        <v>5.3339999999999996</v>
      </c>
      <c r="H22">
        <v>1494</v>
      </c>
    </row>
    <row r="23" spans="1:8" x14ac:dyDescent="0.35">
      <c r="A23">
        <v>5.351</v>
      </c>
      <c r="B23">
        <v>1460</v>
      </c>
      <c r="C23">
        <v>5.351</v>
      </c>
      <c r="D23">
        <v>1063</v>
      </c>
      <c r="E23">
        <v>5.351</v>
      </c>
      <c r="F23">
        <v>1656</v>
      </c>
      <c r="G23">
        <v>5.351</v>
      </c>
      <c r="H23">
        <v>1568</v>
      </c>
    </row>
    <row r="24" spans="1:8" x14ac:dyDescent="0.35">
      <c r="A24">
        <v>5.3680000000000003</v>
      </c>
      <c r="B24">
        <v>1334</v>
      </c>
      <c r="C24">
        <v>5.3680000000000003</v>
      </c>
      <c r="D24">
        <v>1201</v>
      </c>
      <c r="E24">
        <v>5.3680000000000003</v>
      </c>
      <c r="F24">
        <v>1630</v>
      </c>
      <c r="G24">
        <v>5.3680000000000003</v>
      </c>
      <c r="H24">
        <v>1679</v>
      </c>
    </row>
    <row r="25" spans="1:8" x14ac:dyDescent="0.35">
      <c r="A25">
        <v>5.3849999999999998</v>
      </c>
      <c r="B25">
        <v>1377</v>
      </c>
      <c r="C25">
        <v>5.3849999999999998</v>
      </c>
      <c r="D25">
        <v>1287</v>
      </c>
      <c r="E25">
        <v>5.3849999999999998</v>
      </c>
      <c r="F25">
        <v>1628</v>
      </c>
      <c r="G25">
        <v>5.3849999999999998</v>
      </c>
      <c r="H25">
        <v>1560</v>
      </c>
    </row>
    <row r="26" spans="1:8" x14ac:dyDescent="0.35">
      <c r="A26">
        <v>5.4020000000000001</v>
      </c>
      <c r="B26">
        <v>1519</v>
      </c>
      <c r="C26">
        <v>5.4020000000000001</v>
      </c>
      <c r="D26">
        <v>1206</v>
      </c>
      <c r="E26">
        <v>5.4020000000000001</v>
      </c>
      <c r="F26">
        <v>1605</v>
      </c>
      <c r="G26">
        <v>5.4020000000000001</v>
      </c>
      <c r="H26">
        <v>1584</v>
      </c>
    </row>
    <row r="27" spans="1:8" x14ac:dyDescent="0.35">
      <c r="A27">
        <v>5.4189999999999996</v>
      </c>
      <c r="B27">
        <v>1452</v>
      </c>
      <c r="C27">
        <v>5.4189999999999996</v>
      </c>
      <c r="D27">
        <v>1092</v>
      </c>
      <c r="E27">
        <v>5.4189999999999996</v>
      </c>
      <c r="F27">
        <v>1519</v>
      </c>
      <c r="G27">
        <v>5.4189999999999996</v>
      </c>
      <c r="H27">
        <v>1618</v>
      </c>
    </row>
    <row r="28" spans="1:8" x14ac:dyDescent="0.35">
      <c r="A28">
        <v>5.4359999999999999</v>
      </c>
      <c r="B28">
        <v>1430</v>
      </c>
      <c r="C28">
        <v>5.4359999999999999</v>
      </c>
      <c r="D28">
        <v>1157</v>
      </c>
      <c r="E28">
        <v>5.4359999999999999</v>
      </c>
      <c r="F28">
        <v>1330</v>
      </c>
      <c r="G28">
        <v>5.4359999999999999</v>
      </c>
      <c r="H28">
        <v>1653</v>
      </c>
    </row>
    <row r="29" spans="1:8" x14ac:dyDescent="0.35">
      <c r="A29">
        <v>5.4530000000000003</v>
      </c>
      <c r="B29">
        <v>1477</v>
      </c>
      <c r="C29">
        <v>5.4530000000000003</v>
      </c>
      <c r="D29">
        <v>1232</v>
      </c>
      <c r="E29">
        <v>5.4530000000000003</v>
      </c>
      <c r="F29">
        <v>1463</v>
      </c>
      <c r="G29">
        <v>5.4530000000000003</v>
      </c>
      <c r="H29">
        <v>1748</v>
      </c>
    </row>
    <row r="30" spans="1:8" x14ac:dyDescent="0.35">
      <c r="A30">
        <v>5.47</v>
      </c>
      <c r="B30">
        <v>1466</v>
      </c>
      <c r="C30">
        <v>5.47</v>
      </c>
      <c r="D30">
        <v>1089</v>
      </c>
      <c r="E30">
        <v>5.47</v>
      </c>
      <c r="F30">
        <v>1530</v>
      </c>
      <c r="G30">
        <v>5.47</v>
      </c>
      <c r="H30">
        <v>1717</v>
      </c>
    </row>
    <row r="31" spans="1:8" x14ac:dyDescent="0.35">
      <c r="A31">
        <v>5.4870000000000001</v>
      </c>
      <c r="B31">
        <v>1328</v>
      </c>
      <c r="C31">
        <v>5.4870000000000001</v>
      </c>
      <c r="D31">
        <v>1178</v>
      </c>
      <c r="E31">
        <v>5.4870000000000001</v>
      </c>
      <c r="F31">
        <v>1468</v>
      </c>
      <c r="G31">
        <v>5.4870000000000001</v>
      </c>
      <c r="H31">
        <v>1670</v>
      </c>
    </row>
    <row r="32" spans="1:8" x14ac:dyDescent="0.35">
      <c r="A32">
        <v>5.5039999999999996</v>
      </c>
      <c r="B32">
        <v>1260</v>
      </c>
      <c r="C32">
        <v>5.5039999999999996</v>
      </c>
      <c r="D32">
        <v>1147</v>
      </c>
      <c r="E32">
        <v>5.5039999999999996</v>
      </c>
      <c r="F32">
        <v>1636</v>
      </c>
      <c r="G32">
        <v>5.5039999999999996</v>
      </c>
      <c r="H32">
        <v>1548</v>
      </c>
    </row>
    <row r="33" spans="1:8" x14ac:dyDescent="0.35">
      <c r="A33">
        <v>5.5209999999999999</v>
      </c>
      <c r="B33">
        <v>1302</v>
      </c>
      <c r="C33">
        <v>5.5209999999999999</v>
      </c>
      <c r="D33">
        <v>1117</v>
      </c>
      <c r="E33">
        <v>5.5209999999999999</v>
      </c>
      <c r="F33">
        <v>1609</v>
      </c>
      <c r="G33">
        <v>5.5209999999999999</v>
      </c>
      <c r="H33">
        <v>1505</v>
      </c>
    </row>
    <row r="34" spans="1:8" x14ac:dyDescent="0.35">
      <c r="A34">
        <v>5.5380000000000003</v>
      </c>
      <c r="B34">
        <v>1327</v>
      </c>
      <c r="C34">
        <v>5.5380000000000003</v>
      </c>
      <c r="D34">
        <v>1126</v>
      </c>
      <c r="E34">
        <v>5.5380000000000003</v>
      </c>
      <c r="F34">
        <v>1506</v>
      </c>
      <c r="G34">
        <v>5.5380000000000003</v>
      </c>
      <c r="H34">
        <v>1594</v>
      </c>
    </row>
    <row r="35" spans="1:8" x14ac:dyDescent="0.35">
      <c r="A35">
        <v>5.5549999999999997</v>
      </c>
      <c r="B35">
        <v>1362</v>
      </c>
      <c r="C35">
        <v>5.5549999999999997</v>
      </c>
      <c r="D35">
        <v>950</v>
      </c>
      <c r="E35">
        <v>5.5549999999999997</v>
      </c>
      <c r="F35">
        <v>1588</v>
      </c>
      <c r="G35">
        <v>5.5549999999999997</v>
      </c>
      <c r="H35">
        <v>1444</v>
      </c>
    </row>
    <row r="36" spans="1:8" x14ac:dyDescent="0.35">
      <c r="A36">
        <v>5.5720000000000001</v>
      </c>
      <c r="B36">
        <v>1372</v>
      </c>
      <c r="C36">
        <v>5.5720000000000001</v>
      </c>
      <c r="D36">
        <v>1096</v>
      </c>
      <c r="E36">
        <v>5.5720000000000001</v>
      </c>
      <c r="F36">
        <v>1519</v>
      </c>
      <c r="G36">
        <v>5.5720000000000001</v>
      </c>
      <c r="H36">
        <v>1306</v>
      </c>
    </row>
    <row r="37" spans="1:8" x14ac:dyDescent="0.35">
      <c r="A37">
        <v>5.5890000000000004</v>
      </c>
      <c r="B37">
        <v>1307</v>
      </c>
      <c r="C37">
        <v>5.5890000000000004</v>
      </c>
      <c r="D37">
        <v>1238</v>
      </c>
      <c r="E37">
        <v>5.5890000000000004</v>
      </c>
      <c r="F37">
        <v>1295</v>
      </c>
      <c r="G37">
        <v>5.5890000000000004</v>
      </c>
      <c r="H37">
        <v>1361</v>
      </c>
    </row>
    <row r="38" spans="1:8" x14ac:dyDescent="0.35">
      <c r="A38">
        <v>5.6059999999999999</v>
      </c>
      <c r="B38">
        <v>1340</v>
      </c>
      <c r="C38">
        <v>5.6059999999999999</v>
      </c>
      <c r="D38">
        <v>1170</v>
      </c>
      <c r="E38">
        <v>5.6059999999999999</v>
      </c>
      <c r="F38">
        <v>1355</v>
      </c>
      <c r="G38">
        <v>5.6059999999999999</v>
      </c>
      <c r="H38">
        <v>1553</v>
      </c>
    </row>
    <row r="39" spans="1:8" x14ac:dyDescent="0.35">
      <c r="A39">
        <v>5.6230000000000002</v>
      </c>
      <c r="B39">
        <v>1353</v>
      </c>
      <c r="C39">
        <v>5.6230000000000002</v>
      </c>
      <c r="D39">
        <v>1083</v>
      </c>
      <c r="E39">
        <v>5.6230000000000002</v>
      </c>
      <c r="F39">
        <v>1430</v>
      </c>
      <c r="G39">
        <v>5.6230000000000002</v>
      </c>
      <c r="H39">
        <v>1496</v>
      </c>
    </row>
    <row r="40" spans="1:8" x14ac:dyDescent="0.35">
      <c r="A40">
        <v>5.64</v>
      </c>
      <c r="B40">
        <v>1309</v>
      </c>
      <c r="C40">
        <v>5.64</v>
      </c>
      <c r="D40">
        <v>1080</v>
      </c>
      <c r="E40">
        <v>5.64</v>
      </c>
      <c r="F40">
        <v>1408</v>
      </c>
      <c r="G40">
        <v>5.64</v>
      </c>
      <c r="H40">
        <v>1339</v>
      </c>
    </row>
    <row r="41" spans="1:8" x14ac:dyDescent="0.35">
      <c r="A41">
        <v>5.657</v>
      </c>
      <c r="B41">
        <v>1373</v>
      </c>
      <c r="C41">
        <v>5.657</v>
      </c>
      <c r="D41">
        <v>1112</v>
      </c>
      <c r="E41">
        <v>5.657</v>
      </c>
      <c r="F41">
        <v>1484</v>
      </c>
      <c r="G41">
        <v>5.657</v>
      </c>
      <c r="H41">
        <v>1421</v>
      </c>
    </row>
    <row r="42" spans="1:8" x14ac:dyDescent="0.35">
      <c r="A42">
        <v>5.6740000000000004</v>
      </c>
      <c r="B42">
        <v>1380</v>
      </c>
      <c r="C42">
        <v>5.6740000000000004</v>
      </c>
      <c r="D42">
        <v>1106</v>
      </c>
      <c r="E42">
        <v>5.6740000000000004</v>
      </c>
      <c r="F42">
        <v>1506</v>
      </c>
      <c r="G42">
        <v>5.6740000000000004</v>
      </c>
      <c r="H42">
        <v>1561</v>
      </c>
    </row>
    <row r="43" spans="1:8" x14ac:dyDescent="0.35">
      <c r="A43">
        <v>5.6909999999999998</v>
      </c>
      <c r="B43">
        <v>1357</v>
      </c>
      <c r="C43">
        <v>5.6909999999999998</v>
      </c>
      <c r="D43">
        <v>1004</v>
      </c>
      <c r="E43">
        <v>5.6909999999999998</v>
      </c>
      <c r="F43">
        <v>1313</v>
      </c>
      <c r="G43">
        <v>5.6909999999999998</v>
      </c>
      <c r="H43">
        <v>1466</v>
      </c>
    </row>
    <row r="44" spans="1:8" x14ac:dyDescent="0.35">
      <c r="A44">
        <v>5.7080000000000002</v>
      </c>
      <c r="B44">
        <v>1225</v>
      </c>
      <c r="C44">
        <v>5.7080000000000002</v>
      </c>
      <c r="D44">
        <v>1084</v>
      </c>
      <c r="E44">
        <v>5.7080000000000002</v>
      </c>
      <c r="F44">
        <v>1347</v>
      </c>
      <c r="G44">
        <v>5.7080000000000002</v>
      </c>
      <c r="H44">
        <v>1488</v>
      </c>
    </row>
    <row r="45" spans="1:8" x14ac:dyDescent="0.35">
      <c r="A45">
        <v>5.7249999999999996</v>
      </c>
      <c r="B45">
        <v>1274</v>
      </c>
      <c r="C45">
        <v>5.7249999999999996</v>
      </c>
      <c r="D45">
        <v>998</v>
      </c>
      <c r="E45">
        <v>5.7249999999999996</v>
      </c>
      <c r="F45">
        <v>1532</v>
      </c>
      <c r="G45">
        <v>5.7249999999999996</v>
      </c>
      <c r="H45">
        <v>1366</v>
      </c>
    </row>
    <row r="46" spans="1:8" x14ac:dyDescent="0.35">
      <c r="A46">
        <v>5.742</v>
      </c>
      <c r="B46">
        <v>1362</v>
      </c>
      <c r="C46">
        <v>5.742</v>
      </c>
      <c r="D46">
        <v>1119</v>
      </c>
      <c r="E46">
        <v>5.742</v>
      </c>
      <c r="F46">
        <v>1593</v>
      </c>
      <c r="G46">
        <v>5.742</v>
      </c>
      <c r="H46">
        <v>1416</v>
      </c>
    </row>
    <row r="47" spans="1:8" x14ac:dyDescent="0.35">
      <c r="A47">
        <v>5.7590000000000003</v>
      </c>
      <c r="B47">
        <v>1275</v>
      </c>
      <c r="C47">
        <v>5.7590000000000003</v>
      </c>
      <c r="D47">
        <v>1087</v>
      </c>
      <c r="E47">
        <v>5.7590000000000003</v>
      </c>
      <c r="F47">
        <v>1472</v>
      </c>
      <c r="G47">
        <v>5.7590000000000003</v>
      </c>
      <c r="H47">
        <v>1470</v>
      </c>
    </row>
    <row r="48" spans="1:8" x14ac:dyDescent="0.35">
      <c r="A48">
        <v>5.7759999999999998</v>
      </c>
      <c r="B48">
        <v>1200</v>
      </c>
      <c r="C48">
        <v>5.7759999999999998</v>
      </c>
      <c r="D48">
        <v>1088</v>
      </c>
      <c r="E48">
        <v>5.7759999999999998</v>
      </c>
      <c r="F48">
        <v>1423</v>
      </c>
      <c r="G48">
        <v>5.7759999999999998</v>
      </c>
      <c r="H48">
        <v>1594</v>
      </c>
    </row>
    <row r="49" spans="1:8" x14ac:dyDescent="0.35">
      <c r="A49">
        <v>5.7930000000000001</v>
      </c>
      <c r="B49">
        <v>1266</v>
      </c>
      <c r="C49">
        <v>5.7930000000000001</v>
      </c>
      <c r="D49">
        <v>1028</v>
      </c>
      <c r="E49">
        <v>5.7930000000000001</v>
      </c>
      <c r="F49">
        <v>1417</v>
      </c>
      <c r="G49">
        <v>5.7930000000000001</v>
      </c>
      <c r="H49">
        <v>1361</v>
      </c>
    </row>
    <row r="50" spans="1:8" x14ac:dyDescent="0.35">
      <c r="A50">
        <v>5.81</v>
      </c>
      <c r="B50">
        <v>1312</v>
      </c>
      <c r="C50">
        <v>5.81</v>
      </c>
      <c r="D50">
        <v>1062</v>
      </c>
      <c r="E50">
        <v>5.81</v>
      </c>
      <c r="F50">
        <v>1306</v>
      </c>
      <c r="G50">
        <v>5.81</v>
      </c>
      <c r="H50">
        <v>1430</v>
      </c>
    </row>
    <row r="51" spans="1:8" x14ac:dyDescent="0.35">
      <c r="A51">
        <v>5.827</v>
      </c>
      <c r="B51">
        <v>1339</v>
      </c>
      <c r="C51">
        <v>5.827</v>
      </c>
      <c r="D51">
        <v>1023</v>
      </c>
      <c r="E51">
        <v>5.827</v>
      </c>
      <c r="F51">
        <v>1599</v>
      </c>
      <c r="G51">
        <v>5.827</v>
      </c>
      <c r="H51">
        <v>1370</v>
      </c>
    </row>
    <row r="52" spans="1:8" x14ac:dyDescent="0.35">
      <c r="A52">
        <v>5.8440000000000003</v>
      </c>
      <c r="B52">
        <v>1464</v>
      </c>
      <c r="C52">
        <v>5.8440000000000003</v>
      </c>
      <c r="D52">
        <v>990</v>
      </c>
      <c r="E52">
        <v>5.8440000000000003</v>
      </c>
      <c r="F52">
        <v>1277</v>
      </c>
      <c r="G52">
        <v>5.8440000000000003</v>
      </c>
      <c r="H52">
        <v>1396</v>
      </c>
    </row>
    <row r="53" spans="1:8" x14ac:dyDescent="0.35">
      <c r="A53">
        <v>5.8609999999999998</v>
      </c>
      <c r="B53">
        <v>1222</v>
      </c>
      <c r="C53">
        <v>5.8609999999999998</v>
      </c>
      <c r="D53">
        <v>1125</v>
      </c>
      <c r="E53">
        <v>5.8609999999999998</v>
      </c>
      <c r="F53">
        <v>1289</v>
      </c>
      <c r="G53">
        <v>5.8609999999999998</v>
      </c>
      <c r="H53">
        <v>1394</v>
      </c>
    </row>
    <row r="54" spans="1:8" x14ac:dyDescent="0.35">
      <c r="A54">
        <v>5.8780000000000001</v>
      </c>
      <c r="B54">
        <v>1188</v>
      </c>
      <c r="C54">
        <v>5.8780000000000001</v>
      </c>
      <c r="D54">
        <v>1223</v>
      </c>
      <c r="E54">
        <v>5.8780000000000001</v>
      </c>
      <c r="F54">
        <v>1393</v>
      </c>
      <c r="G54">
        <v>5.8780000000000001</v>
      </c>
      <c r="H54">
        <v>1382</v>
      </c>
    </row>
    <row r="55" spans="1:8" x14ac:dyDescent="0.35">
      <c r="A55">
        <v>5.8949999999999996</v>
      </c>
      <c r="B55">
        <v>1238</v>
      </c>
      <c r="C55">
        <v>5.8949999999999996</v>
      </c>
      <c r="D55">
        <v>1069</v>
      </c>
      <c r="E55">
        <v>5.8949999999999996</v>
      </c>
      <c r="F55">
        <v>1328</v>
      </c>
      <c r="G55">
        <v>5.8949999999999996</v>
      </c>
      <c r="H55">
        <v>1311</v>
      </c>
    </row>
    <row r="56" spans="1:8" x14ac:dyDescent="0.35">
      <c r="A56">
        <v>5.9119999999999999</v>
      </c>
      <c r="B56">
        <v>1231</v>
      </c>
      <c r="C56">
        <v>5.9119999999999999</v>
      </c>
      <c r="D56">
        <v>1197</v>
      </c>
      <c r="E56">
        <v>5.9119999999999999</v>
      </c>
      <c r="F56">
        <v>1323</v>
      </c>
      <c r="G56">
        <v>5.9119999999999999</v>
      </c>
      <c r="H56">
        <v>1374</v>
      </c>
    </row>
    <row r="57" spans="1:8" x14ac:dyDescent="0.35">
      <c r="A57">
        <v>5.9290000000000003</v>
      </c>
      <c r="B57">
        <v>1246</v>
      </c>
      <c r="C57">
        <v>5.9290000000000003</v>
      </c>
      <c r="D57">
        <v>1093</v>
      </c>
      <c r="E57">
        <v>5.9290000000000003</v>
      </c>
      <c r="F57">
        <v>1328</v>
      </c>
      <c r="G57">
        <v>5.9290000000000003</v>
      </c>
      <c r="H57">
        <v>1384</v>
      </c>
    </row>
    <row r="58" spans="1:8" x14ac:dyDescent="0.35">
      <c r="A58">
        <v>5.9459999999999997</v>
      </c>
      <c r="B58">
        <v>1224</v>
      </c>
      <c r="C58">
        <v>5.9459999999999997</v>
      </c>
      <c r="D58">
        <v>998</v>
      </c>
      <c r="E58">
        <v>5.9459999999999997</v>
      </c>
      <c r="F58">
        <v>1424</v>
      </c>
      <c r="G58">
        <v>5.9459999999999997</v>
      </c>
      <c r="H58">
        <v>1266</v>
      </c>
    </row>
    <row r="59" spans="1:8" x14ac:dyDescent="0.35">
      <c r="A59">
        <v>5.9630000000000001</v>
      </c>
      <c r="B59">
        <v>1101</v>
      </c>
      <c r="C59">
        <v>5.9630000000000001</v>
      </c>
      <c r="D59">
        <v>967</v>
      </c>
      <c r="E59">
        <v>5.9630000000000001</v>
      </c>
      <c r="F59">
        <v>1558</v>
      </c>
      <c r="G59">
        <v>5.9630000000000001</v>
      </c>
      <c r="H59">
        <v>1467</v>
      </c>
    </row>
    <row r="60" spans="1:8" x14ac:dyDescent="0.35">
      <c r="A60">
        <v>5.98</v>
      </c>
      <c r="B60">
        <v>1305</v>
      </c>
      <c r="C60">
        <v>5.98</v>
      </c>
      <c r="D60">
        <v>1082</v>
      </c>
      <c r="E60">
        <v>5.98</v>
      </c>
      <c r="F60">
        <v>1218</v>
      </c>
      <c r="G60">
        <v>5.98</v>
      </c>
      <c r="H60">
        <v>1335</v>
      </c>
    </row>
    <row r="61" spans="1:8" x14ac:dyDescent="0.35">
      <c r="A61">
        <v>5.9969999999999999</v>
      </c>
      <c r="B61">
        <v>1232</v>
      </c>
      <c r="C61">
        <v>5.9969999999999999</v>
      </c>
      <c r="D61">
        <v>1153</v>
      </c>
      <c r="E61">
        <v>5.9969999999999999</v>
      </c>
      <c r="F61">
        <v>1313</v>
      </c>
      <c r="G61">
        <v>5.9969999999999999</v>
      </c>
      <c r="H61">
        <v>1353</v>
      </c>
    </row>
    <row r="62" spans="1:8" x14ac:dyDescent="0.35">
      <c r="A62">
        <v>6.0140000000000002</v>
      </c>
      <c r="B62">
        <v>1163</v>
      </c>
      <c r="C62">
        <v>6.0140000000000002</v>
      </c>
      <c r="D62">
        <v>1078</v>
      </c>
      <c r="E62">
        <v>6.0140000000000002</v>
      </c>
      <c r="F62">
        <v>1246</v>
      </c>
      <c r="G62">
        <v>6.0140000000000002</v>
      </c>
      <c r="H62">
        <v>1323</v>
      </c>
    </row>
    <row r="63" spans="1:8" x14ac:dyDescent="0.35">
      <c r="A63">
        <v>6.0309999999999997</v>
      </c>
      <c r="B63">
        <v>1283</v>
      </c>
      <c r="C63">
        <v>6.0309999999999997</v>
      </c>
      <c r="D63">
        <v>1085</v>
      </c>
      <c r="E63">
        <v>6.0309999999999997</v>
      </c>
      <c r="F63">
        <v>1281</v>
      </c>
      <c r="G63">
        <v>6.0309999999999997</v>
      </c>
      <c r="H63">
        <v>1218</v>
      </c>
    </row>
    <row r="64" spans="1:8" x14ac:dyDescent="0.35">
      <c r="A64">
        <v>6.048</v>
      </c>
      <c r="B64">
        <v>1281</v>
      </c>
      <c r="C64">
        <v>6.048</v>
      </c>
      <c r="D64">
        <v>1134</v>
      </c>
      <c r="E64">
        <v>6.048</v>
      </c>
      <c r="F64">
        <v>1265</v>
      </c>
      <c r="G64">
        <v>6.048</v>
      </c>
      <c r="H64">
        <v>1217</v>
      </c>
    </row>
    <row r="65" spans="1:8" x14ac:dyDescent="0.35">
      <c r="A65">
        <v>6.0650000000000004</v>
      </c>
      <c r="B65">
        <v>1136</v>
      </c>
      <c r="C65">
        <v>6.0650000000000004</v>
      </c>
      <c r="D65">
        <v>1095</v>
      </c>
      <c r="E65">
        <v>6.0650000000000004</v>
      </c>
      <c r="F65">
        <v>1309</v>
      </c>
      <c r="G65">
        <v>6.0650000000000004</v>
      </c>
      <c r="H65">
        <v>1258</v>
      </c>
    </row>
    <row r="66" spans="1:8" x14ac:dyDescent="0.35">
      <c r="A66">
        <v>6.0819999999999999</v>
      </c>
      <c r="B66">
        <v>1320</v>
      </c>
      <c r="C66">
        <v>6.0819999999999999</v>
      </c>
      <c r="D66">
        <v>920</v>
      </c>
      <c r="E66">
        <v>6.0819999999999999</v>
      </c>
      <c r="F66">
        <v>1333</v>
      </c>
      <c r="G66">
        <v>6.0819999999999999</v>
      </c>
      <c r="H66">
        <v>1430</v>
      </c>
    </row>
    <row r="67" spans="1:8" x14ac:dyDescent="0.35">
      <c r="A67">
        <v>6.0990000000000002</v>
      </c>
      <c r="B67">
        <v>1202</v>
      </c>
      <c r="C67">
        <v>6.0990000000000002</v>
      </c>
      <c r="D67">
        <v>970</v>
      </c>
      <c r="E67">
        <v>6.0990000000000002</v>
      </c>
      <c r="F67">
        <v>1231</v>
      </c>
      <c r="G67">
        <v>6.0990000000000002</v>
      </c>
      <c r="H67">
        <v>1206</v>
      </c>
    </row>
    <row r="68" spans="1:8" x14ac:dyDescent="0.35">
      <c r="A68">
        <v>6.1159999999999997</v>
      </c>
      <c r="B68">
        <v>1202</v>
      </c>
      <c r="C68">
        <v>6.1159999999999997</v>
      </c>
      <c r="D68">
        <v>1040</v>
      </c>
      <c r="E68">
        <v>6.1159999999999997</v>
      </c>
      <c r="F68">
        <v>1185</v>
      </c>
      <c r="G68">
        <v>6.1159999999999997</v>
      </c>
      <c r="H68">
        <v>1269</v>
      </c>
    </row>
    <row r="69" spans="1:8" x14ac:dyDescent="0.35">
      <c r="A69">
        <v>6.133</v>
      </c>
      <c r="B69">
        <v>1153</v>
      </c>
      <c r="C69">
        <v>6.133</v>
      </c>
      <c r="D69">
        <v>1014</v>
      </c>
      <c r="E69">
        <v>6.133</v>
      </c>
      <c r="F69">
        <v>1203</v>
      </c>
      <c r="G69">
        <v>6.133</v>
      </c>
      <c r="H69">
        <v>1210</v>
      </c>
    </row>
    <row r="70" spans="1:8" x14ac:dyDescent="0.35">
      <c r="A70">
        <v>6.15</v>
      </c>
      <c r="B70">
        <v>1151</v>
      </c>
      <c r="C70">
        <v>6.15</v>
      </c>
      <c r="D70">
        <v>1055</v>
      </c>
      <c r="E70">
        <v>6.15</v>
      </c>
      <c r="F70">
        <v>1403</v>
      </c>
      <c r="G70">
        <v>6.15</v>
      </c>
      <c r="H70">
        <v>1299</v>
      </c>
    </row>
    <row r="71" spans="1:8" x14ac:dyDescent="0.35">
      <c r="A71">
        <v>6.1669999999999998</v>
      </c>
      <c r="B71">
        <v>1190</v>
      </c>
      <c r="C71">
        <v>6.1669999999999998</v>
      </c>
      <c r="D71">
        <v>1130</v>
      </c>
      <c r="E71">
        <v>6.1669999999999998</v>
      </c>
      <c r="F71">
        <v>1510</v>
      </c>
      <c r="G71">
        <v>6.1669999999999998</v>
      </c>
      <c r="H71">
        <v>1181</v>
      </c>
    </row>
    <row r="72" spans="1:8" x14ac:dyDescent="0.35">
      <c r="A72">
        <v>6.1840000000000002</v>
      </c>
      <c r="B72">
        <v>1148</v>
      </c>
      <c r="C72">
        <v>6.1840000000000002</v>
      </c>
      <c r="D72">
        <v>1083</v>
      </c>
      <c r="E72">
        <v>6.1840000000000002</v>
      </c>
      <c r="F72">
        <v>1331</v>
      </c>
      <c r="G72">
        <v>6.1840000000000002</v>
      </c>
      <c r="H72">
        <v>1341</v>
      </c>
    </row>
    <row r="73" spans="1:8" x14ac:dyDescent="0.35">
      <c r="A73">
        <v>6.2009999999999996</v>
      </c>
      <c r="B73">
        <v>1156</v>
      </c>
      <c r="C73">
        <v>6.2009999999999996</v>
      </c>
      <c r="D73">
        <v>1040</v>
      </c>
      <c r="E73">
        <v>6.2009999999999996</v>
      </c>
      <c r="F73">
        <v>1369</v>
      </c>
      <c r="G73">
        <v>6.2009999999999996</v>
      </c>
      <c r="H73">
        <v>1300</v>
      </c>
    </row>
    <row r="74" spans="1:8" x14ac:dyDescent="0.35">
      <c r="A74">
        <v>6.218</v>
      </c>
      <c r="B74">
        <v>1195</v>
      </c>
      <c r="C74">
        <v>6.218</v>
      </c>
      <c r="D74">
        <v>1067</v>
      </c>
      <c r="E74">
        <v>6.218</v>
      </c>
      <c r="F74">
        <v>1365</v>
      </c>
      <c r="G74">
        <v>6.218</v>
      </c>
      <c r="H74">
        <v>1326</v>
      </c>
    </row>
    <row r="75" spans="1:8" x14ac:dyDescent="0.35">
      <c r="A75">
        <v>6.2350000000000003</v>
      </c>
      <c r="B75">
        <v>1213</v>
      </c>
      <c r="C75">
        <v>6.2350000000000003</v>
      </c>
      <c r="D75">
        <v>991</v>
      </c>
      <c r="E75">
        <v>6.2350000000000003</v>
      </c>
      <c r="F75">
        <v>1366</v>
      </c>
      <c r="G75">
        <v>6.2350000000000003</v>
      </c>
      <c r="H75">
        <v>1318</v>
      </c>
    </row>
    <row r="76" spans="1:8" x14ac:dyDescent="0.35">
      <c r="A76">
        <v>6.2519999999999998</v>
      </c>
      <c r="B76">
        <v>1255</v>
      </c>
      <c r="C76">
        <v>6.2519999999999998</v>
      </c>
      <c r="D76">
        <v>930</v>
      </c>
      <c r="E76">
        <v>6.2519999999999998</v>
      </c>
      <c r="F76">
        <v>1335</v>
      </c>
      <c r="G76">
        <v>6.2519999999999998</v>
      </c>
      <c r="H76">
        <v>1272</v>
      </c>
    </row>
    <row r="77" spans="1:8" x14ac:dyDescent="0.35">
      <c r="A77">
        <v>6.2690000000000001</v>
      </c>
      <c r="B77">
        <v>1186</v>
      </c>
      <c r="C77">
        <v>6.2690000000000001</v>
      </c>
      <c r="D77">
        <v>1100</v>
      </c>
      <c r="E77">
        <v>6.2690000000000001</v>
      </c>
      <c r="F77">
        <v>1339</v>
      </c>
      <c r="G77">
        <v>6.2690000000000001</v>
      </c>
      <c r="H77">
        <v>1323</v>
      </c>
    </row>
    <row r="78" spans="1:8" x14ac:dyDescent="0.35">
      <c r="A78">
        <v>6.2859999999999996</v>
      </c>
      <c r="B78">
        <v>1191</v>
      </c>
      <c r="C78">
        <v>6.2859999999999996</v>
      </c>
      <c r="D78">
        <v>916</v>
      </c>
      <c r="E78">
        <v>6.2859999999999996</v>
      </c>
      <c r="F78">
        <v>1246</v>
      </c>
      <c r="G78">
        <v>6.2859999999999996</v>
      </c>
      <c r="H78">
        <v>1269</v>
      </c>
    </row>
    <row r="79" spans="1:8" x14ac:dyDescent="0.35">
      <c r="A79">
        <v>6.3029999999999999</v>
      </c>
      <c r="B79">
        <v>1176</v>
      </c>
      <c r="C79">
        <v>6.3029999999999999</v>
      </c>
      <c r="D79">
        <v>1023</v>
      </c>
      <c r="E79">
        <v>6.3029999999999999</v>
      </c>
      <c r="F79">
        <v>1215</v>
      </c>
      <c r="G79">
        <v>6.3029999999999999</v>
      </c>
      <c r="H79">
        <v>1315</v>
      </c>
    </row>
    <row r="80" spans="1:8" x14ac:dyDescent="0.35">
      <c r="A80">
        <v>6.32</v>
      </c>
      <c r="B80">
        <v>1211</v>
      </c>
      <c r="C80">
        <v>6.32</v>
      </c>
      <c r="D80">
        <v>1028</v>
      </c>
      <c r="E80">
        <v>6.32</v>
      </c>
      <c r="F80">
        <v>1200</v>
      </c>
      <c r="G80">
        <v>6.32</v>
      </c>
      <c r="H80">
        <v>1320</v>
      </c>
    </row>
    <row r="81" spans="1:8" x14ac:dyDescent="0.35">
      <c r="A81">
        <v>6.3369999999999997</v>
      </c>
      <c r="B81">
        <v>1137</v>
      </c>
      <c r="C81">
        <v>6.3369999999999997</v>
      </c>
      <c r="D81">
        <v>1031</v>
      </c>
      <c r="E81">
        <v>6.3369999999999997</v>
      </c>
      <c r="F81">
        <v>1222</v>
      </c>
      <c r="G81">
        <v>6.3369999999999997</v>
      </c>
      <c r="H81">
        <v>1323</v>
      </c>
    </row>
    <row r="82" spans="1:8" x14ac:dyDescent="0.35">
      <c r="A82">
        <v>6.3540000000000001</v>
      </c>
      <c r="B82">
        <v>1173</v>
      </c>
      <c r="C82">
        <v>6.3540000000000001</v>
      </c>
      <c r="D82">
        <v>1017</v>
      </c>
      <c r="E82">
        <v>6.3540000000000001</v>
      </c>
      <c r="F82">
        <v>1242</v>
      </c>
      <c r="G82">
        <v>6.3540000000000001</v>
      </c>
      <c r="H82">
        <v>1318</v>
      </c>
    </row>
    <row r="83" spans="1:8" x14ac:dyDescent="0.35">
      <c r="A83">
        <v>6.3710000000000004</v>
      </c>
      <c r="B83">
        <v>1228</v>
      </c>
      <c r="C83">
        <v>6.3710000000000004</v>
      </c>
      <c r="D83">
        <v>969</v>
      </c>
      <c r="E83">
        <v>6.3710000000000004</v>
      </c>
      <c r="F83">
        <v>1291</v>
      </c>
      <c r="G83">
        <v>6.3710000000000004</v>
      </c>
      <c r="H83">
        <v>1222</v>
      </c>
    </row>
    <row r="84" spans="1:8" x14ac:dyDescent="0.35">
      <c r="A84">
        <v>6.3879999999999999</v>
      </c>
      <c r="B84">
        <v>1208</v>
      </c>
      <c r="C84">
        <v>6.3879999999999999</v>
      </c>
      <c r="D84">
        <v>958</v>
      </c>
      <c r="E84">
        <v>6.3879999999999999</v>
      </c>
      <c r="F84">
        <v>1269</v>
      </c>
      <c r="G84">
        <v>6.3879999999999999</v>
      </c>
      <c r="H84">
        <v>1272</v>
      </c>
    </row>
    <row r="85" spans="1:8" x14ac:dyDescent="0.35">
      <c r="A85">
        <v>6.4050000000000002</v>
      </c>
      <c r="B85">
        <v>1119</v>
      </c>
      <c r="C85">
        <v>6.4050000000000002</v>
      </c>
      <c r="D85">
        <v>1070</v>
      </c>
      <c r="E85">
        <v>6.4050000000000002</v>
      </c>
      <c r="F85">
        <v>1127</v>
      </c>
      <c r="G85">
        <v>6.4050000000000002</v>
      </c>
      <c r="H85">
        <v>1300</v>
      </c>
    </row>
    <row r="86" spans="1:8" x14ac:dyDescent="0.35">
      <c r="A86">
        <v>6.4219999999999997</v>
      </c>
      <c r="B86">
        <v>1145</v>
      </c>
      <c r="C86">
        <v>6.4219999999999997</v>
      </c>
      <c r="D86">
        <v>1078</v>
      </c>
      <c r="E86">
        <v>6.4219999999999997</v>
      </c>
      <c r="F86">
        <v>1047</v>
      </c>
      <c r="G86">
        <v>6.4219999999999997</v>
      </c>
      <c r="H86">
        <v>1312</v>
      </c>
    </row>
    <row r="87" spans="1:8" x14ac:dyDescent="0.35">
      <c r="A87">
        <v>6.4390000000000001</v>
      </c>
      <c r="B87">
        <v>1174</v>
      </c>
      <c r="C87">
        <v>6.4390000000000001</v>
      </c>
      <c r="D87">
        <v>1067</v>
      </c>
      <c r="E87">
        <v>6.4390000000000001</v>
      </c>
      <c r="F87">
        <v>1211</v>
      </c>
      <c r="G87">
        <v>6.4390000000000001</v>
      </c>
      <c r="H87">
        <v>1189</v>
      </c>
    </row>
    <row r="88" spans="1:8" x14ac:dyDescent="0.35">
      <c r="A88">
        <v>6.4560000000000004</v>
      </c>
      <c r="B88">
        <v>1145</v>
      </c>
      <c r="C88">
        <v>6.4560000000000004</v>
      </c>
      <c r="D88">
        <v>1106</v>
      </c>
      <c r="E88">
        <v>6.4560000000000004</v>
      </c>
      <c r="F88">
        <v>1278</v>
      </c>
      <c r="G88">
        <v>6.4560000000000004</v>
      </c>
      <c r="H88">
        <v>1073</v>
      </c>
    </row>
    <row r="89" spans="1:8" x14ac:dyDescent="0.35">
      <c r="A89">
        <v>6.4729999999999999</v>
      </c>
      <c r="B89">
        <v>1204</v>
      </c>
      <c r="C89">
        <v>6.4729999999999999</v>
      </c>
      <c r="D89">
        <v>970</v>
      </c>
      <c r="E89">
        <v>6.4729999999999999</v>
      </c>
      <c r="F89">
        <v>1284</v>
      </c>
      <c r="G89">
        <v>6.4729999999999999</v>
      </c>
      <c r="H89">
        <v>1120</v>
      </c>
    </row>
    <row r="90" spans="1:8" x14ac:dyDescent="0.35">
      <c r="A90">
        <v>6.49</v>
      </c>
      <c r="B90">
        <v>1187</v>
      </c>
      <c r="C90">
        <v>6.49</v>
      </c>
      <c r="D90">
        <v>914</v>
      </c>
      <c r="E90">
        <v>6.49</v>
      </c>
      <c r="F90">
        <v>1202</v>
      </c>
      <c r="G90">
        <v>6.49</v>
      </c>
      <c r="H90">
        <v>1273</v>
      </c>
    </row>
    <row r="91" spans="1:8" x14ac:dyDescent="0.35">
      <c r="A91">
        <v>6.5069999999999997</v>
      </c>
      <c r="B91">
        <v>1162</v>
      </c>
      <c r="C91">
        <v>6.5069999999999997</v>
      </c>
      <c r="D91">
        <v>919</v>
      </c>
      <c r="E91">
        <v>6.5069999999999997</v>
      </c>
      <c r="F91">
        <v>1183</v>
      </c>
      <c r="G91">
        <v>6.5069999999999997</v>
      </c>
      <c r="H91">
        <v>1169</v>
      </c>
    </row>
    <row r="92" spans="1:8" x14ac:dyDescent="0.35">
      <c r="A92">
        <v>6.524</v>
      </c>
      <c r="B92">
        <v>1259</v>
      </c>
      <c r="C92">
        <v>6.524</v>
      </c>
      <c r="D92">
        <v>943</v>
      </c>
      <c r="E92">
        <v>6.524</v>
      </c>
      <c r="F92">
        <v>1174</v>
      </c>
      <c r="G92">
        <v>6.524</v>
      </c>
      <c r="H92">
        <v>1135</v>
      </c>
    </row>
    <row r="93" spans="1:8" x14ac:dyDescent="0.35">
      <c r="A93">
        <v>6.5410000000000004</v>
      </c>
      <c r="B93">
        <v>1170</v>
      </c>
      <c r="C93">
        <v>6.5410000000000004</v>
      </c>
      <c r="D93">
        <v>1036</v>
      </c>
      <c r="E93">
        <v>6.5410000000000004</v>
      </c>
      <c r="F93">
        <v>1123</v>
      </c>
      <c r="G93">
        <v>6.5410000000000004</v>
      </c>
      <c r="H93">
        <v>1251</v>
      </c>
    </row>
    <row r="94" spans="1:8" x14ac:dyDescent="0.35">
      <c r="A94">
        <v>6.5579999999999998</v>
      </c>
      <c r="B94">
        <v>1108</v>
      </c>
      <c r="C94">
        <v>6.5579999999999998</v>
      </c>
      <c r="D94">
        <v>1036</v>
      </c>
      <c r="E94">
        <v>6.5579999999999998</v>
      </c>
      <c r="F94">
        <v>1197</v>
      </c>
      <c r="G94">
        <v>6.5579999999999998</v>
      </c>
      <c r="H94">
        <v>1284</v>
      </c>
    </row>
    <row r="95" spans="1:8" x14ac:dyDescent="0.35">
      <c r="A95">
        <v>6.5750000000000002</v>
      </c>
      <c r="B95">
        <v>1159</v>
      </c>
      <c r="C95">
        <v>6.5750000000000002</v>
      </c>
      <c r="D95">
        <v>982</v>
      </c>
      <c r="E95">
        <v>6.5750000000000002</v>
      </c>
      <c r="F95">
        <v>1213</v>
      </c>
      <c r="G95">
        <v>6.5750000000000002</v>
      </c>
      <c r="H95">
        <v>1211</v>
      </c>
    </row>
    <row r="96" spans="1:8" x14ac:dyDescent="0.35">
      <c r="A96">
        <v>6.5919999999999996</v>
      </c>
      <c r="B96">
        <v>1167</v>
      </c>
      <c r="C96">
        <v>6.5919999999999996</v>
      </c>
      <c r="D96">
        <v>1060</v>
      </c>
      <c r="E96">
        <v>6.5919999999999996</v>
      </c>
      <c r="F96">
        <v>1202</v>
      </c>
      <c r="G96">
        <v>6.5919999999999996</v>
      </c>
      <c r="H96">
        <v>1294</v>
      </c>
    </row>
    <row r="97" spans="1:8" x14ac:dyDescent="0.35">
      <c r="A97">
        <v>6.609</v>
      </c>
      <c r="B97">
        <v>1195</v>
      </c>
      <c r="C97">
        <v>6.609</v>
      </c>
      <c r="D97">
        <v>1139</v>
      </c>
      <c r="E97">
        <v>6.609</v>
      </c>
      <c r="F97">
        <v>1250</v>
      </c>
      <c r="G97">
        <v>6.609</v>
      </c>
      <c r="H97">
        <v>1405</v>
      </c>
    </row>
    <row r="98" spans="1:8" x14ac:dyDescent="0.35">
      <c r="A98">
        <v>6.6260000000000003</v>
      </c>
      <c r="B98">
        <v>1184</v>
      </c>
      <c r="C98">
        <v>6.6260000000000003</v>
      </c>
      <c r="D98">
        <v>999</v>
      </c>
      <c r="E98">
        <v>6.6260000000000003</v>
      </c>
      <c r="F98">
        <v>1254</v>
      </c>
      <c r="G98">
        <v>6.6260000000000003</v>
      </c>
      <c r="H98">
        <v>1207</v>
      </c>
    </row>
    <row r="99" spans="1:8" x14ac:dyDescent="0.35">
      <c r="A99">
        <v>6.6429999999999998</v>
      </c>
      <c r="B99">
        <v>1163</v>
      </c>
      <c r="C99">
        <v>6.6429999999999998</v>
      </c>
      <c r="D99">
        <v>1035</v>
      </c>
      <c r="E99">
        <v>6.6429999999999998</v>
      </c>
      <c r="F99">
        <v>1167</v>
      </c>
      <c r="G99">
        <v>6.6429999999999998</v>
      </c>
      <c r="H99">
        <v>1132</v>
      </c>
    </row>
    <row r="100" spans="1:8" x14ac:dyDescent="0.35">
      <c r="A100">
        <v>6.66</v>
      </c>
      <c r="B100">
        <v>1177</v>
      </c>
      <c r="C100">
        <v>6.66</v>
      </c>
      <c r="D100">
        <v>989</v>
      </c>
      <c r="E100">
        <v>6.66</v>
      </c>
      <c r="F100">
        <v>1164</v>
      </c>
      <c r="G100">
        <v>6.66</v>
      </c>
      <c r="H100">
        <v>1159</v>
      </c>
    </row>
    <row r="101" spans="1:8" x14ac:dyDescent="0.35">
      <c r="A101">
        <v>6.6769999999999996</v>
      </c>
      <c r="B101">
        <v>1201</v>
      </c>
      <c r="C101">
        <v>6.6769999999999996</v>
      </c>
      <c r="D101">
        <v>1040</v>
      </c>
      <c r="E101">
        <v>6.6769999999999996</v>
      </c>
      <c r="F101">
        <v>1195</v>
      </c>
      <c r="G101">
        <v>6.6769999999999996</v>
      </c>
      <c r="H101">
        <v>1168</v>
      </c>
    </row>
    <row r="102" spans="1:8" x14ac:dyDescent="0.35">
      <c r="A102">
        <v>6.694</v>
      </c>
      <c r="B102">
        <v>1213</v>
      </c>
      <c r="C102">
        <v>6.694</v>
      </c>
      <c r="D102">
        <v>987</v>
      </c>
      <c r="E102">
        <v>6.694</v>
      </c>
      <c r="F102">
        <v>1213</v>
      </c>
      <c r="G102">
        <v>6.694</v>
      </c>
      <c r="H102">
        <v>1282</v>
      </c>
    </row>
    <row r="103" spans="1:8" x14ac:dyDescent="0.35">
      <c r="A103">
        <v>6.7110000000000003</v>
      </c>
      <c r="B103">
        <v>1135</v>
      </c>
      <c r="C103">
        <v>6.7110000000000003</v>
      </c>
      <c r="D103">
        <v>1012</v>
      </c>
      <c r="E103">
        <v>6.7110000000000003</v>
      </c>
      <c r="F103">
        <v>1284</v>
      </c>
      <c r="G103">
        <v>6.7110000000000003</v>
      </c>
      <c r="H103">
        <v>1199</v>
      </c>
    </row>
    <row r="104" spans="1:8" x14ac:dyDescent="0.35">
      <c r="A104">
        <v>6.7279999999999998</v>
      </c>
      <c r="B104">
        <v>1229</v>
      </c>
      <c r="C104">
        <v>6.7279999999999998</v>
      </c>
      <c r="D104">
        <v>1104</v>
      </c>
      <c r="E104">
        <v>6.7279999999999998</v>
      </c>
      <c r="F104">
        <v>1338</v>
      </c>
      <c r="G104">
        <v>6.7279999999999998</v>
      </c>
      <c r="H104">
        <v>1144</v>
      </c>
    </row>
    <row r="105" spans="1:8" x14ac:dyDescent="0.35">
      <c r="A105">
        <v>6.7450000000000001</v>
      </c>
      <c r="B105">
        <v>1225</v>
      </c>
      <c r="C105">
        <v>6.7450000000000001</v>
      </c>
      <c r="D105">
        <v>1000</v>
      </c>
      <c r="E105">
        <v>6.7450000000000001</v>
      </c>
      <c r="F105">
        <v>1405</v>
      </c>
      <c r="G105">
        <v>6.7450000000000001</v>
      </c>
      <c r="H105">
        <v>1221</v>
      </c>
    </row>
    <row r="106" spans="1:8" x14ac:dyDescent="0.35">
      <c r="A106">
        <v>6.7619999999999996</v>
      </c>
      <c r="B106">
        <v>1217</v>
      </c>
      <c r="C106">
        <v>6.7619999999999996</v>
      </c>
      <c r="D106">
        <v>1092</v>
      </c>
      <c r="E106">
        <v>6.7619999999999996</v>
      </c>
      <c r="F106">
        <v>1326</v>
      </c>
      <c r="G106">
        <v>6.7619999999999996</v>
      </c>
      <c r="H106">
        <v>1143</v>
      </c>
    </row>
    <row r="107" spans="1:8" x14ac:dyDescent="0.35">
      <c r="A107">
        <v>6.7789999999999999</v>
      </c>
      <c r="B107">
        <v>1244</v>
      </c>
      <c r="C107">
        <v>6.7789999999999999</v>
      </c>
      <c r="D107">
        <v>1047</v>
      </c>
      <c r="E107">
        <v>6.7789999999999999</v>
      </c>
      <c r="F107">
        <v>1336</v>
      </c>
      <c r="G107">
        <v>6.7789999999999999</v>
      </c>
      <c r="H107">
        <v>1016</v>
      </c>
    </row>
    <row r="108" spans="1:8" x14ac:dyDescent="0.35">
      <c r="A108">
        <v>6.7960000000000003</v>
      </c>
      <c r="B108">
        <v>1156</v>
      </c>
      <c r="C108">
        <v>6.7960000000000003</v>
      </c>
      <c r="D108">
        <v>1134</v>
      </c>
      <c r="E108">
        <v>6.7960000000000003</v>
      </c>
      <c r="F108">
        <v>1239</v>
      </c>
      <c r="G108">
        <v>6.7960000000000003</v>
      </c>
      <c r="H108">
        <v>1197</v>
      </c>
    </row>
    <row r="109" spans="1:8" x14ac:dyDescent="0.35">
      <c r="A109">
        <v>6.8129999999999997</v>
      </c>
      <c r="B109">
        <v>1171</v>
      </c>
      <c r="C109">
        <v>6.8129999999999997</v>
      </c>
      <c r="D109">
        <v>1051</v>
      </c>
      <c r="E109">
        <v>6.8129999999999997</v>
      </c>
      <c r="F109">
        <v>1201</v>
      </c>
      <c r="G109">
        <v>6.8129999999999997</v>
      </c>
      <c r="H109">
        <v>1123</v>
      </c>
    </row>
    <row r="110" spans="1:8" x14ac:dyDescent="0.35">
      <c r="A110">
        <v>6.83</v>
      </c>
      <c r="B110">
        <v>1257</v>
      </c>
      <c r="C110">
        <v>6.83</v>
      </c>
      <c r="D110">
        <v>871</v>
      </c>
      <c r="E110">
        <v>6.83</v>
      </c>
      <c r="F110">
        <v>1195</v>
      </c>
      <c r="G110">
        <v>6.83</v>
      </c>
      <c r="H110">
        <v>1163</v>
      </c>
    </row>
    <row r="111" spans="1:8" x14ac:dyDescent="0.35">
      <c r="A111">
        <v>6.8470000000000004</v>
      </c>
      <c r="B111">
        <v>1182</v>
      </c>
      <c r="C111">
        <v>6.8470000000000004</v>
      </c>
      <c r="D111">
        <v>1060</v>
      </c>
      <c r="E111">
        <v>6.8470000000000004</v>
      </c>
      <c r="F111">
        <v>1253</v>
      </c>
      <c r="G111">
        <v>6.8470000000000004</v>
      </c>
      <c r="H111">
        <v>1099</v>
      </c>
    </row>
    <row r="112" spans="1:8" x14ac:dyDescent="0.35">
      <c r="A112">
        <v>6.8639999999999999</v>
      </c>
      <c r="B112">
        <v>1153</v>
      </c>
      <c r="C112">
        <v>6.8639999999999999</v>
      </c>
      <c r="D112">
        <v>906</v>
      </c>
      <c r="E112">
        <v>6.8639999999999999</v>
      </c>
      <c r="F112">
        <v>1111</v>
      </c>
      <c r="G112">
        <v>6.8639999999999999</v>
      </c>
      <c r="H112">
        <v>1202</v>
      </c>
    </row>
    <row r="113" spans="1:8" x14ac:dyDescent="0.35">
      <c r="A113">
        <v>6.8810000000000002</v>
      </c>
      <c r="B113">
        <v>1097</v>
      </c>
      <c r="C113">
        <v>6.8810000000000002</v>
      </c>
      <c r="D113">
        <v>1005</v>
      </c>
      <c r="E113">
        <v>6.8810000000000002</v>
      </c>
      <c r="F113">
        <v>1296</v>
      </c>
      <c r="G113">
        <v>6.8810000000000002</v>
      </c>
      <c r="H113">
        <v>1189</v>
      </c>
    </row>
    <row r="114" spans="1:8" x14ac:dyDescent="0.35">
      <c r="A114">
        <v>6.8979999999999997</v>
      </c>
      <c r="B114">
        <v>1178</v>
      </c>
      <c r="C114">
        <v>6.8979999999999997</v>
      </c>
      <c r="D114">
        <v>1080</v>
      </c>
      <c r="E114">
        <v>6.8979999999999997</v>
      </c>
      <c r="F114">
        <v>1258</v>
      </c>
      <c r="G114">
        <v>6.8979999999999997</v>
      </c>
      <c r="H114">
        <v>1228</v>
      </c>
    </row>
    <row r="115" spans="1:8" x14ac:dyDescent="0.35">
      <c r="A115">
        <v>6.915</v>
      </c>
      <c r="B115">
        <v>1158</v>
      </c>
      <c r="C115">
        <v>6.915</v>
      </c>
      <c r="D115">
        <v>928</v>
      </c>
      <c r="E115">
        <v>6.915</v>
      </c>
      <c r="F115">
        <v>1101</v>
      </c>
      <c r="G115">
        <v>6.915</v>
      </c>
      <c r="H115">
        <v>1060</v>
      </c>
    </row>
    <row r="116" spans="1:8" x14ac:dyDescent="0.35">
      <c r="A116">
        <v>6.9320000000000004</v>
      </c>
      <c r="B116">
        <v>1268</v>
      </c>
      <c r="C116">
        <v>6.9320000000000004</v>
      </c>
      <c r="D116">
        <v>1132</v>
      </c>
      <c r="E116">
        <v>6.9320000000000004</v>
      </c>
      <c r="F116">
        <v>1279</v>
      </c>
      <c r="G116">
        <v>6.9320000000000004</v>
      </c>
      <c r="H116">
        <v>1106</v>
      </c>
    </row>
    <row r="117" spans="1:8" x14ac:dyDescent="0.35">
      <c r="A117">
        <v>6.9489999999999998</v>
      </c>
      <c r="B117">
        <v>1234</v>
      </c>
      <c r="C117">
        <v>6.9489999999999998</v>
      </c>
      <c r="D117">
        <v>846</v>
      </c>
      <c r="E117">
        <v>6.9489999999999998</v>
      </c>
      <c r="F117">
        <v>1145</v>
      </c>
      <c r="G117">
        <v>6.9489999999999998</v>
      </c>
      <c r="H117">
        <v>1113</v>
      </c>
    </row>
    <row r="118" spans="1:8" x14ac:dyDescent="0.35">
      <c r="A118">
        <v>6.9660000000000002</v>
      </c>
      <c r="B118">
        <v>1172</v>
      </c>
      <c r="C118">
        <v>6.9660000000000002</v>
      </c>
      <c r="D118">
        <v>1066</v>
      </c>
      <c r="E118">
        <v>6.9660000000000002</v>
      </c>
      <c r="F118">
        <v>1192</v>
      </c>
      <c r="G118">
        <v>6.9660000000000002</v>
      </c>
      <c r="H118">
        <v>1103</v>
      </c>
    </row>
    <row r="119" spans="1:8" x14ac:dyDescent="0.35">
      <c r="A119">
        <v>6.9829999999999997</v>
      </c>
      <c r="B119">
        <v>1225</v>
      </c>
      <c r="C119">
        <v>6.9829999999999997</v>
      </c>
      <c r="D119">
        <v>1141</v>
      </c>
      <c r="E119">
        <v>6.9829999999999997</v>
      </c>
      <c r="F119">
        <v>1266</v>
      </c>
      <c r="G119">
        <v>6.9829999999999997</v>
      </c>
      <c r="H119">
        <v>1080</v>
      </c>
    </row>
    <row r="120" spans="1:8" x14ac:dyDescent="0.35">
      <c r="A120">
        <v>7</v>
      </c>
      <c r="B120">
        <v>1098</v>
      </c>
      <c r="C120">
        <v>7</v>
      </c>
      <c r="D120">
        <v>1047</v>
      </c>
      <c r="E120">
        <v>7</v>
      </c>
      <c r="F120">
        <v>1255</v>
      </c>
      <c r="G120">
        <v>7</v>
      </c>
      <c r="H120">
        <v>1190</v>
      </c>
    </row>
    <row r="121" spans="1:8" x14ac:dyDescent="0.35">
      <c r="A121">
        <v>7.0170000000000003</v>
      </c>
      <c r="B121">
        <v>1262</v>
      </c>
      <c r="C121">
        <v>7.0170000000000003</v>
      </c>
      <c r="D121">
        <v>943</v>
      </c>
      <c r="E121">
        <v>7.0170000000000003</v>
      </c>
      <c r="F121">
        <v>1203</v>
      </c>
      <c r="G121">
        <v>7.0170000000000003</v>
      </c>
      <c r="H121">
        <v>1023</v>
      </c>
    </row>
    <row r="122" spans="1:8" x14ac:dyDescent="0.35">
      <c r="A122">
        <v>7.0339999999999998</v>
      </c>
      <c r="B122">
        <v>1140</v>
      </c>
      <c r="C122">
        <v>7.0339999999999998</v>
      </c>
      <c r="D122">
        <v>1073</v>
      </c>
      <c r="E122">
        <v>7.0339999999999998</v>
      </c>
      <c r="F122">
        <v>1164</v>
      </c>
      <c r="G122">
        <v>7.0339999999999998</v>
      </c>
      <c r="H122">
        <v>1091</v>
      </c>
    </row>
    <row r="123" spans="1:8" x14ac:dyDescent="0.35">
      <c r="A123">
        <v>7.0510000000000002</v>
      </c>
      <c r="B123">
        <v>1134</v>
      </c>
      <c r="C123">
        <v>7.0510000000000002</v>
      </c>
      <c r="D123">
        <v>1192</v>
      </c>
      <c r="E123">
        <v>7.0510000000000002</v>
      </c>
      <c r="F123">
        <v>1324</v>
      </c>
      <c r="G123">
        <v>7.0510000000000002</v>
      </c>
      <c r="H123">
        <v>1170</v>
      </c>
    </row>
    <row r="124" spans="1:8" x14ac:dyDescent="0.35">
      <c r="A124">
        <v>7.0679999999999996</v>
      </c>
      <c r="B124">
        <v>1137</v>
      </c>
      <c r="C124">
        <v>7.0679999999999996</v>
      </c>
      <c r="D124">
        <v>1102</v>
      </c>
      <c r="E124">
        <v>7.0679999999999996</v>
      </c>
      <c r="F124">
        <v>1179</v>
      </c>
      <c r="G124">
        <v>7.0679999999999996</v>
      </c>
      <c r="H124">
        <v>1082</v>
      </c>
    </row>
    <row r="125" spans="1:8" x14ac:dyDescent="0.35">
      <c r="A125">
        <v>7.085</v>
      </c>
      <c r="B125">
        <v>1202</v>
      </c>
      <c r="C125">
        <v>7.085</v>
      </c>
      <c r="D125">
        <v>1035</v>
      </c>
      <c r="E125">
        <v>7.085</v>
      </c>
      <c r="F125">
        <v>1165</v>
      </c>
      <c r="G125">
        <v>7.085</v>
      </c>
      <c r="H125">
        <v>1221</v>
      </c>
    </row>
    <row r="126" spans="1:8" x14ac:dyDescent="0.35">
      <c r="A126">
        <v>7.1020000000000003</v>
      </c>
      <c r="B126">
        <v>1185</v>
      </c>
      <c r="C126">
        <v>7.1020000000000003</v>
      </c>
      <c r="D126">
        <v>1004</v>
      </c>
      <c r="E126">
        <v>7.1020000000000003</v>
      </c>
      <c r="F126">
        <v>1299</v>
      </c>
      <c r="G126">
        <v>7.1020000000000003</v>
      </c>
      <c r="H126">
        <v>1090</v>
      </c>
    </row>
    <row r="127" spans="1:8" x14ac:dyDescent="0.35">
      <c r="A127">
        <v>7.1189999999999998</v>
      </c>
      <c r="B127">
        <v>1157</v>
      </c>
      <c r="C127">
        <v>7.1189999999999998</v>
      </c>
      <c r="D127">
        <v>1284</v>
      </c>
      <c r="E127">
        <v>7.1189999999999998</v>
      </c>
      <c r="F127">
        <v>1172</v>
      </c>
      <c r="G127">
        <v>7.1189999999999998</v>
      </c>
      <c r="H127">
        <v>983</v>
      </c>
    </row>
    <row r="128" spans="1:8" x14ac:dyDescent="0.35">
      <c r="A128">
        <v>7.1360000000000001</v>
      </c>
      <c r="B128">
        <v>1199</v>
      </c>
      <c r="C128">
        <v>7.1360000000000001</v>
      </c>
      <c r="D128">
        <v>1114</v>
      </c>
      <c r="E128">
        <v>7.1360000000000001</v>
      </c>
      <c r="F128">
        <v>1227</v>
      </c>
      <c r="G128">
        <v>7.1360000000000001</v>
      </c>
      <c r="H128">
        <v>1139</v>
      </c>
    </row>
    <row r="129" spans="1:8" x14ac:dyDescent="0.35">
      <c r="A129">
        <v>7.1529999999999996</v>
      </c>
      <c r="B129">
        <v>1238</v>
      </c>
      <c r="C129">
        <v>7.1529999999999996</v>
      </c>
      <c r="D129">
        <v>1046</v>
      </c>
      <c r="E129">
        <v>7.1529999999999996</v>
      </c>
      <c r="F129">
        <v>1176</v>
      </c>
      <c r="G129">
        <v>7.1529999999999996</v>
      </c>
      <c r="H129">
        <v>997</v>
      </c>
    </row>
    <row r="130" spans="1:8" x14ac:dyDescent="0.35">
      <c r="A130">
        <v>7.17</v>
      </c>
      <c r="B130">
        <v>1207</v>
      </c>
      <c r="C130">
        <v>7.17</v>
      </c>
      <c r="D130">
        <v>1155</v>
      </c>
      <c r="E130">
        <v>7.17</v>
      </c>
      <c r="F130">
        <v>1268</v>
      </c>
      <c r="G130">
        <v>7.17</v>
      </c>
      <c r="H130">
        <v>1126</v>
      </c>
    </row>
    <row r="131" spans="1:8" x14ac:dyDescent="0.35">
      <c r="A131">
        <v>7.1870000000000003</v>
      </c>
      <c r="B131">
        <v>1217</v>
      </c>
      <c r="C131">
        <v>7.1870000000000003</v>
      </c>
      <c r="D131">
        <v>1143</v>
      </c>
      <c r="E131">
        <v>7.1870000000000003</v>
      </c>
      <c r="F131">
        <v>1351</v>
      </c>
      <c r="G131">
        <v>7.1870000000000003</v>
      </c>
      <c r="H131">
        <v>1079</v>
      </c>
    </row>
    <row r="132" spans="1:8" x14ac:dyDescent="0.35">
      <c r="A132">
        <v>7.2039999999999997</v>
      </c>
      <c r="B132">
        <v>1252</v>
      </c>
      <c r="C132">
        <v>7.2039999999999997</v>
      </c>
      <c r="D132">
        <v>1136</v>
      </c>
      <c r="E132">
        <v>7.2039999999999997</v>
      </c>
      <c r="F132">
        <v>1253</v>
      </c>
      <c r="G132">
        <v>7.2039999999999997</v>
      </c>
      <c r="H132">
        <v>997</v>
      </c>
    </row>
    <row r="133" spans="1:8" x14ac:dyDescent="0.35">
      <c r="A133">
        <v>7.2210000000000001</v>
      </c>
      <c r="B133">
        <v>1290</v>
      </c>
      <c r="C133">
        <v>7.2210000000000001</v>
      </c>
      <c r="D133">
        <v>1059</v>
      </c>
      <c r="E133">
        <v>7.2210000000000001</v>
      </c>
      <c r="F133">
        <v>1376</v>
      </c>
      <c r="G133">
        <v>7.2210000000000001</v>
      </c>
      <c r="H133">
        <v>953</v>
      </c>
    </row>
    <row r="134" spans="1:8" x14ac:dyDescent="0.35">
      <c r="A134">
        <v>7.2380000000000004</v>
      </c>
      <c r="B134">
        <v>1294</v>
      </c>
      <c r="C134">
        <v>7.2380000000000004</v>
      </c>
      <c r="D134">
        <v>1106</v>
      </c>
      <c r="E134">
        <v>7.2380000000000004</v>
      </c>
      <c r="F134">
        <v>1399</v>
      </c>
      <c r="G134">
        <v>7.2380000000000004</v>
      </c>
      <c r="H134">
        <v>1004</v>
      </c>
    </row>
    <row r="135" spans="1:8" x14ac:dyDescent="0.35">
      <c r="A135">
        <v>7.2549999999999999</v>
      </c>
      <c r="B135">
        <v>1300</v>
      </c>
      <c r="C135">
        <v>7.2549999999999999</v>
      </c>
      <c r="D135">
        <v>1073</v>
      </c>
      <c r="E135">
        <v>7.2549999999999999</v>
      </c>
      <c r="F135">
        <v>1180</v>
      </c>
      <c r="G135">
        <v>7.2549999999999999</v>
      </c>
      <c r="H135">
        <v>1065</v>
      </c>
    </row>
    <row r="136" spans="1:8" x14ac:dyDescent="0.35">
      <c r="A136">
        <v>7.2720000000000002</v>
      </c>
      <c r="B136">
        <v>1244</v>
      </c>
      <c r="C136">
        <v>7.2720000000000002</v>
      </c>
      <c r="D136">
        <v>1193</v>
      </c>
      <c r="E136">
        <v>7.2720000000000002</v>
      </c>
      <c r="F136">
        <v>1281</v>
      </c>
      <c r="G136">
        <v>7.2720000000000002</v>
      </c>
      <c r="H136">
        <v>1137</v>
      </c>
    </row>
    <row r="137" spans="1:8" x14ac:dyDescent="0.35">
      <c r="A137">
        <v>7.2889999999999997</v>
      </c>
      <c r="B137">
        <v>1303</v>
      </c>
      <c r="C137">
        <v>7.2889999999999997</v>
      </c>
      <c r="D137">
        <v>1153</v>
      </c>
      <c r="E137">
        <v>7.2889999999999997</v>
      </c>
      <c r="F137">
        <v>1236</v>
      </c>
      <c r="G137">
        <v>7.2889999999999997</v>
      </c>
      <c r="H137">
        <v>1055</v>
      </c>
    </row>
    <row r="138" spans="1:8" x14ac:dyDescent="0.35">
      <c r="A138">
        <v>7.306</v>
      </c>
      <c r="B138">
        <v>1326</v>
      </c>
      <c r="C138">
        <v>7.306</v>
      </c>
      <c r="D138">
        <v>1273</v>
      </c>
      <c r="E138">
        <v>7.306</v>
      </c>
      <c r="F138">
        <v>1293</v>
      </c>
      <c r="G138">
        <v>7.306</v>
      </c>
      <c r="H138">
        <v>1102</v>
      </c>
    </row>
    <row r="139" spans="1:8" x14ac:dyDescent="0.35">
      <c r="A139">
        <v>7.3230000000000004</v>
      </c>
      <c r="B139">
        <v>1346</v>
      </c>
      <c r="C139">
        <v>7.3230000000000004</v>
      </c>
      <c r="D139">
        <v>1186</v>
      </c>
      <c r="E139">
        <v>7.3230000000000004</v>
      </c>
      <c r="F139">
        <v>1352</v>
      </c>
      <c r="G139">
        <v>7.3230000000000004</v>
      </c>
      <c r="H139">
        <v>1180</v>
      </c>
    </row>
    <row r="140" spans="1:8" x14ac:dyDescent="0.35">
      <c r="A140">
        <v>7.34</v>
      </c>
      <c r="B140">
        <v>1366</v>
      </c>
      <c r="C140">
        <v>7.34</v>
      </c>
      <c r="D140">
        <v>1209</v>
      </c>
      <c r="E140">
        <v>7.34</v>
      </c>
      <c r="F140">
        <v>1305</v>
      </c>
      <c r="G140">
        <v>7.34</v>
      </c>
      <c r="H140">
        <v>1031</v>
      </c>
    </row>
    <row r="141" spans="1:8" x14ac:dyDescent="0.35">
      <c r="A141">
        <v>7.3570000000000002</v>
      </c>
      <c r="B141">
        <v>1375</v>
      </c>
      <c r="C141">
        <v>7.3570000000000002</v>
      </c>
      <c r="D141">
        <v>1212</v>
      </c>
      <c r="E141">
        <v>7.3570000000000002</v>
      </c>
      <c r="F141">
        <v>1356</v>
      </c>
      <c r="G141">
        <v>7.3570000000000002</v>
      </c>
      <c r="H141">
        <v>1158</v>
      </c>
    </row>
    <row r="142" spans="1:8" x14ac:dyDescent="0.35">
      <c r="A142">
        <v>7.3739999999999997</v>
      </c>
      <c r="B142">
        <v>1351</v>
      </c>
      <c r="C142">
        <v>7.3739999999999997</v>
      </c>
      <c r="D142">
        <v>1218</v>
      </c>
      <c r="E142">
        <v>7.3739999999999997</v>
      </c>
      <c r="F142">
        <v>1351</v>
      </c>
      <c r="G142">
        <v>7.3739999999999997</v>
      </c>
      <c r="H142">
        <v>1154</v>
      </c>
    </row>
    <row r="143" spans="1:8" x14ac:dyDescent="0.35">
      <c r="A143">
        <v>7.391</v>
      </c>
      <c r="B143">
        <v>1419</v>
      </c>
      <c r="C143">
        <v>7.391</v>
      </c>
      <c r="D143">
        <v>1202</v>
      </c>
      <c r="E143">
        <v>7.391</v>
      </c>
      <c r="F143">
        <v>1294</v>
      </c>
      <c r="G143">
        <v>7.391</v>
      </c>
      <c r="H143">
        <v>1045</v>
      </c>
    </row>
    <row r="144" spans="1:8" x14ac:dyDescent="0.35">
      <c r="A144">
        <v>7.4080000000000004</v>
      </c>
      <c r="B144">
        <v>1433</v>
      </c>
      <c r="C144">
        <v>7.4080000000000004</v>
      </c>
      <c r="D144">
        <v>1132</v>
      </c>
      <c r="E144">
        <v>7.4080000000000004</v>
      </c>
      <c r="F144">
        <v>1335</v>
      </c>
      <c r="G144">
        <v>7.4080000000000004</v>
      </c>
      <c r="H144">
        <v>1156</v>
      </c>
    </row>
    <row r="145" spans="1:8" x14ac:dyDescent="0.35">
      <c r="A145">
        <v>7.4249999999999998</v>
      </c>
      <c r="B145">
        <v>1420</v>
      </c>
      <c r="C145">
        <v>7.4249999999999998</v>
      </c>
      <c r="D145">
        <v>1132</v>
      </c>
      <c r="E145">
        <v>7.4249999999999998</v>
      </c>
      <c r="F145">
        <v>1458</v>
      </c>
      <c r="G145">
        <v>7.4249999999999998</v>
      </c>
      <c r="H145">
        <v>1091</v>
      </c>
    </row>
    <row r="146" spans="1:8" x14ac:dyDescent="0.35">
      <c r="A146">
        <v>7.4420000000000002</v>
      </c>
      <c r="B146">
        <v>1472</v>
      </c>
      <c r="C146">
        <v>7.4420000000000002</v>
      </c>
      <c r="D146">
        <v>1250</v>
      </c>
      <c r="E146">
        <v>7.4420000000000002</v>
      </c>
      <c r="F146">
        <v>1498</v>
      </c>
      <c r="G146">
        <v>7.4420000000000002</v>
      </c>
      <c r="H146">
        <v>1083</v>
      </c>
    </row>
    <row r="147" spans="1:8" x14ac:dyDescent="0.35">
      <c r="A147">
        <v>7.4589999999999996</v>
      </c>
      <c r="B147">
        <v>1458</v>
      </c>
      <c r="C147">
        <v>7.4589999999999996</v>
      </c>
      <c r="D147">
        <v>1383</v>
      </c>
      <c r="E147">
        <v>7.4589999999999996</v>
      </c>
      <c r="F147">
        <v>1533</v>
      </c>
      <c r="G147">
        <v>7.4589999999999996</v>
      </c>
      <c r="H147">
        <v>1063</v>
      </c>
    </row>
    <row r="148" spans="1:8" x14ac:dyDescent="0.35">
      <c r="A148">
        <v>7.476</v>
      </c>
      <c r="B148">
        <v>1420</v>
      </c>
      <c r="C148">
        <v>7.476</v>
      </c>
      <c r="D148">
        <v>1348</v>
      </c>
      <c r="E148">
        <v>7.476</v>
      </c>
      <c r="F148">
        <v>1539</v>
      </c>
      <c r="G148">
        <v>7.476</v>
      </c>
      <c r="H148">
        <v>974</v>
      </c>
    </row>
    <row r="149" spans="1:8" x14ac:dyDescent="0.35">
      <c r="A149">
        <v>7.4930000000000003</v>
      </c>
      <c r="B149">
        <v>1459</v>
      </c>
      <c r="C149">
        <v>7.4930000000000003</v>
      </c>
      <c r="D149">
        <v>1256</v>
      </c>
      <c r="E149">
        <v>7.4930000000000003</v>
      </c>
      <c r="F149">
        <v>1464</v>
      </c>
      <c r="G149">
        <v>7.4930000000000003</v>
      </c>
      <c r="H149">
        <v>1025</v>
      </c>
    </row>
    <row r="150" spans="1:8" x14ac:dyDescent="0.35">
      <c r="A150">
        <v>7.51</v>
      </c>
      <c r="B150">
        <v>1463</v>
      </c>
      <c r="C150">
        <v>7.51</v>
      </c>
      <c r="D150">
        <v>1282</v>
      </c>
      <c r="E150">
        <v>7.51</v>
      </c>
      <c r="F150">
        <v>1433</v>
      </c>
      <c r="G150">
        <v>7.51</v>
      </c>
      <c r="H150">
        <v>1052</v>
      </c>
    </row>
    <row r="151" spans="1:8" x14ac:dyDescent="0.35">
      <c r="A151">
        <v>7.5270000000000001</v>
      </c>
      <c r="B151">
        <v>1479</v>
      </c>
      <c r="C151">
        <v>7.5270000000000001</v>
      </c>
      <c r="D151">
        <v>1396</v>
      </c>
      <c r="E151">
        <v>7.5270000000000001</v>
      </c>
      <c r="F151">
        <v>1542</v>
      </c>
      <c r="G151">
        <v>7.5270000000000001</v>
      </c>
      <c r="H151">
        <v>1137</v>
      </c>
    </row>
    <row r="152" spans="1:8" x14ac:dyDescent="0.35">
      <c r="A152">
        <v>7.5439999999999996</v>
      </c>
      <c r="B152">
        <v>1522</v>
      </c>
      <c r="C152">
        <v>7.5439999999999996</v>
      </c>
      <c r="D152">
        <v>1447</v>
      </c>
      <c r="E152">
        <v>7.5439999999999996</v>
      </c>
      <c r="F152">
        <v>1544</v>
      </c>
      <c r="G152">
        <v>7.5439999999999996</v>
      </c>
      <c r="H152">
        <v>1128</v>
      </c>
    </row>
    <row r="153" spans="1:8" x14ac:dyDescent="0.35">
      <c r="A153">
        <v>7.5609999999999999</v>
      </c>
      <c r="B153">
        <v>1558</v>
      </c>
      <c r="C153">
        <v>7.5609999999999999</v>
      </c>
      <c r="D153">
        <v>1485</v>
      </c>
      <c r="E153">
        <v>7.5609999999999999</v>
      </c>
      <c r="F153">
        <v>1423</v>
      </c>
      <c r="G153">
        <v>7.5609999999999999</v>
      </c>
      <c r="H153">
        <v>1134</v>
      </c>
    </row>
    <row r="154" spans="1:8" x14ac:dyDescent="0.35">
      <c r="A154">
        <v>7.5780000000000003</v>
      </c>
      <c r="B154">
        <v>1530</v>
      </c>
      <c r="C154">
        <v>7.5780000000000003</v>
      </c>
      <c r="D154">
        <v>1596</v>
      </c>
      <c r="E154">
        <v>7.5780000000000003</v>
      </c>
      <c r="F154">
        <v>1405</v>
      </c>
      <c r="G154">
        <v>7.5780000000000003</v>
      </c>
      <c r="H154">
        <v>1052</v>
      </c>
    </row>
    <row r="155" spans="1:8" x14ac:dyDescent="0.35">
      <c r="A155">
        <v>7.5949999999999998</v>
      </c>
      <c r="B155">
        <v>1581</v>
      </c>
      <c r="C155">
        <v>7.5949999999999998</v>
      </c>
      <c r="D155">
        <v>1573</v>
      </c>
      <c r="E155">
        <v>7.5949999999999998</v>
      </c>
      <c r="F155">
        <v>1607</v>
      </c>
      <c r="G155">
        <v>7.5949999999999998</v>
      </c>
      <c r="H155">
        <v>1024</v>
      </c>
    </row>
    <row r="156" spans="1:8" x14ac:dyDescent="0.35">
      <c r="A156">
        <v>7.6120000000000001</v>
      </c>
      <c r="B156">
        <v>1716</v>
      </c>
      <c r="C156">
        <v>7.6120000000000001</v>
      </c>
      <c r="D156">
        <v>1551</v>
      </c>
      <c r="E156">
        <v>7.6120000000000001</v>
      </c>
      <c r="F156">
        <v>1560</v>
      </c>
      <c r="G156">
        <v>7.6120000000000001</v>
      </c>
      <c r="H156">
        <v>1007</v>
      </c>
    </row>
    <row r="157" spans="1:8" x14ac:dyDescent="0.35">
      <c r="A157">
        <v>7.6289999999999996</v>
      </c>
      <c r="B157">
        <v>1809</v>
      </c>
      <c r="C157">
        <v>7.6289999999999996</v>
      </c>
      <c r="D157">
        <v>1641</v>
      </c>
      <c r="E157">
        <v>7.6289999999999996</v>
      </c>
      <c r="F157">
        <v>1536</v>
      </c>
      <c r="G157">
        <v>7.6289999999999996</v>
      </c>
      <c r="H157">
        <v>1024</v>
      </c>
    </row>
    <row r="158" spans="1:8" x14ac:dyDescent="0.35">
      <c r="A158">
        <v>7.6459999999999999</v>
      </c>
      <c r="B158">
        <v>1775</v>
      </c>
      <c r="C158">
        <v>7.6459999999999999</v>
      </c>
      <c r="D158">
        <v>1660</v>
      </c>
      <c r="E158">
        <v>7.6459999999999999</v>
      </c>
      <c r="F158">
        <v>1671</v>
      </c>
      <c r="G158">
        <v>7.6459999999999999</v>
      </c>
      <c r="H158">
        <v>1128</v>
      </c>
    </row>
    <row r="159" spans="1:8" x14ac:dyDescent="0.35">
      <c r="A159">
        <v>7.6630000000000003</v>
      </c>
      <c r="B159">
        <v>1778</v>
      </c>
      <c r="C159">
        <v>7.6630000000000003</v>
      </c>
      <c r="D159">
        <v>1596</v>
      </c>
      <c r="E159">
        <v>7.6630000000000003</v>
      </c>
      <c r="F159">
        <v>1657</v>
      </c>
      <c r="G159">
        <v>7.6630000000000003</v>
      </c>
      <c r="H159">
        <v>979</v>
      </c>
    </row>
    <row r="160" spans="1:8" x14ac:dyDescent="0.35">
      <c r="A160">
        <v>7.68</v>
      </c>
      <c r="B160">
        <v>1900</v>
      </c>
      <c r="C160">
        <v>7.68</v>
      </c>
      <c r="D160">
        <v>1561</v>
      </c>
      <c r="E160">
        <v>7.68</v>
      </c>
      <c r="F160">
        <v>1675</v>
      </c>
      <c r="G160">
        <v>7.68</v>
      </c>
      <c r="H160">
        <v>1041</v>
      </c>
    </row>
    <row r="161" spans="1:8" x14ac:dyDescent="0.35">
      <c r="A161">
        <v>7.6970000000000001</v>
      </c>
      <c r="B161">
        <v>1973</v>
      </c>
      <c r="C161">
        <v>7.6970000000000001</v>
      </c>
      <c r="D161">
        <v>1691</v>
      </c>
      <c r="E161">
        <v>7.6970000000000001</v>
      </c>
      <c r="F161">
        <v>1600</v>
      </c>
      <c r="G161">
        <v>7.6970000000000001</v>
      </c>
      <c r="H161">
        <v>1139</v>
      </c>
    </row>
    <row r="162" spans="1:8" x14ac:dyDescent="0.35">
      <c r="A162">
        <v>7.7140000000000004</v>
      </c>
      <c r="B162">
        <v>2030</v>
      </c>
      <c r="C162">
        <v>7.7140000000000004</v>
      </c>
      <c r="D162">
        <v>1821</v>
      </c>
      <c r="E162">
        <v>7.7140000000000004</v>
      </c>
      <c r="F162">
        <v>1628</v>
      </c>
      <c r="G162">
        <v>7.7140000000000004</v>
      </c>
      <c r="H162">
        <v>1175</v>
      </c>
    </row>
    <row r="163" spans="1:8" x14ac:dyDescent="0.35">
      <c r="A163">
        <v>7.7309999999999999</v>
      </c>
      <c r="B163">
        <v>2175</v>
      </c>
      <c r="C163">
        <v>7.7309999999999999</v>
      </c>
      <c r="D163">
        <v>1893</v>
      </c>
      <c r="E163">
        <v>7.7309999999999999</v>
      </c>
      <c r="F163">
        <v>1813</v>
      </c>
      <c r="G163">
        <v>7.7309999999999999</v>
      </c>
      <c r="H163">
        <v>1285</v>
      </c>
    </row>
    <row r="164" spans="1:8" x14ac:dyDescent="0.35">
      <c r="A164">
        <v>7.7480000000000002</v>
      </c>
      <c r="B164">
        <v>2078</v>
      </c>
      <c r="C164">
        <v>7.7480000000000002</v>
      </c>
      <c r="D164">
        <v>1937</v>
      </c>
      <c r="E164">
        <v>7.7480000000000002</v>
      </c>
      <c r="F164">
        <v>1787</v>
      </c>
      <c r="G164">
        <v>7.7480000000000002</v>
      </c>
      <c r="H164">
        <v>1232</v>
      </c>
    </row>
    <row r="165" spans="1:8" x14ac:dyDescent="0.35">
      <c r="A165">
        <v>7.7649999999999997</v>
      </c>
      <c r="B165">
        <v>2168</v>
      </c>
      <c r="C165">
        <v>7.7649999999999997</v>
      </c>
      <c r="D165">
        <v>1918</v>
      </c>
      <c r="E165">
        <v>7.7649999999999997</v>
      </c>
      <c r="F165">
        <v>1882</v>
      </c>
      <c r="G165">
        <v>7.7649999999999997</v>
      </c>
      <c r="H165">
        <v>1162</v>
      </c>
    </row>
    <row r="166" spans="1:8" x14ac:dyDescent="0.35">
      <c r="A166">
        <v>7.782</v>
      </c>
      <c r="B166">
        <v>2243</v>
      </c>
      <c r="C166">
        <v>7.782</v>
      </c>
      <c r="D166">
        <v>2119</v>
      </c>
      <c r="E166">
        <v>7.782</v>
      </c>
      <c r="F166">
        <v>1786</v>
      </c>
      <c r="G166">
        <v>7.782</v>
      </c>
      <c r="H166">
        <v>1199</v>
      </c>
    </row>
    <row r="167" spans="1:8" x14ac:dyDescent="0.35">
      <c r="A167">
        <v>7.7990000000000004</v>
      </c>
      <c r="B167">
        <v>2337</v>
      </c>
      <c r="C167">
        <v>7.7990000000000004</v>
      </c>
      <c r="D167">
        <v>2342</v>
      </c>
      <c r="E167">
        <v>7.7990000000000004</v>
      </c>
      <c r="F167">
        <v>1889</v>
      </c>
      <c r="G167">
        <v>7.7990000000000004</v>
      </c>
      <c r="H167">
        <v>1130</v>
      </c>
    </row>
    <row r="168" spans="1:8" x14ac:dyDescent="0.35">
      <c r="A168">
        <v>7.8159999999999998</v>
      </c>
      <c r="B168">
        <v>2463</v>
      </c>
      <c r="C168">
        <v>7.8159999999999998</v>
      </c>
      <c r="D168">
        <v>2247</v>
      </c>
      <c r="E168">
        <v>7.8159999999999998</v>
      </c>
      <c r="F168">
        <v>1833</v>
      </c>
      <c r="G168">
        <v>7.8159999999999998</v>
      </c>
      <c r="H168">
        <v>1159</v>
      </c>
    </row>
    <row r="169" spans="1:8" x14ac:dyDescent="0.35">
      <c r="A169">
        <v>7.8330000000000002</v>
      </c>
      <c r="B169">
        <v>2591</v>
      </c>
      <c r="C169">
        <v>7.8330000000000002</v>
      </c>
      <c r="D169">
        <v>2140</v>
      </c>
      <c r="E169">
        <v>7.8330000000000002</v>
      </c>
      <c r="F169">
        <v>1948</v>
      </c>
      <c r="G169">
        <v>7.8330000000000002</v>
      </c>
      <c r="H169">
        <v>1032</v>
      </c>
    </row>
    <row r="170" spans="1:8" x14ac:dyDescent="0.35">
      <c r="A170">
        <v>7.85</v>
      </c>
      <c r="B170">
        <v>2459</v>
      </c>
      <c r="C170">
        <v>7.85</v>
      </c>
      <c r="D170">
        <v>2226</v>
      </c>
      <c r="E170">
        <v>7.85</v>
      </c>
      <c r="F170">
        <v>2083</v>
      </c>
      <c r="G170">
        <v>7.85</v>
      </c>
      <c r="H170">
        <v>1075</v>
      </c>
    </row>
    <row r="171" spans="1:8" x14ac:dyDescent="0.35">
      <c r="A171">
        <v>7.867</v>
      </c>
      <c r="B171">
        <v>2741</v>
      </c>
      <c r="C171">
        <v>7.867</v>
      </c>
      <c r="D171">
        <v>2400</v>
      </c>
      <c r="E171">
        <v>7.867</v>
      </c>
      <c r="F171">
        <v>2094</v>
      </c>
      <c r="G171">
        <v>7.867</v>
      </c>
      <c r="H171">
        <v>1004</v>
      </c>
    </row>
    <row r="172" spans="1:8" x14ac:dyDescent="0.35">
      <c r="A172">
        <v>7.8840000000000003</v>
      </c>
      <c r="B172">
        <v>2783</v>
      </c>
      <c r="C172">
        <v>7.8840000000000003</v>
      </c>
      <c r="D172">
        <v>2424</v>
      </c>
      <c r="E172">
        <v>7.8840000000000003</v>
      </c>
      <c r="F172">
        <v>2039</v>
      </c>
      <c r="G172">
        <v>7.8840000000000003</v>
      </c>
      <c r="H172">
        <v>1167</v>
      </c>
    </row>
    <row r="173" spans="1:8" x14ac:dyDescent="0.35">
      <c r="A173">
        <v>7.9009999999999998</v>
      </c>
      <c r="B173">
        <v>2810</v>
      </c>
      <c r="C173">
        <v>7.9009999999999998</v>
      </c>
      <c r="D173">
        <v>2277</v>
      </c>
      <c r="E173">
        <v>7.9009999999999998</v>
      </c>
      <c r="F173">
        <v>2110</v>
      </c>
      <c r="G173">
        <v>7.9009999999999998</v>
      </c>
      <c r="H173">
        <v>1151</v>
      </c>
    </row>
    <row r="174" spans="1:8" x14ac:dyDescent="0.35">
      <c r="A174">
        <v>7.9180000000000001</v>
      </c>
      <c r="B174">
        <v>2959</v>
      </c>
      <c r="C174">
        <v>7.9180000000000001</v>
      </c>
      <c r="D174">
        <v>2865</v>
      </c>
      <c r="E174">
        <v>7.9180000000000001</v>
      </c>
      <c r="F174">
        <v>2129</v>
      </c>
      <c r="G174">
        <v>7.9180000000000001</v>
      </c>
      <c r="H174">
        <v>1181</v>
      </c>
    </row>
    <row r="175" spans="1:8" x14ac:dyDescent="0.35">
      <c r="A175">
        <v>7.9349999999999996</v>
      </c>
      <c r="B175">
        <v>3248</v>
      </c>
      <c r="C175">
        <v>7.9349999999999996</v>
      </c>
      <c r="D175">
        <v>2623</v>
      </c>
      <c r="E175">
        <v>7.9349999999999996</v>
      </c>
      <c r="F175">
        <v>2113</v>
      </c>
      <c r="G175">
        <v>7.9349999999999996</v>
      </c>
      <c r="H175">
        <v>1051</v>
      </c>
    </row>
    <row r="176" spans="1:8" x14ac:dyDescent="0.35">
      <c r="A176">
        <v>7.952</v>
      </c>
      <c r="B176">
        <v>3223</v>
      </c>
      <c r="C176">
        <v>7.952</v>
      </c>
      <c r="D176">
        <v>2962</v>
      </c>
      <c r="E176">
        <v>7.952</v>
      </c>
      <c r="F176">
        <v>2252</v>
      </c>
      <c r="G176">
        <v>7.952</v>
      </c>
      <c r="H176">
        <v>1386</v>
      </c>
    </row>
    <row r="177" spans="1:8" x14ac:dyDescent="0.35">
      <c r="A177">
        <v>7.9690000000000003</v>
      </c>
      <c r="B177">
        <v>3286</v>
      </c>
      <c r="C177">
        <v>7.9690000000000003</v>
      </c>
      <c r="D177">
        <v>2834</v>
      </c>
      <c r="E177">
        <v>7.9690000000000003</v>
      </c>
      <c r="F177">
        <v>2165</v>
      </c>
      <c r="G177">
        <v>7.9690000000000003</v>
      </c>
      <c r="H177">
        <v>1169</v>
      </c>
    </row>
    <row r="178" spans="1:8" x14ac:dyDescent="0.35">
      <c r="A178">
        <v>7.9859999999999998</v>
      </c>
      <c r="B178">
        <v>3560</v>
      </c>
      <c r="C178">
        <v>7.9859999999999998</v>
      </c>
      <c r="D178">
        <v>2901</v>
      </c>
      <c r="E178">
        <v>7.9859999999999998</v>
      </c>
      <c r="F178">
        <v>2312</v>
      </c>
      <c r="G178">
        <v>7.9859999999999998</v>
      </c>
      <c r="H178">
        <v>1147</v>
      </c>
    </row>
    <row r="179" spans="1:8" x14ac:dyDescent="0.35">
      <c r="A179">
        <v>8.0030000000000001</v>
      </c>
      <c r="B179">
        <v>3692</v>
      </c>
      <c r="C179">
        <v>8.0030000000000001</v>
      </c>
      <c r="D179">
        <v>3242</v>
      </c>
      <c r="E179">
        <v>8.0030000000000001</v>
      </c>
      <c r="F179">
        <v>2377</v>
      </c>
      <c r="G179">
        <v>8.0030000000000001</v>
      </c>
      <c r="H179">
        <v>1323</v>
      </c>
    </row>
    <row r="180" spans="1:8" x14ac:dyDescent="0.35">
      <c r="A180">
        <v>8.02</v>
      </c>
      <c r="B180">
        <v>4031</v>
      </c>
      <c r="C180">
        <v>8.02</v>
      </c>
      <c r="D180">
        <v>3378</v>
      </c>
      <c r="E180">
        <v>8.02</v>
      </c>
      <c r="F180">
        <v>2257</v>
      </c>
      <c r="G180">
        <v>8.02</v>
      </c>
      <c r="H180">
        <v>1223</v>
      </c>
    </row>
    <row r="181" spans="1:8" x14ac:dyDescent="0.35">
      <c r="A181">
        <v>8.0370000000000008</v>
      </c>
      <c r="B181">
        <v>4130</v>
      </c>
      <c r="C181">
        <v>8.0370000000000008</v>
      </c>
      <c r="D181">
        <v>3297</v>
      </c>
      <c r="E181">
        <v>8.0370000000000008</v>
      </c>
      <c r="F181">
        <v>2688</v>
      </c>
      <c r="G181">
        <v>8.0370000000000008</v>
      </c>
      <c r="H181">
        <v>1143</v>
      </c>
    </row>
    <row r="182" spans="1:8" x14ac:dyDescent="0.35">
      <c r="A182">
        <v>8.0540000000000003</v>
      </c>
      <c r="B182">
        <v>4195</v>
      </c>
      <c r="C182">
        <v>8.0540000000000003</v>
      </c>
      <c r="D182">
        <v>3528</v>
      </c>
      <c r="E182">
        <v>8.0540000000000003</v>
      </c>
      <c r="F182">
        <v>2411</v>
      </c>
      <c r="G182">
        <v>8.0540000000000003</v>
      </c>
      <c r="H182">
        <v>1180</v>
      </c>
    </row>
    <row r="183" spans="1:8" x14ac:dyDescent="0.35">
      <c r="A183">
        <v>8.0709999999999997</v>
      </c>
      <c r="B183">
        <v>4392</v>
      </c>
      <c r="C183">
        <v>8.0709999999999997</v>
      </c>
      <c r="D183">
        <v>3321</v>
      </c>
      <c r="E183">
        <v>8.0709999999999997</v>
      </c>
      <c r="F183">
        <v>2788</v>
      </c>
      <c r="G183">
        <v>8.0709999999999997</v>
      </c>
      <c r="H183">
        <v>1327</v>
      </c>
    </row>
    <row r="184" spans="1:8" x14ac:dyDescent="0.35">
      <c r="A184">
        <v>8.0879999999999992</v>
      </c>
      <c r="B184">
        <v>4858</v>
      </c>
      <c r="C184">
        <v>8.0879999999999992</v>
      </c>
      <c r="D184">
        <v>3885</v>
      </c>
      <c r="E184">
        <v>8.0879999999999992</v>
      </c>
      <c r="F184">
        <v>2505</v>
      </c>
      <c r="G184">
        <v>8.0879999999999992</v>
      </c>
      <c r="H184">
        <v>1216</v>
      </c>
    </row>
    <row r="185" spans="1:8" x14ac:dyDescent="0.35">
      <c r="A185">
        <v>8.1050000000000004</v>
      </c>
      <c r="B185">
        <v>4812</v>
      </c>
      <c r="C185">
        <v>8.1050000000000004</v>
      </c>
      <c r="D185">
        <v>4244</v>
      </c>
      <c r="E185">
        <v>8.1050000000000004</v>
      </c>
      <c r="F185">
        <v>2770</v>
      </c>
      <c r="G185">
        <v>8.1050000000000004</v>
      </c>
      <c r="H185">
        <v>1181</v>
      </c>
    </row>
    <row r="186" spans="1:8" x14ac:dyDescent="0.35">
      <c r="A186">
        <v>8.1219999999999999</v>
      </c>
      <c r="B186">
        <v>5257</v>
      </c>
      <c r="C186">
        <v>8.1219999999999999</v>
      </c>
      <c r="D186">
        <v>4461</v>
      </c>
      <c r="E186">
        <v>8.1219999999999999</v>
      </c>
      <c r="F186">
        <v>2768</v>
      </c>
      <c r="G186">
        <v>8.1219999999999999</v>
      </c>
      <c r="H186">
        <v>1287</v>
      </c>
    </row>
    <row r="187" spans="1:8" x14ac:dyDescent="0.35">
      <c r="A187">
        <v>8.1389999999999993</v>
      </c>
      <c r="B187">
        <v>5383</v>
      </c>
      <c r="C187">
        <v>8.1389999999999993</v>
      </c>
      <c r="D187">
        <v>4425</v>
      </c>
      <c r="E187">
        <v>8.1389999999999993</v>
      </c>
      <c r="F187">
        <v>2900</v>
      </c>
      <c r="G187">
        <v>8.1389999999999993</v>
      </c>
      <c r="H187">
        <v>1224</v>
      </c>
    </row>
    <row r="188" spans="1:8" x14ac:dyDescent="0.35">
      <c r="A188">
        <v>8.1560000000000006</v>
      </c>
      <c r="B188">
        <v>5780</v>
      </c>
      <c r="C188">
        <v>8.1560000000000006</v>
      </c>
      <c r="D188">
        <v>4812</v>
      </c>
      <c r="E188">
        <v>8.1560000000000006</v>
      </c>
      <c r="F188">
        <v>2997</v>
      </c>
      <c r="G188">
        <v>8.1560000000000006</v>
      </c>
      <c r="H188">
        <v>1182</v>
      </c>
    </row>
    <row r="189" spans="1:8" x14ac:dyDescent="0.35">
      <c r="A189">
        <v>8.173</v>
      </c>
      <c r="B189">
        <v>5906</v>
      </c>
      <c r="C189">
        <v>8.173</v>
      </c>
      <c r="D189">
        <v>4781</v>
      </c>
      <c r="E189">
        <v>8.173</v>
      </c>
      <c r="F189">
        <v>3099</v>
      </c>
      <c r="G189">
        <v>8.173</v>
      </c>
      <c r="H189">
        <v>1303</v>
      </c>
    </row>
    <row r="190" spans="1:8" x14ac:dyDescent="0.35">
      <c r="A190">
        <v>8.19</v>
      </c>
      <c r="B190">
        <v>6297</v>
      </c>
      <c r="C190">
        <v>8.19</v>
      </c>
      <c r="D190">
        <v>4823</v>
      </c>
      <c r="E190">
        <v>8.19</v>
      </c>
      <c r="F190">
        <v>2971</v>
      </c>
      <c r="G190">
        <v>8.19</v>
      </c>
      <c r="H190">
        <v>1262</v>
      </c>
    </row>
    <row r="191" spans="1:8" x14ac:dyDescent="0.35">
      <c r="A191">
        <v>8.2070000000000007</v>
      </c>
      <c r="B191">
        <v>6273</v>
      </c>
      <c r="C191">
        <v>8.2070000000000007</v>
      </c>
      <c r="D191">
        <v>5297</v>
      </c>
      <c r="E191">
        <v>8.2070000000000007</v>
      </c>
      <c r="F191">
        <v>3217</v>
      </c>
      <c r="G191">
        <v>8.2070000000000007</v>
      </c>
      <c r="H191">
        <v>1269</v>
      </c>
    </row>
    <row r="192" spans="1:8" x14ac:dyDescent="0.35">
      <c r="A192">
        <v>8.2240000000000002</v>
      </c>
      <c r="B192">
        <v>6423</v>
      </c>
      <c r="C192">
        <v>8.2240000000000002</v>
      </c>
      <c r="D192">
        <v>5472</v>
      </c>
      <c r="E192">
        <v>8.2240000000000002</v>
      </c>
      <c r="F192">
        <v>3165</v>
      </c>
      <c r="G192">
        <v>8.2240000000000002</v>
      </c>
      <c r="H192">
        <v>1176</v>
      </c>
    </row>
    <row r="193" spans="1:8" x14ac:dyDescent="0.35">
      <c r="A193">
        <v>8.2409999999999997</v>
      </c>
      <c r="B193">
        <v>6880</v>
      </c>
      <c r="C193">
        <v>8.2409999999999997</v>
      </c>
      <c r="D193">
        <v>5706</v>
      </c>
      <c r="E193">
        <v>8.2409999999999997</v>
      </c>
      <c r="F193">
        <v>3392</v>
      </c>
      <c r="G193">
        <v>8.2409999999999997</v>
      </c>
      <c r="H193">
        <v>1176</v>
      </c>
    </row>
    <row r="194" spans="1:8" x14ac:dyDescent="0.35">
      <c r="A194">
        <v>8.2579999999999991</v>
      </c>
      <c r="B194">
        <v>7051</v>
      </c>
      <c r="C194">
        <v>8.2579999999999991</v>
      </c>
      <c r="D194">
        <v>5959</v>
      </c>
      <c r="E194">
        <v>8.2579999999999991</v>
      </c>
      <c r="F194">
        <v>3339</v>
      </c>
      <c r="G194">
        <v>8.2579999999999991</v>
      </c>
      <c r="H194">
        <v>1161</v>
      </c>
    </row>
    <row r="195" spans="1:8" x14ac:dyDescent="0.35">
      <c r="A195">
        <v>8.2750000000000004</v>
      </c>
      <c r="B195">
        <v>7613</v>
      </c>
      <c r="C195">
        <v>8.2750000000000004</v>
      </c>
      <c r="D195">
        <v>5839</v>
      </c>
      <c r="E195">
        <v>8.2750000000000004</v>
      </c>
      <c r="F195">
        <v>3569</v>
      </c>
      <c r="G195">
        <v>8.2750000000000004</v>
      </c>
      <c r="H195">
        <v>1167</v>
      </c>
    </row>
    <row r="196" spans="1:8" x14ac:dyDescent="0.35">
      <c r="A196">
        <v>8.2919999999999998</v>
      </c>
      <c r="B196">
        <v>7897</v>
      </c>
      <c r="C196">
        <v>8.2919999999999998</v>
      </c>
      <c r="D196">
        <v>6350</v>
      </c>
      <c r="E196">
        <v>8.2919999999999998</v>
      </c>
      <c r="F196">
        <v>3611</v>
      </c>
      <c r="G196">
        <v>8.2919999999999998</v>
      </c>
      <c r="H196">
        <v>1255</v>
      </c>
    </row>
    <row r="197" spans="1:8" x14ac:dyDescent="0.35">
      <c r="A197">
        <v>8.3089999999999993</v>
      </c>
      <c r="B197">
        <v>8074</v>
      </c>
      <c r="C197">
        <v>8.3089999999999993</v>
      </c>
      <c r="D197">
        <v>6379</v>
      </c>
      <c r="E197">
        <v>8.3089999999999993</v>
      </c>
      <c r="F197">
        <v>3724</v>
      </c>
      <c r="G197">
        <v>8.3089999999999993</v>
      </c>
      <c r="H197">
        <v>1284</v>
      </c>
    </row>
    <row r="198" spans="1:8" x14ac:dyDescent="0.35">
      <c r="A198">
        <v>8.3260000000000005</v>
      </c>
      <c r="B198">
        <v>8383</v>
      </c>
      <c r="C198">
        <v>8.3260000000000005</v>
      </c>
      <c r="D198">
        <v>6698</v>
      </c>
      <c r="E198">
        <v>8.3260000000000005</v>
      </c>
      <c r="F198">
        <v>4018</v>
      </c>
      <c r="G198">
        <v>8.3260000000000005</v>
      </c>
      <c r="H198">
        <v>1266</v>
      </c>
    </row>
    <row r="199" spans="1:8" x14ac:dyDescent="0.35">
      <c r="A199">
        <v>8.343</v>
      </c>
      <c r="B199">
        <v>8669</v>
      </c>
      <c r="C199">
        <v>8.343</v>
      </c>
      <c r="D199">
        <v>6881</v>
      </c>
      <c r="E199">
        <v>8.343</v>
      </c>
      <c r="F199">
        <v>4058</v>
      </c>
      <c r="G199">
        <v>8.343</v>
      </c>
      <c r="H199">
        <v>1274</v>
      </c>
    </row>
    <row r="200" spans="1:8" x14ac:dyDescent="0.35">
      <c r="A200">
        <v>8.36</v>
      </c>
      <c r="B200">
        <v>8570</v>
      </c>
      <c r="C200">
        <v>8.36</v>
      </c>
      <c r="D200">
        <v>6952</v>
      </c>
      <c r="E200">
        <v>8.36</v>
      </c>
      <c r="F200">
        <v>4125</v>
      </c>
      <c r="G200">
        <v>8.36</v>
      </c>
      <c r="H200">
        <v>1281</v>
      </c>
    </row>
    <row r="201" spans="1:8" x14ac:dyDescent="0.35">
      <c r="A201">
        <v>8.3770000000000007</v>
      </c>
      <c r="B201">
        <v>8733</v>
      </c>
      <c r="C201">
        <v>8.3770000000000007</v>
      </c>
      <c r="D201">
        <v>7066</v>
      </c>
      <c r="E201">
        <v>8.3770000000000007</v>
      </c>
      <c r="F201">
        <v>4169</v>
      </c>
      <c r="G201">
        <v>8.3770000000000007</v>
      </c>
      <c r="H201">
        <v>1315</v>
      </c>
    </row>
    <row r="202" spans="1:8" x14ac:dyDescent="0.35">
      <c r="A202">
        <v>8.3940000000000001</v>
      </c>
      <c r="B202">
        <v>9053</v>
      </c>
      <c r="C202">
        <v>8.3940000000000001</v>
      </c>
      <c r="D202">
        <v>7250</v>
      </c>
      <c r="E202">
        <v>8.3940000000000001</v>
      </c>
      <c r="F202">
        <v>4357</v>
      </c>
      <c r="G202">
        <v>8.3940000000000001</v>
      </c>
      <c r="H202">
        <v>1286</v>
      </c>
    </row>
    <row r="203" spans="1:8" x14ac:dyDescent="0.35">
      <c r="A203">
        <v>8.4109999999999996</v>
      </c>
      <c r="B203">
        <v>9346</v>
      </c>
      <c r="C203">
        <v>8.4109999999999996</v>
      </c>
      <c r="D203">
        <v>7433</v>
      </c>
      <c r="E203">
        <v>8.4109999999999996</v>
      </c>
      <c r="F203">
        <v>4378</v>
      </c>
      <c r="G203">
        <v>8.4109999999999996</v>
      </c>
      <c r="H203">
        <v>1343</v>
      </c>
    </row>
    <row r="204" spans="1:8" x14ac:dyDescent="0.35">
      <c r="A204">
        <v>8.4280000000000008</v>
      </c>
      <c r="B204">
        <v>9404</v>
      </c>
      <c r="C204">
        <v>8.4280000000000008</v>
      </c>
      <c r="D204">
        <v>7507</v>
      </c>
      <c r="E204">
        <v>8.4280000000000008</v>
      </c>
      <c r="F204">
        <v>4446</v>
      </c>
      <c r="G204">
        <v>8.4280000000000008</v>
      </c>
      <c r="H204">
        <v>1337</v>
      </c>
    </row>
    <row r="205" spans="1:8" x14ac:dyDescent="0.35">
      <c r="A205">
        <v>8.4450000000000003</v>
      </c>
      <c r="B205">
        <v>9644</v>
      </c>
      <c r="C205">
        <v>8.4450000000000003</v>
      </c>
      <c r="D205">
        <v>7512</v>
      </c>
      <c r="E205">
        <v>8.4450000000000003</v>
      </c>
      <c r="F205">
        <v>4635</v>
      </c>
      <c r="G205">
        <v>8.4450000000000003</v>
      </c>
      <c r="H205">
        <v>1354</v>
      </c>
    </row>
    <row r="206" spans="1:8" x14ac:dyDescent="0.35">
      <c r="A206">
        <v>8.4619999999999997</v>
      </c>
      <c r="B206">
        <v>9689</v>
      </c>
      <c r="C206">
        <v>8.4619999999999997</v>
      </c>
      <c r="D206">
        <v>7553</v>
      </c>
      <c r="E206">
        <v>8.4619999999999997</v>
      </c>
      <c r="F206">
        <v>4628</v>
      </c>
      <c r="G206">
        <v>8.4619999999999997</v>
      </c>
      <c r="H206">
        <v>1400</v>
      </c>
    </row>
    <row r="207" spans="1:8" x14ac:dyDescent="0.35">
      <c r="A207">
        <v>8.4789999999999992</v>
      </c>
      <c r="B207">
        <v>9553</v>
      </c>
      <c r="C207">
        <v>8.4789999999999992</v>
      </c>
      <c r="D207">
        <v>7691</v>
      </c>
      <c r="E207">
        <v>8.4789999999999992</v>
      </c>
      <c r="F207">
        <v>4665</v>
      </c>
      <c r="G207">
        <v>8.4789999999999992</v>
      </c>
      <c r="H207">
        <v>1401</v>
      </c>
    </row>
    <row r="208" spans="1:8" x14ac:dyDescent="0.35">
      <c r="A208">
        <v>8.4960000000000004</v>
      </c>
      <c r="B208">
        <v>9314</v>
      </c>
      <c r="C208">
        <v>8.4960000000000004</v>
      </c>
      <c r="D208">
        <v>7864</v>
      </c>
      <c r="E208">
        <v>8.4960000000000004</v>
      </c>
      <c r="F208">
        <v>4586</v>
      </c>
      <c r="G208">
        <v>8.4960000000000004</v>
      </c>
      <c r="H208">
        <v>1356</v>
      </c>
    </row>
    <row r="209" spans="1:8" x14ac:dyDescent="0.35">
      <c r="A209">
        <v>8.5129999999999999</v>
      </c>
      <c r="B209">
        <v>9123</v>
      </c>
      <c r="C209">
        <v>8.5129999999999999</v>
      </c>
      <c r="D209">
        <v>7824</v>
      </c>
      <c r="E209">
        <v>8.5129999999999999</v>
      </c>
      <c r="F209">
        <v>4628</v>
      </c>
      <c r="G209">
        <v>8.5129999999999999</v>
      </c>
      <c r="H209">
        <v>1287</v>
      </c>
    </row>
    <row r="210" spans="1:8" x14ac:dyDescent="0.35">
      <c r="A210">
        <v>8.5299999999999994</v>
      </c>
      <c r="B210">
        <v>9043</v>
      </c>
      <c r="C210">
        <v>8.5299999999999994</v>
      </c>
      <c r="D210">
        <v>7729</v>
      </c>
      <c r="E210">
        <v>8.5299999999999994</v>
      </c>
      <c r="F210">
        <v>4897</v>
      </c>
      <c r="G210">
        <v>8.5299999999999994</v>
      </c>
      <c r="H210">
        <v>1287</v>
      </c>
    </row>
    <row r="211" spans="1:8" x14ac:dyDescent="0.35">
      <c r="A211">
        <v>8.5470000000000006</v>
      </c>
      <c r="B211">
        <v>8961</v>
      </c>
      <c r="C211">
        <v>8.5470000000000006</v>
      </c>
      <c r="D211">
        <v>7598</v>
      </c>
      <c r="E211">
        <v>8.5470000000000006</v>
      </c>
      <c r="F211">
        <v>4872</v>
      </c>
      <c r="G211">
        <v>8.5470000000000006</v>
      </c>
      <c r="H211">
        <v>1315</v>
      </c>
    </row>
    <row r="212" spans="1:8" x14ac:dyDescent="0.35">
      <c r="A212">
        <v>8.5640000000000001</v>
      </c>
      <c r="B212">
        <v>8615</v>
      </c>
      <c r="C212">
        <v>8.5640000000000001</v>
      </c>
      <c r="D212">
        <v>7176</v>
      </c>
      <c r="E212">
        <v>8.5640000000000001</v>
      </c>
      <c r="F212">
        <v>4715</v>
      </c>
      <c r="G212">
        <v>8.5640000000000001</v>
      </c>
      <c r="H212">
        <v>1302</v>
      </c>
    </row>
    <row r="213" spans="1:8" x14ac:dyDescent="0.35">
      <c r="A213">
        <v>8.5809999999999995</v>
      </c>
      <c r="B213">
        <v>8245</v>
      </c>
      <c r="C213">
        <v>8.5809999999999995</v>
      </c>
      <c r="D213">
        <v>6759</v>
      </c>
      <c r="E213">
        <v>8.5809999999999995</v>
      </c>
      <c r="F213">
        <v>4373</v>
      </c>
      <c r="G213">
        <v>8.5809999999999995</v>
      </c>
      <c r="H213">
        <v>1321</v>
      </c>
    </row>
    <row r="214" spans="1:8" x14ac:dyDescent="0.35">
      <c r="A214">
        <v>8.5980000000000008</v>
      </c>
      <c r="B214">
        <v>7901</v>
      </c>
      <c r="C214">
        <v>8.5980000000000008</v>
      </c>
      <c r="D214">
        <v>6763</v>
      </c>
      <c r="E214">
        <v>8.5980000000000008</v>
      </c>
      <c r="F214">
        <v>4537</v>
      </c>
      <c r="G214">
        <v>8.5980000000000008</v>
      </c>
      <c r="H214">
        <v>1455</v>
      </c>
    </row>
    <row r="215" spans="1:8" x14ac:dyDescent="0.35">
      <c r="A215">
        <v>8.6150000000000002</v>
      </c>
      <c r="B215">
        <v>7658</v>
      </c>
      <c r="C215">
        <v>8.6150000000000002</v>
      </c>
      <c r="D215">
        <v>6663</v>
      </c>
      <c r="E215">
        <v>8.6150000000000002</v>
      </c>
      <c r="F215">
        <v>4554</v>
      </c>
      <c r="G215">
        <v>8.6150000000000002</v>
      </c>
      <c r="H215">
        <v>1362</v>
      </c>
    </row>
    <row r="216" spans="1:8" x14ac:dyDescent="0.35">
      <c r="A216">
        <v>8.6319999999999997</v>
      </c>
      <c r="B216">
        <v>7358</v>
      </c>
      <c r="C216">
        <v>8.6319999999999997</v>
      </c>
      <c r="D216">
        <v>6282</v>
      </c>
      <c r="E216">
        <v>8.6319999999999997</v>
      </c>
      <c r="F216">
        <v>4417</v>
      </c>
      <c r="G216">
        <v>8.6319999999999997</v>
      </c>
      <c r="H216">
        <v>1254</v>
      </c>
    </row>
    <row r="217" spans="1:8" x14ac:dyDescent="0.35">
      <c r="A217">
        <v>8.6489999999999991</v>
      </c>
      <c r="B217">
        <v>6999</v>
      </c>
      <c r="C217">
        <v>8.6489999999999991</v>
      </c>
      <c r="D217">
        <v>6133</v>
      </c>
      <c r="E217">
        <v>8.6489999999999991</v>
      </c>
      <c r="F217">
        <v>4481</v>
      </c>
      <c r="G217">
        <v>8.6489999999999991</v>
      </c>
      <c r="H217">
        <v>1270</v>
      </c>
    </row>
    <row r="218" spans="1:8" x14ac:dyDescent="0.35">
      <c r="A218">
        <v>8.6660000000000004</v>
      </c>
      <c r="B218">
        <v>6669</v>
      </c>
      <c r="C218">
        <v>8.6660000000000004</v>
      </c>
      <c r="D218">
        <v>5792</v>
      </c>
      <c r="E218">
        <v>8.6660000000000004</v>
      </c>
      <c r="F218">
        <v>4402</v>
      </c>
      <c r="G218">
        <v>8.6660000000000004</v>
      </c>
      <c r="H218">
        <v>1312</v>
      </c>
    </row>
    <row r="219" spans="1:8" x14ac:dyDescent="0.35">
      <c r="A219">
        <v>8.6829999999999998</v>
      </c>
      <c r="B219">
        <v>6185</v>
      </c>
      <c r="C219">
        <v>8.6829999999999998</v>
      </c>
      <c r="D219">
        <v>5755</v>
      </c>
      <c r="E219">
        <v>8.6829999999999998</v>
      </c>
      <c r="F219">
        <v>4183</v>
      </c>
      <c r="G219">
        <v>8.6829999999999998</v>
      </c>
      <c r="H219">
        <v>1383</v>
      </c>
    </row>
    <row r="220" spans="1:8" x14ac:dyDescent="0.35">
      <c r="A220">
        <v>8.6999999999999993</v>
      </c>
      <c r="B220">
        <v>5825</v>
      </c>
      <c r="C220">
        <v>8.6999999999999993</v>
      </c>
      <c r="D220">
        <v>5414</v>
      </c>
      <c r="E220">
        <v>8.6999999999999993</v>
      </c>
      <c r="F220">
        <v>4350</v>
      </c>
      <c r="G220">
        <v>8.6999999999999993</v>
      </c>
      <c r="H220">
        <v>1423</v>
      </c>
    </row>
    <row r="221" spans="1:8" x14ac:dyDescent="0.35">
      <c r="A221">
        <v>8.7170000000000005</v>
      </c>
      <c r="B221">
        <v>5404</v>
      </c>
      <c r="C221">
        <v>8.7170000000000005</v>
      </c>
      <c r="D221">
        <v>5238</v>
      </c>
      <c r="E221">
        <v>8.7170000000000005</v>
      </c>
      <c r="F221">
        <v>3846</v>
      </c>
      <c r="G221">
        <v>8.7170000000000005</v>
      </c>
      <c r="H221">
        <v>1436</v>
      </c>
    </row>
    <row r="222" spans="1:8" x14ac:dyDescent="0.35">
      <c r="A222">
        <v>8.734</v>
      </c>
      <c r="B222">
        <v>5347</v>
      </c>
      <c r="C222">
        <v>8.734</v>
      </c>
      <c r="D222">
        <v>4969</v>
      </c>
      <c r="E222">
        <v>8.734</v>
      </c>
      <c r="F222">
        <v>3879</v>
      </c>
      <c r="G222">
        <v>8.734</v>
      </c>
      <c r="H222">
        <v>1276</v>
      </c>
    </row>
    <row r="223" spans="1:8" x14ac:dyDescent="0.35">
      <c r="A223">
        <v>8.7509999999999994</v>
      </c>
      <c r="B223">
        <v>4926</v>
      </c>
      <c r="C223">
        <v>8.7509999999999994</v>
      </c>
      <c r="D223">
        <v>4844</v>
      </c>
      <c r="E223">
        <v>8.7509999999999994</v>
      </c>
      <c r="F223">
        <v>3874</v>
      </c>
      <c r="G223">
        <v>8.7509999999999994</v>
      </c>
      <c r="H223">
        <v>1199</v>
      </c>
    </row>
    <row r="224" spans="1:8" x14ac:dyDescent="0.35">
      <c r="A224">
        <v>8.7680000000000007</v>
      </c>
      <c r="B224">
        <v>4290</v>
      </c>
      <c r="C224">
        <v>8.7680000000000007</v>
      </c>
      <c r="D224">
        <v>4580</v>
      </c>
      <c r="E224">
        <v>8.7680000000000007</v>
      </c>
      <c r="F224">
        <v>3843</v>
      </c>
      <c r="G224">
        <v>8.7680000000000007</v>
      </c>
      <c r="H224">
        <v>1153</v>
      </c>
    </row>
    <row r="225" spans="1:8" x14ac:dyDescent="0.35">
      <c r="A225">
        <v>8.7850000000000001</v>
      </c>
      <c r="B225">
        <v>4029</v>
      </c>
      <c r="C225">
        <v>8.7850000000000001</v>
      </c>
      <c r="D225">
        <v>4371</v>
      </c>
      <c r="E225">
        <v>8.7850000000000001</v>
      </c>
      <c r="F225">
        <v>3583</v>
      </c>
      <c r="G225">
        <v>8.7850000000000001</v>
      </c>
      <c r="H225">
        <v>1262</v>
      </c>
    </row>
    <row r="226" spans="1:8" x14ac:dyDescent="0.35">
      <c r="A226">
        <v>8.8019999999999996</v>
      </c>
      <c r="B226">
        <v>4008</v>
      </c>
      <c r="C226">
        <v>8.8019999999999996</v>
      </c>
      <c r="D226">
        <v>3696</v>
      </c>
      <c r="E226">
        <v>8.8019999999999996</v>
      </c>
      <c r="F226">
        <v>3307</v>
      </c>
      <c r="G226">
        <v>8.8019999999999996</v>
      </c>
      <c r="H226">
        <v>1292</v>
      </c>
    </row>
    <row r="227" spans="1:8" x14ac:dyDescent="0.35">
      <c r="A227">
        <v>8.8190000000000008</v>
      </c>
      <c r="B227">
        <v>3701</v>
      </c>
      <c r="C227">
        <v>8.8190000000000008</v>
      </c>
      <c r="D227">
        <v>3707</v>
      </c>
      <c r="E227">
        <v>8.8190000000000008</v>
      </c>
      <c r="F227">
        <v>3230</v>
      </c>
      <c r="G227">
        <v>8.8190000000000008</v>
      </c>
      <c r="H227">
        <v>1068</v>
      </c>
    </row>
    <row r="228" spans="1:8" x14ac:dyDescent="0.35">
      <c r="A228">
        <v>8.8360000000000003</v>
      </c>
      <c r="B228">
        <v>3413</v>
      </c>
      <c r="C228">
        <v>8.8360000000000003</v>
      </c>
      <c r="D228">
        <v>3454</v>
      </c>
      <c r="E228">
        <v>8.8360000000000003</v>
      </c>
      <c r="F228">
        <v>3132</v>
      </c>
      <c r="G228">
        <v>8.8360000000000003</v>
      </c>
      <c r="H228">
        <v>1178</v>
      </c>
    </row>
    <row r="229" spans="1:8" x14ac:dyDescent="0.35">
      <c r="A229">
        <v>8.8529999999999998</v>
      </c>
      <c r="B229">
        <v>3256</v>
      </c>
      <c r="C229">
        <v>8.8529999999999998</v>
      </c>
      <c r="D229">
        <v>3276</v>
      </c>
      <c r="E229">
        <v>8.8529999999999998</v>
      </c>
      <c r="F229">
        <v>3017</v>
      </c>
      <c r="G229">
        <v>8.8529999999999998</v>
      </c>
      <c r="H229">
        <v>1174</v>
      </c>
    </row>
    <row r="230" spans="1:8" x14ac:dyDescent="0.35">
      <c r="A230">
        <v>8.8699999999999992</v>
      </c>
      <c r="B230">
        <v>2900</v>
      </c>
      <c r="C230">
        <v>8.8699999999999992</v>
      </c>
      <c r="D230">
        <v>3271</v>
      </c>
      <c r="E230">
        <v>8.8699999999999992</v>
      </c>
      <c r="F230">
        <v>2936</v>
      </c>
      <c r="G230">
        <v>8.8699999999999992</v>
      </c>
      <c r="H230">
        <v>1165</v>
      </c>
    </row>
    <row r="231" spans="1:8" x14ac:dyDescent="0.35">
      <c r="A231">
        <v>8.8870000000000005</v>
      </c>
      <c r="B231">
        <v>2845</v>
      </c>
      <c r="C231">
        <v>8.8870000000000005</v>
      </c>
      <c r="D231">
        <v>2930</v>
      </c>
      <c r="E231">
        <v>8.8870000000000005</v>
      </c>
      <c r="F231">
        <v>2712</v>
      </c>
      <c r="G231">
        <v>8.8870000000000005</v>
      </c>
      <c r="H231">
        <v>1249</v>
      </c>
    </row>
    <row r="232" spans="1:8" x14ac:dyDescent="0.35">
      <c r="A232">
        <v>8.9039999999999999</v>
      </c>
      <c r="B232">
        <v>2517</v>
      </c>
      <c r="C232">
        <v>8.9039999999999999</v>
      </c>
      <c r="D232">
        <v>2769</v>
      </c>
      <c r="E232">
        <v>8.9039999999999999</v>
      </c>
      <c r="F232">
        <v>2538</v>
      </c>
      <c r="G232">
        <v>8.9039999999999999</v>
      </c>
      <c r="H232">
        <v>1143</v>
      </c>
    </row>
    <row r="233" spans="1:8" x14ac:dyDescent="0.35">
      <c r="A233">
        <v>8.9209999999999994</v>
      </c>
      <c r="B233">
        <v>2365</v>
      </c>
      <c r="C233">
        <v>8.9209999999999994</v>
      </c>
      <c r="D233">
        <v>2695</v>
      </c>
      <c r="E233">
        <v>8.9209999999999994</v>
      </c>
      <c r="F233">
        <v>2526</v>
      </c>
      <c r="G233">
        <v>8.9209999999999994</v>
      </c>
      <c r="H233">
        <v>995</v>
      </c>
    </row>
    <row r="234" spans="1:8" x14ac:dyDescent="0.35">
      <c r="A234">
        <v>8.9380000000000006</v>
      </c>
      <c r="B234">
        <v>2533</v>
      </c>
      <c r="C234">
        <v>8.9380000000000006</v>
      </c>
      <c r="D234">
        <v>2560</v>
      </c>
      <c r="E234">
        <v>8.9380000000000006</v>
      </c>
      <c r="F234">
        <v>2281</v>
      </c>
      <c r="G234">
        <v>8.9380000000000006</v>
      </c>
      <c r="H234">
        <v>1144</v>
      </c>
    </row>
    <row r="235" spans="1:8" x14ac:dyDescent="0.35">
      <c r="A235">
        <v>8.9550000000000001</v>
      </c>
      <c r="B235">
        <v>2160</v>
      </c>
      <c r="C235">
        <v>8.9550000000000001</v>
      </c>
      <c r="D235">
        <v>2340</v>
      </c>
      <c r="E235">
        <v>8.9550000000000001</v>
      </c>
      <c r="F235">
        <v>2354</v>
      </c>
      <c r="G235">
        <v>8.9550000000000001</v>
      </c>
      <c r="H235">
        <v>1100</v>
      </c>
    </row>
    <row r="236" spans="1:8" x14ac:dyDescent="0.35">
      <c r="A236">
        <v>8.9719999999999995</v>
      </c>
      <c r="B236">
        <v>2079</v>
      </c>
      <c r="C236">
        <v>8.9719999999999995</v>
      </c>
      <c r="D236">
        <v>2409</v>
      </c>
      <c r="E236">
        <v>8.9719999999999995</v>
      </c>
      <c r="F236">
        <v>2202</v>
      </c>
      <c r="G236">
        <v>8.9719999999999995</v>
      </c>
      <c r="H236">
        <v>1079</v>
      </c>
    </row>
    <row r="237" spans="1:8" x14ac:dyDescent="0.35">
      <c r="A237">
        <v>8.9890000000000008</v>
      </c>
      <c r="B237">
        <v>1928</v>
      </c>
      <c r="C237">
        <v>8.9890000000000008</v>
      </c>
      <c r="D237">
        <v>2159</v>
      </c>
      <c r="E237">
        <v>8.9890000000000008</v>
      </c>
      <c r="F237">
        <v>2245</v>
      </c>
      <c r="G237">
        <v>8.9890000000000008</v>
      </c>
      <c r="H237">
        <v>967</v>
      </c>
    </row>
    <row r="238" spans="1:8" x14ac:dyDescent="0.35">
      <c r="A238">
        <v>9.0060000000000002</v>
      </c>
      <c r="B238">
        <v>1771</v>
      </c>
      <c r="C238">
        <v>9.0060000000000002</v>
      </c>
      <c r="D238">
        <v>1916</v>
      </c>
      <c r="E238">
        <v>9.0060000000000002</v>
      </c>
      <c r="F238">
        <v>2124</v>
      </c>
      <c r="G238">
        <v>9.0060000000000002</v>
      </c>
      <c r="H238">
        <v>960</v>
      </c>
    </row>
    <row r="239" spans="1:8" x14ac:dyDescent="0.35">
      <c r="A239">
        <v>9.0229999999999997</v>
      </c>
      <c r="B239">
        <v>1713</v>
      </c>
      <c r="C239">
        <v>9.0229999999999997</v>
      </c>
      <c r="D239">
        <v>1921</v>
      </c>
      <c r="E239">
        <v>9.0229999999999997</v>
      </c>
      <c r="F239">
        <v>2029</v>
      </c>
      <c r="G239">
        <v>9.0229999999999997</v>
      </c>
      <c r="H239">
        <v>1042</v>
      </c>
    </row>
    <row r="240" spans="1:8" x14ac:dyDescent="0.35">
      <c r="A240">
        <v>9.0399999999999991</v>
      </c>
      <c r="B240">
        <v>1714</v>
      </c>
      <c r="C240">
        <v>9.0399999999999991</v>
      </c>
      <c r="D240">
        <v>1837</v>
      </c>
      <c r="E240">
        <v>9.0399999999999991</v>
      </c>
      <c r="F240">
        <v>1900</v>
      </c>
      <c r="G240">
        <v>9.0399999999999991</v>
      </c>
      <c r="H240">
        <v>1017</v>
      </c>
    </row>
    <row r="241" spans="1:8" x14ac:dyDescent="0.35">
      <c r="A241">
        <v>9.0570000000000004</v>
      </c>
      <c r="B241">
        <v>1457</v>
      </c>
      <c r="C241">
        <v>9.0570000000000004</v>
      </c>
      <c r="D241">
        <v>1787</v>
      </c>
      <c r="E241">
        <v>9.0570000000000004</v>
      </c>
      <c r="F241">
        <v>1866</v>
      </c>
      <c r="G241">
        <v>9.0570000000000004</v>
      </c>
      <c r="H241">
        <v>939</v>
      </c>
    </row>
    <row r="242" spans="1:8" x14ac:dyDescent="0.35">
      <c r="A242">
        <v>9.0739999999999998</v>
      </c>
      <c r="B242">
        <v>1420</v>
      </c>
      <c r="C242">
        <v>9.0739999999999998</v>
      </c>
      <c r="D242">
        <v>1609</v>
      </c>
      <c r="E242">
        <v>9.0739999999999998</v>
      </c>
      <c r="F242">
        <v>1836</v>
      </c>
      <c r="G242">
        <v>9.0739999999999998</v>
      </c>
      <c r="H242">
        <v>990</v>
      </c>
    </row>
    <row r="243" spans="1:8" x14ac:dyDescent="0.35">
      <c r="A243">
        <v>9.0909999999999993</v>
      </c>
      <c r="B243">
        <v>1377</v>
      </c>
      <c r="C243">
        <v>9.0909999999999993</v>
      </c>
      <c r="D243">
        <v>1597</v>
      </c>
      <c r="E243">
        <v>9.0909999999999993</v>
      </c>
      <c r="F243">
        <v>1723</v>
      </c>
      <c r="G243">
        <v>9.0909999999999993</v>
      </c>
      <c r="H243">
        <v>1043</v>
      </c>
    </row>
    <row r="244" spans="1:8" x14ac:dyDescent="0.35">
      <c r="A244">
        <v>9.1080000000000005</v>
      </c>
      <c r="B244">
        <v>1357</v>
      </c>
      <c r="C244">
        <v>9.1080000000000005</v>
      </c>
      <c r="D244">
        <v>1561</v>
      </c>
      <c r="E244">
        <v>9.1080000000000005</v>
      </c>
      <c r="F244">
        <v>1757</v>
      </c>
      <c r="G244">
        <v>9.1080000000000005</v>
      </c>
      <c r="H244">
        <v>960</v>
      </c>
    </row>
    <row r="245" spans="1:8" x14ac:dyDescent="0.35">
      <c r="A245">
        <v>9.125</v>
      </c>
      <c r="B245">
        <v>1313</v>
      </c>
      <c r="C245">
        <v>9.125</v>
      </c>
      <c r="D245">
        <v>1524</v>
      </c>
      <c r="E245">
        <v>9.125</v>
      </c>
      <c r="F245">
        <v>1756</v>
      </c>
      <c r="G245">
        <v>9.125</v>
      </c>
      <c r="H245">
        <v>969</v>
      </c>
    </row>
    <row r="246" spans="1:8" x14ac:dyDescent="0.35">
      <c r="A246">
        <v>9.1419999999999995</v>
      </c>
      <c r="B246">
        <v>1229</v>
      </c>
      <c r="C246">
        <v>9.1419999999999995</v>
      </c>
      <c r="D246">
        <v>1492</v>
      </c>
      <c r="E246">
        <v>9.1419999999999995</v>
      </c>
      <c r="F246">
        <v>1656</v>
      </c>
      <c r="G246">
        <v>9.1419999999999995</v>
      </c>
      <c r="H246">
        <v>1005</v>
      </c>
    </row>
    <row r="247" spans="1:8" x14ac:dyDescent="0.35">
      <c r="A247">
        <v>9.1590000000000007</v>
      </c>
      <c r="B247">
        <v>1130</v>
      </c>
      <c r="C247">
        <v>9.1590000000000007</v>
      </c>
      <c r="D247">
        <v>1398</v>
      </c>
      <c r="E247">
        <v>9.1590000000000007</v>
      </c>
      <c r="F247">
        <v>1658</v>
      </c>
      <c r="G247">
        <v>9.1590000000000007</v>
      </c>
      <c r="H247">
        <v>955</v>
      </c>
    </row>
    <row r="248" spans="1:8" x14ac:dyDescent="0.35">
      <c r="A248">
        <v>9.1760000000000002</v>
      </c>
      <c r="B248">
        <v>1124</v>
      </c>
      <c r="C248">
        <v>9.1760000000000002</v>
      </c>
      <c r="D248">
        <v>1280</v>
      </c>
      <c r="E248">
        <v>9.1760000000000002</v>
      </c>
      <c r="F248">
        <v>1546</v>
      </c>
      <c r="G248">
        <v>9.1760000000000002</v>
      </c>
      <c r="H248">
        <v>902</v>
      </c>
    </row>
    <row r="249" spans="1:8" x14ac:dyDescent="0.35">
      <c r="A249">
        <v>9.1929999999999996</v>
      </c>
      <c r="B249">
        <v>1094</v>
      </c>
      <c r="C249">
        <v>9.1929999999999996</v>
      </c>
      <c r="D249">
        <v>1175</v>
      </c>
      <c r="E249">
        <v>9.1929999999999996</v>
      </c>
      <c r="F249">
        <v>1575</v>
      </c>
      <c r="G249">
        <v>9.1929999999999996</v>
      </c>
      <c r="H249">
        <v>893</v>
      </c>
    </row>
    <row r="250" spans="1:8" x14ac:dyDescent="0.35">
      <c r="A250">
        <v>9.2100000000000009</v>
      </c>
      <c r="B250">
        <v>1041</v>
      </c>
      <c r="C250">
        <v>9.2100000000000009</v>
      </c>
      <c r="D250">
        <v>1192</v>
      </c>
      <c r="E250">
        <v>9.2100000000000009</v>
      </c>
      <c r="F250">
        <v>1448</v>
      </c>
      <c r="G250">
        <v>9.2100000000000009</v>
      </c>
      <c r="H250">
        <v>979</v>
      </c>
    </row>
    <row r="251" spans="1:8" x14ac:dyDescent="0.35">
      <c r="A251">
        <v>9.2270000000000003</v>
      </c>
      <c r="B251">
        <v>1004</v>
      </c>
      <c r="C251">
        <v>9.2270000000000003</v>
      </c>
      <c r="D251">
        <v>1280</v>
      </c>
      <c r="E251">
        <v>9.2270000000000003</v>
      </c>
      <c r="F251">
        <v>1421</v>
      </c>
      <c r="G251">
        <v>9.2270000000000003</v>
      </c>
      <c r="H251">
        <v>879</v>
      </c>
    </row>
    <row r="252" spans="1:8" x14ac:dyDescent="0.35">
      <c r="A252">
        <v>9.2439999999999998</v>
      </c>
      <c r="B252">
        <v>953</v>
      </c>
      <c r="C252">
        <v>9.2439999999999998</v>
      </c>
      <c r="D252">
        <v>1214</v>
      </c>
      <c r="E252">
        <v>9.2439999999999998</v>
      </c>
      <c r="F252">
        <v>1376</v>
      </c>
      <c r="G252">
        <v>9.2439999999999998</v>
      </c>
      <c r="H252">
        <v>871</v>
      </c>
    </row>
    <row r="253" spans="1:8" x14ac:dyDescent="0.35">
      <c r="A253">
        <v>9.2609999999999992</v>
      </c>
      <c r="B253">
        <v>932</v>
      </c>
      <c r="C253">
        <v>9.2609999999999992</v>
      </c>
      <c r="D253">
        <v>1124</v>
      </c>
      <c r="E253">
        <v>9.2609999999999992</v>
      </c>
      <c r="F253">
        <v>1400</v>
      </c>
      <c r="G253">
        <v>9.2609999999999992</v>
      </c>
      <c r="H253">
        <v>884</v>
      </c>
    </row>
    <row r="254" spans="1:8" x14ac:dyDescent="0.35">
      <c r="A254">
        <v>9.2780000000000005</v>
      </c>
      <c r="B254">
        <v>898</v>
      </c>
      <c r="C254">
        <v>9.2780000000000005</v>
      </c>
      <c r="D254">
        <v>982</v>
      </c>
      <c r="E254">
        <v>9.2780000000000005</v>
      </c>
      <c r="F254">
        <v>1352</v>
      </c>
      <c r="G254">
        <v>9.2780000000000005</v>
      </c>
      <c r="H254">
        <v>853</v>
      </c>
    </row>
    <row r="255" spans="1:8" x14ac:dyDescent="0.35">
      <c r="A255">
        <v>9.2949999999999999</v>
      </c>
      <c r="B255">
        <v>860</v>
      </c>
      <c r="C255">
        <v>9.2949999999999999</v>
      </c>
      <c r="D255">
        <v>945</v>
      </c>
      <c r="E255">
        <v>9.2949999999999999</v>
      </c>
      <c r="F255">
        <v>1167</v>
      </c>
      <c r="G255">
        <v>9.2949999999999999</v>
      </c>
      <c r="H255">
        <v>819</v>
      </c>
    </row>
    <row r="256" spans="1:8" x14ac:dyDescent="0.35">
      <c r="A256">
        <v>9.3119999999999994</v>
      </c>
      <c r="B256">
        <v>890</v>
      </c>
      <c r="C256">
        <v>9.3119999999999994</v>
      </c>
      <c r="D256">
        <v>1078</v>
      </c>
      <c r="E256">
        <v>9.3119999999999994</v>
      </c>
      <c r="F256">
        <v>1174</v>
      </c>
      <c r="G256">
        <v>9.3119999999999994</v>
      </c>
      <c r="H256">
        <v>860</v>
      </c>
    </row>
    <row r="257" spans="1:8" x14ac:dyDescent="0.35">
      <c r="A257">
        <v>9.3290000000000006</v>
      </c>
      <c r="B257">
        <v>783</v>
      </c>
      <c r="C257">
        <v>9.3290000000000006</v>
      </c>
      <c r="D257">
        <v>927</v>
      </c>
      <c r="E257">
        <v>9.3290000000000006</v>
      </c>
      <c r="F257">
        <v>1153</v>
      </c>
      <c r="G257">
        <v>9.3290000000000006</v>
      </c>
      <c r="H257">
        <v>909</v>
      </c>
    </row>
    <row r="258" spans="1:8" x14ac:dyDescent="0.35">
      <c r="A258">
        <v>9.3460000000000001</v>
      </c>
      <c r="B258">
        <v>770</v>
      </c>
      <c r="C258">
        <v>9.3460000000000001</v>
      </c>
      <c r="D258">
        <v>870</v>
      </c>
      <c r="E258">
        <v>9.3460000000000001</v>
      </c>
      <c r="F258">
        <v>1181</v>
      </c>
      <c r="G258">
        <v>9.3460000000000001</v>
      </c>
      <c r="H258">
        <v>873</v>
      </c>
    </row>
    <row r="259" spans="1:8" x14ac:dyDescent="0.35">
      <c r="A259">
        <v>9.3629999999999995</v>
      </c>
      <c r="B259">
        <v>797</v>
      </c>
      <c r="C259">
        <v>9.3629999999999995</v>
      </c>
      <c r="D259">
        <v>959</v>
      </c>
      <c r="E259">
        <v>9.3629999999999995</v>
      </c>
      <c r="F259">
        <v>1121</v>
      </c>
      <c r="G259">
        <v>9.3629999999999995</v>
      </c>
      <c r="H259">
        <v>826</v>
      </c>
    </row>
    <row r="260" spans="1:8" x14ac:dyDescent="0.35">
      <c r="A260">
        <v>9.3800000000000008</v>
      </c>
      <c r="B260">
        <v>746</v>
      </c>
      <c r="C260">
        <v>9.3800000000000008</v>
      </c>
      <c r="D260">
        <v>931</v>
      </c>
      <c r="E260">
        <v>9.3800000000000008</v>
      </c>
      <c r="F260">
        <v>1115</v>
      </c>
      <c r="G260">
        <v>9.3800000000000008</v>
      </c>
      <c r="H260">
        <v>859</v>
      </c>
    </row>
    <row r="261" spans="1:8" x14ac:dyDescent="0.35">
      <c r="A261">
        <v>9.3970000000000002</v>
      </c>
      <c r="B261">
        <v>696</v>
      </c>
      <c r="C261">
        <v>9.3970000000000002</v>
      </c>
      <c r="D261">
        <v>877</v>
      </c>
      <c r="E261">
        <v>9.3970000000000002</v>
      </c>
      <c r="F261">
        <v>1068</v>
      </c>
      <c r="G261">
        <v>9.3970000000000002</v>
      </c>
      <c r="H261">
        <v>833</v>
      </c>
    </row>
    <row r="262" spans="1:8" x14ac:dyDescent="0.35">
      <c r="A262">
        <v>9.4139999999999997</v>
      </c>
      <c r="B262">
        <v>680</v>
      </c>
      <c r="C262">
        <v>9.4139999999999997</v>
      </c>
      <c r="D262">
        <v>846</v>
      </c>
      <c r="E262">
        <v>9.4139999999999997</v>
      </c>
      <c r="F262">
        <v>1096</v>
      </c>
      <c r="G262">
        <v>9.4139999999999997</v>
      </c>
      <c r="H262">
        <v>794</v>
      </c>
    </row>
    <row r="263" spans="1:8" x14ac:dyDescent="0.35">
      <c r="A263">
        <v>9.4309999999999992</v>
      </c>
      <c r="B263">
        <v>726</v>
      </c>
      <c r="C263">
        <v>9.4309999999999992</v>
      </c>
      <c r="D263">
        <v>792</v>
      </c>
      <c r="E263">
        <v>9.4309999999999992</v>
      </c>
      <c r="F263">
        <v>1118</v>
      </c>
      <c r="G263">
        <v>9.4309999999999992</v>
      </c>
      <c r="H263">
        <v>807</v>
      </c>
    </row>
    <row r="264" spans="1:8" x14ac:dyDescent="0.35">
      <c r="A264">
        <v>9.4480000000000004</v>
      </c>
      <c r="B264">
        <v>690</v>
      </c>
      <c r="C264">
        <v>9.4480000000000004</v>
      </c>
      <c r="D264">
        <v>775</v>
      </c>
      <c r="E264">
        <v>9.4480000000000004</v>
      </c>
      <c r="F264">
        <v>1153</v>
      </c>
      <c r="G264">
        <v>9.4480000000000004</v>
      </c>
      <c r="H264">
        <v>880</v>
      </c>
    </row>
    <row r="265" spans="1:8" x14ac:dyDescent="0.35">
      <c r="A265">
        <v>9.4649999999999999</v>
      </c>
      <c r="B265">
        <v>640</v>
      </c>
      <c r="C265">
        <v>9.4649999999999999</v>
      </c>
      <c r="D265">
        <v>798</v>
      </c>
      <c r="E265">
        <v>9.4649999999999999</v>
      </c>
      <c r="F265">
        <v>1022</v>
      </c>
      <c r="G265">
        <v>9.4649999999999999</v>
      </c>
      <c r="H265">
        <v>819</v>
      </c>
    </row>
    <row r="266" spans="1:8" x14ac:dyDescent="0.35">
      <c r="A266">
        <v>9.4819999999999993</v>
      </c>
      <c r="B266">
        <v>609</v>
      </c>
      <c r="C266">
        <v>9.4819999999999993</v>
      </c>
      <c r="D266">
        <v>807</v>
      </c>
      <c r="E266">
        <v>9.4819999999999993</v>
      </c>
      <c r="F266">
        <v>1015</v>
      </c>
      <c r="G266">
        <v>9.4819999999999993</v>
      </c>
      <c r="H266">
        <v>818</v>
      </c>
    </row>
    <row r="267" spans="1:8" x14ac:dyDescent="0.35">
      <c r="A267">
        <v>9.4990000000000006</v>
      </c>
      <c r="B267">
        <v>604</v>
      </c>
      <c r="C267">
        <v>9.4990000000000006</v>
      </c>
      <c r="D267">
        <v>800</v>
      </c>
      <c r="E267">
        <v>9.4990000000000006</v>
      </c>
      <c r="F267">
        <v>1091</v>
      </c>
      <c r="G267">
        <v>9.4990000000000006</v>
      </c>
      <c r="H267">
        <v>848</v>
      </c>
    </row>
    <row r="268" spans="1:8" x14ac:dyDescent="0.35">
      <c r="A268">
        <v>9.516</v>
      </c>
      <c r="B268">
        <v>651</v>
      </c>
      <c r="C268">
        <v>9.516</v>
      </c>
      <c r="D268">
        <v>841</v>
      </c>
      <c r="E268">
        <v>9.516</v>
      </c>
      <c r="F268">
        <v>949</v>
      </c>
      <c r="G268">
        <v>9.516</v>
      </c>
      <c r="H268">
        <v>769</v>
      </c>
    </row>
    <row r="269" spans="1:8" x14ac:dyDescent="0.35">
      <c r="A269">
        <v>9.5329999999999995</v>
      </c>
      <c r="B269">
        <v>596</v>
      </c>
      <c r="C269">
        <v>9.5329999999999995</v>
      </c>
      <c r="D269">
        <v>720</v>
      </c>
      <c r="E269">
        <v>9.5329999999999995</v>
      </c>
      <c r="F269">
        <v>948</v>
      </c>
      <c r="G269">
        <v>9.5329999999999995</v>
      </c>
      <c r="H269">
        <v>703</v>
      </c>
    </row>
    <row r="270" spans="1:8" x14ac:dyDescent="0.35">
      <c r="A270">
        <v>9.5500000000000007</v>
      </c>
      <c r="B270">
        <v>608</v>
      </c>
      <c r="C270">
        <v>9.5500000000000007</v>
      </c>
      <c r="D270">
        <v>706</v>
      </c>
      <c r="E270">
        <v>9.5500000000000007</v>
      </c>
      <c r="F270">
        <v>989</v>
      </c>
      <c r="G270">
        <v>9.5500000000000007</v>
      </c>
      <c r="H270">
        <v>760</v>
      </c>
    </row>
    <row r="271" spans="1:8" x14ac:dyDescent="0.35">
      <c r="A271">
        <v>9.5670000000000002</v>
      </c>
      <c r="B271">
        <v>625</v>
      </c>
      <c r="C271">
        <v>9.5670000000000002</v>
      </c>
      <c r="D271">
        <v>700</v>
      </c>
      <c r="E271">
        <v>9.5670000000000002</v>
      </c>
      <c r="F271">
        <v>859</v>
      </c>
      <c r="G271">
        <v>9.5670000000000002</v>
      </c>
      <c r="H271">
        <v>801</v>
      </c>
    </row>
    <row r="272" spans="1:8" x14ac:dyDescent="0.35">
      <c r="A272">
        <v>9.5839999999999996</v>
      </c>
      <c r="B272">
        <v>631</v>
      </c>
      <c r="C272">
        <v>9.5839999999999996</v>
      </c>
      <c r="D272">
        <v>709</v>
      </c>
      <c r="E272">
        <v>9.5839999999999996</v>
      </c>
      <c r="F272">
        <v>872</v>
      </c>
      <c r="G272">
        <v>9.5839999999999996</v>
      </c>
      <c r="H272">
        <v>810</v>
      </c>
    </row>
    <row r="273" spans="1:8" x14ac:dyDescent="0.35">
      <c r="A273">
        <v>9.6010000000000009</v>
      </c>
      <c r="B273">
        <v>588</v>
      </c>
      <c r="C273">
        <v>9.6010000000000009</v>
      </c>
      <c r="D273">
        <v>681</v>
      </c>
      <c r="E273">
        <v>9.6010000000000009</v>
      </c>
      <c r="F273">
        <v>936</v>
      </c>
      <c r="G273">
        <v>9.6010000000000009</v>
      </c>
      <c r="H273">
        <v>826</v>
      </c>
    </row>
    <row r="274" spans="1:8" x14ac:dyDescent="0.35">
      <c r="A274">
        <v>9.6180000000000003</v>
      </c>
      <c r="B274">
        <v>547</v>
      </c>
      <c r="C274">
        <v>9.6180000000000003</v>
      </c>
      <c r="D274">
        <v>682</v>
      </c>
      <c r="E274">
        <v>9.6180000000000003</v>
      </c>
      <c r="F274">
        <v>931</v>
      </c>
      <c r="G274">
        <v>9.6180000000000003</v>
      </c>
      <c r="H274">
        <v>795</v>
      </c>
    </row>
    <row r="275" spans="1:8" x14ac:dyDescent="0.35">
      <c r="A275">
        <v>9.6349999999999998</v>
      </c>
      <c r="B275">
        <v>535</v>
      </c>
      <c r="C275">
        <v>9.6349999999999998</v>
      </c>
      <c r="D275">
        <v>697</v>
      </c>
      <c r="E275">
        <v>9.6349999999999998</v>
      </c>
      <c r="F275">
        <v>835</v>
      </c>
      <c r="G275">
        <v>9.6349999999999998</v>
      </c>
      <c r="H275">
        <v>691</v>
      </c>
    </row>
    <row r="276" spans="1:8" x14ac:dyDescent="0.35">
      <c r="A276">
        <v>9.6519999999999992</v>
      </c>
      <c r="B276">
        <v>560</v>
      </c>
      <c r="C276">
        <v>9.6519999999999992</v>
      </c>
      <c r="D276">
        <v>740</v>
      </c>
      <c r="E276">
        <v>9.6519999999999992</v>
      </c>
      <c r="F276">
        <v>854</v>
      </c>
      <c r="G276">
        <v>9.6519999999999992</v>
      </c>
      <c r="H276">
        <v>706</v>
      </c>
    </row>
    <row r="277" spans="1:8" x14ac:dyDescent="0.35">
      <c r="A277">
        <v>9.6690000000000005</v>
      </c>
      <c r="B277">
        <v>528</v>
      </c>
      <c r="C277">
        <v>9.6690000000000005</v>
      </c>
      <c r="D277">
        <v>693</v>
      </c>
      <c r="E277">
        <v>9.6690000000000005</v>
      </c>
      <c r="F277">
        <v>802</v>
      </c>
      <c r="G277">
        <v>9.6690000000000005</v>
      </c>
      <c r="H277">
        <v>740</v>
      </c>
    </row>
    <row r="278" spans="1:8" x14ac:dyDescent="0.35">
      <c r="A278">
        <v>9.6859999999999999</v>
      </c>
      <c r="B278">
        <v>582</v>
      </c>
      <c r="C278">
        <v>9.6859999999999999</v>
      </c>
      <c r="D278">
        <v>655</v>
      </c>
      <c r="E278">
        <v>9.6859999999999999</v>
      </c>
      <c r="F278">
        <v>875</v>
      </c>
      <c r="G278">
        <v>9.6859999999999999</v>
      </c>
      <c r="H278">
        <v>796</v>
      </c>
    </row>
    <row r="279" spans="1:8" x14ac:dyDescent="0.35">
      <c r="A279">
        <v>9.7029999999999994</v>
      </c>
      <c r="B279">
        <v>561</v>
      </c>
      <c r="C279">
        <v>9.7029999999999994</v>
      </c>
      <c r="D279">
        <v>576</v>
      </c>
      <c r="E279">
        <v>9.7029999999999994</v>
      </c>
      <c r="F279">
        <v>796</v>
      </c>
      <c r="G279">
        <v>9.7029999999999994</v>
      </c>
      <c r="H279">
        <v>732</v>
      </c>
    </row>
    <row r="280" spans="1:8" x14ac:dyDescent="0.35">
      <c r="A280">
        <v>9.7200000000000006</v>
      </c>
      <c r="B280">
        <v>533</v>
      </c>
      <c r="C280">
        <v>9.7200000000000006</v>
      </c>
      <c r="D280">
        <v>608</v>
      </c>
      <c r="E280">
        <v>9.7200000000000006</v>
      </c>
      <c r="F280">
        <v>789</v>
      </c>
      <c r="G280">
        <v>9.7200000000000006</v>
      </c>
      <c r="H280">
        <v>719</v>
      </c>
    </row>
    <row r="281" spans="1:8" x14ac:dyDescent="0.35">
      <c r="A281">
        <v>9.7370000000000001</v>
      </c>
      <c r="B281">
        <v>567</v>
      </c>
      <c r="C281">
        <v>9.7370000000000001</v>
      </c>
      <c r="D281">
        <v>535</v>
      </c>
      <c r="E281">
        <v>9.7370000000000001</v>
      </c>
      <c r="F281">
        <v>949</v>
      </c>
      <c r="G281">
        <v>9.7370000000000001</v>
      </c>
      <c r="H281">
        <v>701</v>
      </c>
    </row>
    <row r="282" spans="1:8" x14ac:dyDescent="0.35">
      <c r="A282">
        <v>9.7539999999999996</v>
      </c>
      <c r="B282">
        <v>593</v>
      </c>
      <c r="C282">
        <v>9.7539999999999996</v>
      </c>
      <c r="D282">
        <v>646</v>
      </c>
      <c r="E282">
        <v>9.7539999999999996</v>
      </c>
      <c r="F282">
        <v>852</v>
      </c>
      <c r="G282">
        <v>9.7539999999999996</v>
      </c>
      <c r="H282">
        <v>824</v>
      </c>
    </row>
    <row r="283" spans="1:8" x14ac:dyDescent="0.35">
      <c r="A283">
        <v>9.7710000000000008</v>
      </c>
      <c r="B283">
        <v>555</v>
      </c>
      <c r="C283">
        <v>9.7710000000000008</v>
      </c>
      <c r="D283">
        <v>608</v>
      </c>
      <c r="E283">
        <v>9.7710000000000008</v>
      </c>
      <c r="F283">
        <v>797</v>
      </c>
      <c r="G283">
        <v>9.7710000000000008</v>
      </c>
      <c r="H283">
        <v>801</v>
      </c>
    </row>
    <row r="284" spans="1:8" x14ac:dyDescent="0.35">
      <c r="A284">
        <v>9.7880000000000003</v>
      </c>
      <c r="B284">
        <v>502</v>
      </c>
      <c r="C284">
        <v>9.7880000000000003</v>
      </c>
      <c r="D284">
        <v>607</v>
      </c>
      <c r="E284">
        <v>9.7880000000000003</v>
      </c>
      <c r="F284">
        <v>782</v>
      </c>
      <c r="G284">
        <v>9.7880000000000003</v>
      </c>
      <c r="H284">
        <v>723</v>
      </c>
    </row>
    <row r="285" spans="1:8" x14ac:dyDescent="0.35">
      <c r="A285">
        <v>9.8049999999999997</v>
      </c>
      <c r="B285">
        <v>521</v>
      </c>
      <c r="C285">
        <v>9.8049999999999997</v>
      </c>
      <c r="D285">
        <v>659</v>
      </c>
      <c r="E285">
        <v>9.8049999999999997</v>
      </c>
      <c r="F285">
        <v>741</v>
      </c>
      <c r="G285">
        <v>9.8049999999999997</v>
      </c>
      <c r="H285">
        <v>711</v>
      </c>
    </row>
    <row r="286" spans="1:8" x14ac:dyDescent="0.35">
      <c r="A286">
        <v>9.8219999999999992</v>
      </c>
      <c r="B286">
        <v>521</v>
      </c>
      <c r="C286">
        <v>9.8219999999999992</v>
      </c>
      <c r="D286">
        <v>622</v>
      </c>
      <c r="E286">
        <v>9.8219999999999992</v>
      </c>
      <c r="F286">
        <v>743</v>
      </c>
      <c r="G286">
        <v>9.8219999999999992</v>
      </c>
      <c r="H286">
        <v>662</v>
      </c>
    </row>
    <row r="287" spans="1:8" x14ac:dyDescent="0.35">
      <c r="A287">
        <v>9.8390000000000004</v>
      </c>
      <c r="B287">
        <v>495</v>
      </c>
      <c r="C287">
        <v>9.8390000000000004</v>
      </c>
      <c r="D287">
        <v>496</v>
      </c>
      <c r="E287">
        <v>9.8390000000000004</v>
      </c>
      <c r="F287">
        <v>880</v>
      </c>
      <c r="G287">
        <v>9.8390000000000004</v>
      </c>
      <c r="H287">
        <v>752</v>
      </c>
    </row>
    <row r="288" spans="1:8" x14ac:dyDescent="0.35">
      <c r="A288">
        <v>9.8559999999999999</v>
      </c>
      <c r="B288">
        <v>488</v>
      </c>
      <c r="C288">
        <v>9.8559999999999999</v>
      </c>
      <c r="D288">
        <v>577</v>
      </c>
      <c r="E288">
        <v>9.8559999999999999</v>
      </c>
      <c r="F288">
        <v>802</v>
      </c>
      <c r="G288">
        <v>9.8559999999999999</v>
      </c>
      <c r="H288">
        <v>707</v>
      </c>
    </row>
    <row r="289" spans="1:8" x14ac:dyDescent="0.35">
      <c r="A289">
        <v>9.8729999999999993</v>
      </c>
      <c r="B289">
        <v>510</v>
      </c>
      <c r="C289">
        <v>9.8729999999999993</v>
      </c>
      <c r="D289">
        <v>653</v>
      </c>
      <c r="E289">
        <v>9.8729999999999993</v>
      </c>
      <c r="F289">
        <v>793</v>
      </c>
      <c r="G289">
        <v>9.8729999999999993</v>
      </c>
      <c r="H289">
        <v>710</v>
      </c>
    </row>
    <row r="290" spans="1:8" x14ac:dyDescent="0.35">
      <c r="A290">
        <v>9.89</v>
      </c>
      <c r="B290">
        <v>453</v>
      </c>
      <c r="C290">
        <v>9.89</v>
      </c>
      <c r="D290">
        <v>628</v>
      </c>
      <c r="E290">
        <v>9.89</v>
      </c>
      <c r="F290">
        <v>778</v>
      </c>
      <c r="G290">
        <v>9.89</v>
      </c>
      <c r="H290">
        <v>761</v>
      </c>
    </row>
    <row r="291" spans="1:8" x14ac:dyDescent="0.35">
      <c r="A291">
        <v>9.907</v>
      </c>
      <c r="B291">
        <v>483</v>
      </c>
      <c r="C291">
        <v>9.907</v>
      </c>
      <c r="D291">
        <v>531</v>
      </c>
      <c r="E291">
        <v>9.907</v>
      </c>
      <c r="F291">
        <v>639</v>
      </c>
      <c r="G291">
        <v>9.907</v>
      </c>
      <c r="H291">
        <v>662</v>
      </c>
    </row>
    <row r="292" spans="1:8" x14ac:dyDescent="0.35">
      <c r="A292">
        <v>9.9239999999999995</v>
      </c>
      <c r="B292">
        <v>510</v>
      </c>
      <c r="C292">
        <v>9.9239999999999995</v>
      </c>
      <c r="D292">
        <v>595</v>
      </c>
      <c r="E292">
        <v>9.9239999999999995</v>
      </c>
      <c r="F292">
        <v>928</v>
      </c>
      <c r="G292">
        <v>9.9239999999999995</v>
      </c>
      <c r="H292">
        <v>562</v>
      </c>
    </row>
    <row r="293" spans="1:8" x14ac:dyDescent="0.35">
      <c r="A293">
        <v>9.9410000000000007</v>
      </c>
      <c r="B293">
        <v>477</v>
      </c>
      <c r="C293">
        <v>9.9410000000000007</v>
      </c>
      <c r="D293">
        <v>545</v>
      </c>
      <c r="E293">
        <v>9.9410000000000007</v>
      </c>
      <c r="F293">
        <v>706</v>
      </c>
      <c r="G293">
        <v>9.9410000000000007</v>
      </c>
      <c r="H293">
        <v>616</v>
      </c>
    </row>
    <row r="294" spans="1:8" x14ac:dyDescent="0.35">
      <c r="A294">
        <v>9.9580000000000002</v>
      </c>
      <c r="B294">
        <v>491</v>
      </c>
      <c r="C294">
        <v>9.9580000000000002</v>
      </c>
      <c r="D294">
        <v>431</v>
      </c>
      <c r="E294">
        <v>9.9580000000000002</v>
      </c>
      <c r="F294">
        <v>739</v>
      </c>
      <c r="G294">
        <v>9.9580000000000002</v>
      </c>
      <c r="H294">
        <v>757</v>
      </c>
    </row>
    <row r="295" spans="1:8" x14ac:dyDescent="0.35">
      <c r="A295">
        <v>9.9749999999999996</v>
      </c>
      <c r="B295">
        <v>465</v>
      </c>
      <c r="C295">
        <v>9.9749999999999996</v>
      </c>
      <c r="D295">
        <v>498</v>
      </c>
      <c r="E295">
        <v>9.9749999999999996</v>
      </c>
      <c r="F295">
        <v>745</v>
      </c>
      <c r="G295">
        <v>9.9749999999999996</v>
      </c>
      <c r="H295">
        <v>740</v>
      </c>
    </row>
    <row r="296" spans="1:8" x14ac:dyDescent="0.35">
      <c r="A296">
        <v>9.9920000000000009</v>
      </c>
      <c r="B296">
        <v>464</v>
      </c>
      <c r="C296">
        <v>9.9920000000000009</v>
      </c>
      <c r="D296">
        <v>543</v>
      </c>
      <c r="E296">
        <v>9.9920000000000009</v>
      </c>
      <c r="F296">
        <v>722</v>
      </c>
      <c r="G296">
        <v>9.9920000000000009</v>
      </c>
      <c r="H296">
        <v>711</v>
      </c>
    </row>
    <row r="297" spans="1:8" x14ac:dyDescent="0.35">
      <c r="A297">
        <v>10.009</v>
      </c>
      <c r="B297">
        <v>436</v>
      </c>
      <c r="C297">
        <v>10.009</v>
      </c>
      <c r="D297">
        <v>540</v>
      </c>
      <c r="E297">
        <v>10.009</v>
      </c>
      <c r="F297">
        <v>790</v>
      </c>
      <c r="G297">
        <v>10.009</v>
      </c>
      <c r="H297">
        <v>767</v>
      </c>
    </row>
    <row r="298" spans="1:8" x14ac:dyDescent="0.35">
      <c r="A298">
        <v>10.026</v>
      </c>
      <c r="B298">
        <v>485</v>
      </c>
      <c r="C298">
        <v>10.026</v>
      </c>
      <c r="D298">
        <v>571</v>
      </c>
      <c r="E298">
        <v>10.026</v>
      </c>
      <c r="F298">
        <v>699</v>
      </c>
      <c r="G298">
        <v>10.026</v>
      </c>
      <c r="H298">
        <v>692</v>
      </c>
    </row>
    <row r="299" spans="1:8" x14ac:dyDescent="0.35">
      <c r="A299">
        <v>10.042999999999999</v>
      </c>
      <c r="B299">
        <v>448</v>
      </c>
      <c r="C299">
        <v>10.042999999999999</v>
      </c>
      <c r="D299">
        <v>569</v>
      </c>
      <c r="E299">
        <v>10.042999999999999</v>
      </c>
      <c r="F299">
        <v>660</v>
      </c>
      <c r="G299">
        <v>10.042999999999999</v>
      </c>
      <c r="H299">
        <v>702</v>
      </c>
    </row>
    <row r="300" spans="1:8" x14ac:dyDescent="0.35">
      <c r="A300">
        <v>10.06</v>
      </c>
      <c r="B300">
        <v>405</v>
      </c>
      <c r="C300">
        <v>10.06</v>
      </c>
      <c r="D300">
        <v>520</v>
      </c>
      <c r="E300">
        <v>10.06</v>
      </c>
      <c r="F300">
        <v>743</v>
      </c>
      <c r="G300">
        <v>10.06</v>
      </c>
      <c r="H300">
        <v>679</v>
      </c>
    </row>
    <row r="301" spans="1:8" x14ac:dyDescent="0.35">
      <c r="A301">
        <v>10.077</v>
      </c>
      <c r="B301">
        <v>398</v>
      </c>
      <c r="C301">
        <v>10.077</v>
      </c>
      <c r="D301">
        <v>455</v>
      </c>
      <c r="E301">
        <v>10.077</v>
      </c>
      <c r="F301">
        <v>596</v>
      </c>
      <c r="G301">
        <v>10.077</v>
      </c>
      <c r="H301">
        <v>620</v>
      </c>
    </row>
    <row r="302" spans="1:8" x14ac:dyDescent="0.35">
      <c r="A302">
        <v>10.093999999999999</v>
      </c>
      <c r="B302">
        <v>408</v>
      </c>
      <c r="C302">
        <v>10.093999999999999</v>
      </c>
      <c r="D302">
        <v>490</v>
      </c>
      <c r="E302">
        <v>10.093999999999999</v>
      </c>
      <c r="F302">
        <v>722</v>
      </c>
      <c r="G302">
        <v>10.093999999999999</v>
      </c>
      <c r="H302">
        <v>648</v>
      </c>
    </row>
    <row r="303" spans="1:8" x14ac:dyDescent="0.35">
      <c r="A303">
        <v>10.111000000000001</v>
      </c>
      <c r="B303">
        <v>426</v>
      </c>
      <c r="C303">
        <v>10.111000000000001</v>
      </c>
      <c r="D303">
        <v>478</v>
      </c>
      <c r="E303">
        <v>10.111000000000001</v>
      </c>
      <c r="F303">
        <v>706</v>
      </c>
      <c r="G303">
        <v>10.111000000000001</v>
      </c>
      <c r="H303">
        <v>643</v>
      </c>
    </row>
    <row r="304" spans="1:8" x14ac:dyDescent="0.35">
      <c r="A304">
        <v>10.128</v>
      </c>
      <c r="B304">
        <v>449</v>
      </c>
      <c r="C304">
        <v>10.128</v>
      </c>
      <c r="D304">
        <v>545</v>
      </c>
      <c r="E304">
        <v>10.128</v>
      </c>
      <c r="F304">
        <v>741</v>
      </c>
      <c r="G304">
        <v>10.128</v>
      </c>
      <c r="H304">
        <v>640</v>
      </c>
    </row>
    <row r="305" spans="1:8" x14ac:dyDescent="0.35">
      <c r="A305">
        <v>10.145</v>
      </c>
      <c r="B305">
        <v>383</v>
      </c>
      <c r="C305">
        <v>10.145</v>
      </c>
      <c r="D305">
        <v>526</v>
      </c>
      <c r="E305">
        <v>10.145</v>
      </c>
      <c r="F305">
        <v>625</v>
      </c>
      <c r="G305">
        <v>10.145</v>
      </c>
      <c r="H305">
        <v>672</v>
      </c>
    </row>
    <row r="306" spans="1:8" x14ac:dyDescent="0.35">
      <c r="A306">
        <v>10.162000000000001</v>
      </c>
      <c r="B306">
        <v>429</v>
      </c>
      <c r="C306">
        <v>10.162000000000001</v>
      </c>
      <c r="D306">
        <v>541</v>
      </c>
      <c r="E306">
        <v>10.162000000000001</v>
      </c>
      <c r="F306">
        <v>713</v>
      </c>
      <c r="G306">
        <v>10.162000000000001</v>
      </c>
      <c r="H306">
        <v>627</v>
      </c>
    </row>
    <row r="307" spans="1:8" x14ac:dyDescent="0.35">
      <c r="A307">
        <v>10.179</v>
      </c>
      <c r="B307">
        <v>411</v>
      </c>
      <c r="C307">
        <v>10.179</v>
      </c>
      <c r="D307">
        <v>501</v>
      </c>
      <c r="E307">
        <v>10.179</v>
      </c>
      <c r="F307">
        <v>654</v>
      </c>
      <c r="G307">
        <v>10.179</v>
      </c>
      <c r="H307">
        <v>692</v>
      </c>
    </row>
    <row r="308" spans="1:8" x14ac:dyDescent="0.35">
      <c r="A308">
        <v>10.196</v>
      </c>
      <c r="B308">
        <v>403</v>
      </c>
      <c r="C308">
        <v>10.196</v>
      </c>
      <c r="D308">
        <v>454</v>
      </c>
      <c r="E308">
        <v>10.196</v>
      </c>
      <c r="F308">
        <v>731</v>
      </c>
      <c r="G308">
        <v>10.196</v>
      </c>
      <c r="H308">
        <v>616</v>
      </c>
    </row>
    <row r="309" spans="1:8" x14ac:dyDescent="0.35">
      <c r="A309">
        <v>10.212999999999999</v>
      </c>
      <c r="B309">
        <v>421</v>
      </c>
      <c r="C309">
        <v>10.212999999999999</v>
      </c>
      <c r="D309">
        <v>512</v>
      </c>
      <c r="E309">
        <v>10.212999999999999</v>
      </c>
      <c r="F309">
        <v>638</v>
      </c>
      <c r="G309">
        <v>10.212999999999999</v>
      </c>
      <c r="H309">
        <v>617</v>
      </c>
    </row>
    <row r="310" spans="1:8" x14ac:dyDescent="0.35">
      <c r="A310">
        <v>10.23</v>
      </c>
      <c r="B310">
        <v>472</v>
      </c>
      <c r="C310">
        <v>10.23</v>
      </c>
      <c r="D310">
        <v>453</v>
      </c>
      <c r="E310">
        <v>10.23</v>
      </c>
      <c r="F310">
        <v>673</v>
      </c>
      <c r="G310">
        <v>10.23</v>
      </c>
      <c r="H310">
        <v>677</v>
      </c>
    </row>
    <row r="311" spans="1:8" x14ac:dyDescent="0.35">
      <c r="A311">
        <v>10.247</v>
      </c>
      <c r="B311">
        <v>400</v>
      </c>
      <c r="C311">
        <v>10.247</v>
      </c>
      <c r="D311">
        <v>487</v>
      </c>
      <c r="E311">
        <v>10.247</v>
      </c>
      <c r="F311">
        <v>660</v>
      </c>
      <c r="G311">
        <v>10.247</v>
      </c>
      <c r="H311">
        <v>640</v>
      </c>
    </row>
    <row r="312" spans="1:8" x14ac:dyDescent="0.35">
      <c r="A312">
        <v>10.263999999999999</v>
      </c>
      <c r="B312">
        <v>445</v>
      </c>
      <c r="C312">
        <v>10.263999999999999</v>
      </c>
      <c r="D312">
        <v>431</v>
      </c>
      <c r="E312">
        <v>10.263999999999999</v>
      </c>
      <c r="F312">
        <v>672</v>
      </c>
      <c r="G312">
        <v>10.263999999999999</v>
      </c>
      <c r="H312">
        <v>646</v>
      </c>
    </row>
    <row r="313" spans="1:8" x14ac:dyDescent="0.35">
      <c r="A313">
        <v>10.281000000000001</v>
      </c>
      <c r="B313">
        <v>437</v>
      </c>
      <c r="C313">
        <v>10.281000000000001</v>
      </c>
      <c r="D313">
        <v>432</v>
      </c>
      <c r="E313">
        <v>10.281000000000001</v>
      </c>
      <c r="F313">
        <v>579</v>
      </c>
      <c r="G313">
        <v>10.281000000000001</v>
      </c>
      <c r="H313">
        <v>629</v>
      </c>
    </row>
    <row r="314" spans="1:8" x14ac:dyDescent="0.35">
      <c r="A314">
        <v>10.298</v>
      </c>
      <c r="B314">
        <v>415</v>
      </c>
      <c r="C314">
        <v>10.298</v>
      </c>
      <c r="D314">
        <v>467</v>
      </c>
      <c r="E314">
        <v>10.298</v>
      </c>
      <c r="F314">
        <v>637</v>
      </c>
      <c r="G314">
        <v>10.298</v>
      </c>
      <c r="H314">
        <v>690</v>
      </c>
    </row>
    <row r="315" spans="1:8" x14ac:dyDescent="0.35">
      <c r="A315">
        <v>10.315</v>
      </c>
      <c r="B315">
        <v>379</v>
      </c>
      <c r="C315">
        <v>10.315</v>
      </c>
      <c r="D315">
        <v>491</v>
      </c>
      <c r="E315">
        <v>10.315</v>
      </c>
      <c r="F315">
        <v>663</v>
      </c>
      <c r="G315">
        <v>10.315</v>
      </c>
      <c r="H315">
        <v>702</v>
      </c>
    </row>
    <row r="316" spans="1:8" x14ac:dyDescent="0.35">
      <c r="A316">
        <v>10.332000000000001</v>
      </c>
      <c r="B316">
        <v>380</v>
      </c>
      <c r="C316">
        <v>10.332000000000001</v>
      </c>
      <c r="D316">
        <v>489</v>
      </c>
      <c r="E316">
        <v>10.332000000000001</v>
      </c>
      <c r="F316">
        <v>588</v>
      </c>
      <c r="G316">
        <v>10.332000000000001</v>
      </c>
      <c r="H316">
        <v>690</v>
      </c>
    </row>
    <row r="317" spans="1:8" x14ac:dyDescent="0.35">
      <c r="A317">
        <v>10.349</v>
      </c>
      <c r="B317">
        <v>437</v>
      </c>
      <c r="C317">
        <v>10.349</v>
      </c>
      <c r="D317">
        <v>477</v>
      </c>
      <c r="E317">
        <v>10.349</v>
      </c>
      <c r="F317">
        <v>615</v>
      </c>
      <c r="G317">
        <v>10.349</v>
      </c>
      <c r="H317">
        <v>614</v>
      </c>
    </row>
    <row r="318" spans="1:8" x14ac:dyDescent="0.35">
      <c r="A318">
        <v>10.366</v>
      </c>
      <c r="B318">
        <v>414</v>
      </c>
      <c r="C318">
        <v>10.366</v>
      </c>
      <c r="D318">
        <v>431</v>
      </c>
      <c r="E318">
        <v>10.366</v>
      </c>
      <c r="F318">
        <v>531</v>
      </c>
      <c r="G318">
        <v>10.366</v>
      </c>
      <c r="H318">
        <v>616</v>
      </c>
    </row>
    <row r="319" spans="1:8" x14ac:dyDescent="0.35">
      <c r="A319">
        <v>10.382999999999999</v>
      </c>
      <c r="B319">
        <v>380</v>
      </c>
      <c r="C319">
        <v>10.382999999999999</v>
      </c>
      <c r="D319">
        <v>410</v>
      </c>
      <c r="E319">
        <v>10.382999999999999</v>
      </c>
      <c r="F319">
        <v>558</v>
      </c>
      <c r="G319">
        <v>10.382999999999999</v>
      </c>
      <c r="H319">
        <v>581</v>
      </c>
    </row>
    <row r="320" spans="1:8" x14ac:dyDescent="0.35">
      <c r="A320">
        <v>10.4</v>
      </c>
      <c r="B320">
        <v>371</v>
      </c>
      <c r="C320">
        <v>10.4</v>
      </c>
      <c r="D320">
        <v>463</v>
      </c>
      <c r="E320">
        <v>10.4</v>
      </c>
      <c r="F320">
        <v>554</v>
      </c>
      <c r="G320">
        <v>10.4</v>
      </c>
      <c r="H320">
        <v>557</v>
      </c>
    </row>
    <row r="321" spans="1:8" x14ac:dyDescent="0.35">
      <c r="A321">
        <v>10.417</v>
      </c>
      <c r="B321">
        <v>385</v>
      </c>
      <c r="C321">
        <v>10.417</v>
      </c>
      <c r="D321">
        <v>430</v>
      </c>
      <c r="E321">
        <v>10.417</v>
      </c>
      <c r="F321">
        <v>551</v>
      </c>
      <c r="G321">
        <v>10.417</v>
      </c>
      <c r="H321">
        <v>590</v>
      </c>
    </row>
    <row r="322" spans="1:8" x14ac:dyDescent="0.35">
      <c r="A322">
        <v>10.433999999999999</v>
      </c>
      <c r="B322">
        <v>366</v>
      </c>
      <c r="C322">
        <v>10.433999999999999</v>
      </c>
      <c r="D322">
        <v>453</v>
      </c>
      <c r="E322">
        <v>10.433999999999999</v>
      </c>
      <c r="F322">
        <v>604</v>
      </c>
      <c r="G322">
        <v>10.433999999999999</v>
      </c>
      <c r="H322">
        <v>645</v>
      </c>
    </row>
    <row r="323" spans="1:8" x14ac:dyDescent="0.35">
      <c r="A323">
        <v>10.451000000000001</v>
      </c>
      <c r="B323">
        <v>370</v>
      </c>
      <c r="C323">
        <v>10.451000000000001</v>
      </c>
      <c r="D323">
        <v>434</v>
      </c>
      <c r="E323">
        <v>10.451000000000001</v>
      </c>
      <c r="F323">
        <v>618</v>
      </c>
      <c r="G323">
        <v>10.451000000000001</v>
      </c>
      <c r="H323">
        <v>628</v>
      </c>
    </row>
    <row r="324" spans="1:8" x14ac:dyDescent="0.35">
      <c r="A324">
        <v>10.468</v>
      </c>
      <c r="B324">
        <v>399</v>
      </c>
      <c r="C324">
        <v>10.468</v>
      </c>
      <c r="D324">
        <v>369</v>
      </c>
      <c r="E324">
        <v>10.468</v>
      </c>
      <c r="F324">
        <v>620</v>
      </c>
      <c r="G324">
        <v>10.468</v>
      </c>
      <c r="H324">
        <v>562</v>
      </c>
    </row>
    <row r="325" spans="1:8" x14ac:dyDescent="0.35">
      <c r="A325">
        <v>10.484999999999999</v>
      </c>
      <c r="B325">
        <v>362</v>
      </c>
      <c r="C325">
        <v>10.484999999999999</v>
      </c>
      <c r="D325">
        <v>343</v>
      </c>
      <c r="E325">
        <v>10.484999999999999</v>
      </c>
      <c r="F325">
        <v>626</v>
      </c>
      <c r="G325">
        <v>10.484999999999999</v>
      </c>
      <c r="H325">
        <v>611</v>
      </c>
    </row>
    <row r="326" spans="1:8" x14ac:dyDescent="0.35">
      <c r="A326">
        <v>10.502000000000001</v>
      </c>
      <c r="B326">
        <v>343</v>
      </c>
      <c r="C326">
        <v>10.502000000000001</v>
      </c>
      <c r="D326">
        <v>386</v>
      </c>
      <c r="E326">
        <v>10.502000000000001</v>
      </c>
      <c r="F326">
        <v>592</v>
      </c>
      <c r="G326">
        <v>10.502000000000001</v>
      </c>
      <c r="H326">
        <v>639</v>
      </c>
    </row>
    <row r="327" spans="1:8" x14ac:dyDescent="0.35">
      <c r="A327">
        <v>10.519</v>
      </c>
      <c r="B327">
        <v>338</v>
      </c>
      <c r="C327">
        <v>10.519</v>
      </c>
      <c r="D327">
        <v>375</v>
      </c>
      <c r="E327">
        <v>10.519</v>
      </c>
      <c r="F327">
        <v>591</v>
      </c>
      <c r="G327">
        <v>10.519</v>
      </c>
      <c r="H327">
        <v>587</v>
      </c>
    </row>
    <row r="328" spans="1:8" x14ac:dyDescent="0.35">
      <c r="A328">
        <v>10.536</v>
      </c>
      <c r="B328">
        <v>415</v>
      </c>
      <c r="C328">
        <v>10.536</v>
      </c>
      <c r="D328">
        <v>410</v>
      </c>
      <c r="E328">
        <v>10.536</v>
      </c>
      <c r="F328">
        <v>562</v>
      </c>
      <c r="G328">
        <v>10.536</v>
      </c>
      <c r="H328">
        <v>569</v>
      </c>
    </row>
    <row r="329" spans="1:8" x14ac:dyDescent="0.35">
      <c r="A329">
        <v>10.553000000000001</v>
      </c>
      <c r="B329">
        <v>421</v>
      </c>
      <c r="C329">
        <v>10.553000000000001</v>
      </c>
      <c r="D329">
        <v>440</v>
      </c>
      <c r="E329">
        <v>10.553000000000001</v>
      </c>
      <c r="F329">
        <v>550</v>
      </c>
      <c r="G329">
        <v>10.553000000000001</v>
      </c>
      <c r="H329">
        <v>590</v>
      </c>
    </row>
    <row r="330" spans="1:8" x14ac:dyDescent="0.35">
      <c r="A330">
        <v>10.57</v>
      </c>
      <c r="B330">
        <v>386</v>
      </c>
      <c r="C330">
        <v>10.57</v>
      </c>
      <c r="D330">
        <v>457</v>
      </c>
      <c r="E330">
        <v>10.57</v>
      </c>
      <c r="F330">
        <v>562</v>
      </c>
      <c r="G330">
        <v>10.57</v>
      </c>
      <c r="H330">
        <v>624</v>
      </c>
    </row>
    <row r="331" spans="1:8" x14ac:dyDescent="0.35">
      <c r="A331">
        <v>10.587</v>
      </c>
      <c r="B331">
        <v>402</v>
      </c>
      <c r="C331">
        <v>10.587</v>
      </c>
      <c r="D331">
        <v>475</v>
      </c>
      <c r="E331">
        <v>10.587</v>
      </c>
      <c r="F331">
        <v>542</v>
      </c>
      <c r="G331">
        <v>10.587</v>
      </c>
      <c r="H331">
        <v>642</v>
      </c>
    </row>
    <row r="332" spans="1:8" x14ac:dyDescent="0.35">
      <c r="A332">
        <v>10.603999999999999</v>
      </c>
      <c r="B332">
        <v>379</v>
      </c>
      <c r="C332">
        <v>10.603999999999999</v>
      </c>
      <c r="D332">
        <v>460</v>
      </c>
      <c r="E332">
        <v>10.603999999999999</v>
      </c>
      <c r="F332">
        <v>561</v>
      </c>
      <c r="G332">
        <v>10.603999999999999</v>
      </c>
      <c r="H332">
        <v>582</v>
      </c>
    </row>
    <row r="333" spans="1:8" x14ac:dyDescent="0.35">
      <c r="A333">
        <v>10.621</v>
      </c>
      <c r="B333">
        <v>369</v>
      </c>
      <c r="C333">
        <v>10.621</v>
      </c>
      <c r="D333">
        <v>408</v>
      </c>
      <c r="E333">
        <v>10.621</v>
      </c>
      <c r="F333">
        <v>670</v>
      </c>
      <c r="G333">
        <v>10.621</v>
      </c>
      <c r="H333">
        <v>590</v>
      </c>
    </row>
    <row r="334" spans="1:8" x14ac:dyDescent="0.35">
      <c r="A334">
        <v>10.638</v>
      </c>
      <c r="B334">
        <v>397</v>
      </c>
      <c r="C334">
        <v>10.638</v>
      </c>
      <c r="D334">
        <v>415</v>
      </c>
      <c r="E334">
        <v>10.638</v>
      </c>
      <c r="F334">
        <v>596</v>
      </c>
      <c r="G334">
        <v>10.638</v>
      </c>
      <c r="H334">
        <v>615</v>
      </c>
    </row>
    <row r="335" spans="1:8" x14ac:dyDescent="0.35">
      <c r="A335">
        <v>10.654999999999999</v>
      </c>
      <c r="B335">
        <v>331</v>
      </c>
      <c r="C335">
        <v>10.654999999999999</v>
      </c>
      <c r="D335">
        <v>398</v>
      </c>
      <c r="E335">
        <v>10.654999999999999</v>
      </c>
      <c r="F335">
        <v>487</v>
      </c>
      <c r="G335">
        <v>10.654999999999999</v>
      </c>
      <c r="H335">
        <v>611</v>
      </c>
    </row>
    <row r="336" spans="1:8" x14ac:dyDescent="0.35">
      <c r="A336">
        <v>10.672000000000001</v>
      </c>
      <c r="B336">
        <v>331</v>
      </c>
      <c r="C336">
        <v>10.672000000000001</v>
      </c>
      <c r="D336">
        <v>381</v>
      </c>
      <c r="E336">
        <v>10.672000000000001</v>
      </c>
      <c r="F336">
        <v>420</v>
      </c>
      <c r="G336">
        <v>10.672000000000001</v>
      </c>
      <c r="H336">
        <v>625</v>
      </c>
    </row>
    <row r="337" spans="1:8" x14ac:dyDescent="0.35">
      <c r="A337">
        <v>10.689</v>
      </c>
      <c r="B337">
        <v>355</v>
      </c>
      <c r="C337">
        <v>10.689</v>
      </c>
      <c r="D337">
        <v>319</v>
      </c>
      <c r="E337">
        <v>10.689</v>
      </c>
      <c r="F337">
        <v>585</v>
      </c>
      <c r="G337">
        <v>10.689</v>
      </c>
      <c r="H337">
        <v>616</v>
      </c>
    </row>
    <row r="338" spans="1:8" x14ac:dyDescent="0.35">
      <c r="A338">
        <v>10.706</v>
      </c>
      <c r="B338">
        <v>343</v>
      </c>
      <c r="C338">
        <v>10.706</v>
      </c>
      <c r="D338">
        <v>372</v>
      </c>
      <c r="E338">
        <v>10.706</v>
      </c>
      <c r="F338">
        <v>500</v>
      </c>
      <c r="G338">
        <v>10.706</v>
      </c>
      <c r="H338">
        <v>667</v>
      </c>
    </row>
    <row r="339" spans="1:8" x14ac:dyDescent="0.35">
      <c r="A339">
        <v>10.723000000000001</v>
      </c>
      <c r="B339">
        <v>366</v>
      </c>
      <c r="C339">
        <v>10.723000000000001</v>
      </c>
      <c r="D339">
        <v>433</v>
      </c>
      <c r="E339">
        <v>10.723000000000001</v>
      </c>
      <c r="F339">
        <v>545</v>
      </c>
      <c r="G339">
        <v>10.723000000000001</v>
      </c>
      <c r="H339">
        <v>591</v>
      </c>
    </row>
    <row r="340" spans="1:8" x14ac:dyDescent="0.35">
      <c r="A340">
        <v>10.74</v>
      </c>
      <c r="B340">
        <v>334</v>
      </c>
      <c r="C340">
        <v>10.74</v>
      </c>
      <c r="D340">
        <v>443</v>
      </c>
      <c r="E340">
        <v>10.74</v>
      </c>
      <c r="F340">
        <v>546</v>
      </c>
      <c r="G340">
        <v>10.74</v>
      </c>
      <c r="H340">
        <v>579</v>
      </c>
    </row>
    <row r="341" spans="1:8" x14ac:dyDescent="0.35">
      <c r="A341">
        <v>10.757</v>
      </c>
      <c r="B341">
        <v>357</v>
      </c>
      <c r="C341">
        <v>10.757</v>
      </c>
      <c r="D341">
        <v>457</v>
      </c>
      <c r="E341">
        <v>10.757</v>
      </c>
      <c r="F341">
        <v>518</v>
      </c>
      <c r="G341">
        <v>10.757</v>
      </c>
      <c r="H341">
        <v>626</v>
      </c>
    </row>
    <row r="342" spans="1:8" x14ac:dyDescent="0.35">
      <c r="A342">
        <v>10.773999999999999</v>
      </c>
      <c r="B342">
        <v>348</v>
      </c>
      <c r="C342">
        <v>10.773999999999999</v>
      </c>
      <c r="D342">
        <v>490</v>
      </c>
      <c r="E342">
        <v>10.773999999999999</v>
      </c>
      <c r="F342">
        <v>482</v>
      </c>
      <c r="G342">
        <v>10.773999999999999</v>
      </c>
      <c r="H342">
        <v>591</v>
      </c>
    </row>
    <row r="343" spans="1:8" x14ac:dyDescent="0.35">
      <c r="A343">
        <v>10.791</v>
      </c>
      <c r="B343">
        <v>297</v>
      </c>
      <c r="C343">
        <v>10.791</v>
      </c>
      <c r="D343">
        <v>463</v>
      </c>
      <c r="E343">
        <v>10.791</v>
      </c>
      <c r="F343">
        <v>512</v>
      </c>
      <c r="G343">
        <v>10.791</v>
      </c>
      <c r="H343">
        <v>545</v>
      </c>
    </row>
    <row r="344" spans="1:8" x14ac:dyDescent="0.35">
      <c r="A344">
        <v>10.808</v>
      </c>
      <c r="B344">
        <v>354</v>
      </c>
      <c r="C344">
        <v>10.808</v>
      </c>
      <c r="D344">
        <v>331</v>
      </c>
      <c r="E344">
        <v>10.808</v>
      </c>
      <c r="F344">
        <v>583</v>
      </c>
      <c r="G344">
        <v>10.808</v>
      </c>
      <c r="H344">
        <v>542</v>
      </c>
    </row>
    <row r="345" spans="1:8" x14ac:dyDescent="0.35">
      <c r="A345">
        <v>10.824999999999999</v>
      </c>
      <c r="B345">
        <v>341</v>
      </c>
      <c r="C345">
        <v>10.824999999999999</v>
      </c>
      <c r="D345">
        <v>408</v>
      </c>
      <c r="E345">
        <v>10.824999999999999</v>
      </c>
      <c r="F345">
        <v>550</v>
      </c>
      <c r="G345">
        <v>10.824999999999999</v>
      </c>
      <c r="H345">
        <v>586</v>
      </c>
    </row>
    <row r="346" spans="1:8" x14ac:dyDescent="0.35">
      <c r="A346">
        <v>10.842000000000001</v>
      </c>
      <c r="B346">
        <v>322</v>
      </c>
      <c r="C346">
        <v>10.842000000000001</v>
      </c>
      <c r="D346">
        <v>380</v>
      </c>
      <c r="E346">
        <v>10.842000000000001</v>
      </c>
      <c r="F346">
        <v>484</v>
      </c>
      <c r="G346">
        <v>10.842000000000001</v>
      </c>
      <c r="H346">
        <v>545</v>
      </c>
    </row>
    <row r="347" spans="1:8" x14ac:dyDescent="0.35">
      <c r="A347">
        <v>10.859</v>
      </c>
      <c r="B347">
        <v>378</v>
      </c>
      <c r="C347">
        <v>10.859</v>
      </c>
      <c r="D347">
        <v>330</v>
      </c>
      <c r="E347">
        <v>10.859</v>
      </c>
      <c r="F347">
        <v>449</v>
      </c>
      <c r="G347">
        <v>10.859</v>
      </c>
      <c r="H347">
        <v>553</v>
      </c>
    </row>
    <row r="348" spans="1:8" x14ac:dyDescent="0.35">
      <c r="A348">
        <v>10.875999999999999</v>
      </c>
      <c r="B348">
        <v>315</v>
      </c>
      <c r="C348">
        <v>10.875999999999999</v>
      </c>
      <c r="D348">
        <v>404</v>
      </c>
      <c r="E348">
        <v>10.875999999999999</v>
      </c>
      <c r="F348">
        <v>510</v>
      </c>
      <c r="G348">
        <v>10.875999999999999</v>
      </c>
      <c r="H348">
        <v>582</v>
      </c>
    </row>
    <row r="349" spans="1:8" x14ac:dyDescent="0.35">
      <c r="A349">
        <v>10.893000000000001</v>
      </c>
      <c r="B349">
        <v>382</v>
      </c>
      <c r="C349">
        <v>10.893000000000001</v>
      </c>
      <c r="D349">
        <v>324</v>
      </c>
      <c r="E349">
        <v>10.893000000000001</v>
      </c>
      <c r="F349">
        <v>521</v>
      </c>
      <c r="G349">
        <v>10.893000000000001</v>
      </c>
      <c r="H349">
        <v>578</v>
      </c>
    </row>
    <row r="350" spans="1:8" x14ac:dyDescent="0.35">
      <c r="A350">
        <v>10.91</v>
      </c>
      <c r="B350">
        <v>328</v>
      </c>
      <c r="C350">
        <v>10.91</v>
      </c>
      <c r="D350">
        <v>409</v>
      </c>
      <c r="E350">
        <v>10.91</v>
      </c>
      <c r="F350">
        <v>502</v>
      </c>
      <c r="G350">
        <v>10.91</v>
      </c>
      <c r="H350">
        <v>621</v>
      </c>
    </row>
    <row r="351" spans="1:8" x14ac:dyDescent="0.35">
      <c r="A351">
        <v>10.927</v>
      </c>
      <c r="B351">
        <v>337</v>
      </c>
      <c r="C351">
        <v>10.927</v>
      </c>
      <c r="D351">
        <v>439</v>
      </c>
      <c r="E351">
        <v>10.927</v>
      </c>
      <c r="F351">
        <v>515</v>
      </c>
      <c r="G351">
        <v>10.927</v>
      </c>
      <c r="H351">
        <v>484</v>
      </c>
    </row>
    <row r="352" spans="1:8" x14ac:dyDescent="0.35">
      <c r="A352">
        <v>10.944000000000001</v>
      </c>
      <c r="B352">
        <v>337</v>
      </c>
      <c r="C352">
        <v>10.944000000000001</v>
      </c>
      <c r="D352">
        <v>354</v>
      </c>
      <c r="E352">
        <v>10.944000000000001</v>
      </c>
      <c r="F352">
        <v>513</v>
      </c>
      <c r="G352">
        <v>10.944000000000001</v>
      </c>
      <c r="H352">
        <v>498</v>
      </c>
    </row>
    <row r="353" spans="1:8" x14ac:dyDescent="0.35">
      <c r="A353">
        <v>10.961</v>
      </c>
      <c r="B353">
        <v>356</v>
      </c>
      <c r="C353">
        <v>10.961</v>
      </c>
      <c r="D353">
        <v>435</v>
      </c>
      <c r="E353">
        <v>10.961</v>
      </c>
      <c r="F353">
        <v>610</v>
      </c>
      <c r="G353">
        <v>10.961</v>
      </c>
      <c r="H353">
        <v>549</v>
      </c>
    </row>
    <row r="354" spans="1:8" x14ac:dyDescent="0.35">
      <c r="A354">
        <v>10.978</v>
      </c>
      <c r="B354">
        <v>339</v>
      </c>
      <c r="C354">
        <v>10.978</v>
      </c>
      <c r="D354">
        <v>453</v>
      </c>
      <c r="E354">
        <v>10.978</v>
      </c>
      <c r="F354">
        <v>528</v>
      </c>
      <c r="G354">
        <v>10.978</v>
      </c>
      <c r="H354">
        <v>563</v>
      </c>
    </row>
    <row r="355" spans="1:8" x14ac:dyDescent="0.35">
      <c r="A355">
        <v>10.994999999999999</v>
      </c>
      <c r="B355">
        <v>361</v>
      </c>
      <c r="C355">
        <v>10.994999999999999</v>
      </c>
      <c r="D355">
        <v>423</v>
      </c>
      <c r="E355">
        <v>10.994999999999999</v>
      </c>
      <c r="F355">
        <v>451</v>
      </c>
      <c r="G355">
        <v>10.994999999999999</v>
      </c>
      <c r="H355">
        <v>468</v>
      </c>
    </row>
    <row r="356" spans="1:8" x14ac:dyDescent="0.35">
      <c r="A356">
        <v>11.012</v>
      </c>
      <c r="B356">
        <v>339</v>
      </c>
      <c r="C356">
        <v>11.012</v>
      </c>
      <c r="D356">
        <v>443</v>
      </c>
      <c r="E356">
        <v>11.012</v>
      </c>
      <c r="F356">
        <v>596</v>
      </c>
      <c r="G356">
        <v>11.012</v>
      </c>
      <c r="H356">
        <v>536</v>
      </c>
    </row>
    <row r="357" spans="1:8" x14ac:dyDescent="0.35">
      <c r="A357">
        <v>11.029</v>
      </c>
      <c r="B357">
        <v>307</v>
      </c>
      <c r="C357">
        <v>11.029</v>
      </c>
      <c r="D357">
        <v>346</v>
      </c>
      <c r="E357">
        <v>11.029</v>
      </c>
      <c r="F357">
        <v>501</v>
      </c>
      <c r="G357">
        <v>11.029</v>
      </c>
      <c r="H357">
        <v>642</v>
      </c>
    </row>
    <row r="358" spans="1:8" x14ac:dyDescent="0.35">
      <c r="A358">
        <v>11.045999999999999</v>
      </c>
      <c r="B358">
        <v>313</v>
      </c>
      <c r="C358">
        <v>11.045999999999999</v>
      </c>
      <c r="D358">
        <v>359</v>
      </c>
      <c r="E358">
        <v>11.045999999999999</v>
      </c>
      <c r="F358">
        <v>507</v>
      </c>
      <c r="G358">
        <v>11.045999999999999</v>
      </c>
      <c r="H358">
        <v>588</v>
      </c>
    </row>
    <row r="359" spans="1:8" x14ac:dyDescent="0.35">
      <c r="A359">
        <v>11.063000000000001</v>
      </c>
      <c r="B359">
        <v>340</v>
      </c>
      <c r="C359">
        <v>11.063000000000001</v>
      </c>
      <c r="D359">
        <v>339</v>
      </c>
      <c r="E359">
        <v>11.063000000000001</v>
      </c>
      <c r="F359">
        <v>546</v>
      </c>
      <c r="G359">
        <v>11.063000000000001</v>
      </c>
      <c r="H359">
        <v>581</v>
      </c>
    </row>
    <row r="360" spans="1:8" x14ac:dyDescent="0.35">
      <c r="A360">
        <v>11.08</v>
      </c>
      <c r="B360">
        <v>320</v>
      </c>
      <c r="C360">
        <v>11.08</v>
      </c>
      <c r="D360">
        <v>331</v>
      </c>
      <c r="E360">
        <v>11.08</v>
      </c>
      <c r="F360">
        <v>532</v>
      </c>
      <c r="G360">
        <v>11.08</v>
      </c>
      <c r="H360">
        <v>546</v>
      </c>
    </row>
    <row r="361" spans="1:8" x14ac:dyDescent="0.35">
      <c r="A361">
        <v>11.097</v>
      </c>
      <c r="B361">
        <v>347</v>
      </c>
      <c r="C361">
        <v>11.097</v>
      </c>
      <c r="D361">
        <v>390</v>
      </c>
      <c r="E361">
        <v>11.097</v>
      </c>
      <c r="F361">
        <v>524</v>
      </c>
      <c r="G361">
        <v>11.097</v>
      </c>
      <c r="H361">
        <v>549</v>
      </c>
    </row>
    <row r="362" spans="1:8" x14ac:dyDescent="0.35">
      <c r="A362">
        <v>11.114000000000001</v>
      </c>
      <c r="B362">
        <v>329</v>
      </c>
      <c r="C362">
        <v>11.114000000000001</v>
      </c>
      <c r="D362">
        <v>343</v>
      </c>
      <c r="E362">
        <v>11.114000000000001</v>
      </c>
      <c r="F362">
        <v>526</v>
      </c>
      <c r="G362">
        <v>11.114000000000001</v>
      </c>
      <c r="H362">
        <v>567</v>
      </c>
    </row>
    <row r="363" spans="1:8" x14ac:dyDescent="0.35">
      <c r="A363">
        <v>11.131</v>
      </c>
      <c r="B363">
        <v>341</v>
      </c>
      <c r="C363">
        <v>11.131</v>
      </c>
      <c r="D363">
        <v>336</v>
      </c>
      <c r="E363">
        <v>11.131</v>
      </c>
      <c r="F363">
        <v>534</v>
      </c>
      <c r="G363">
        <v>11.131</v>
      </c>
      <c r="H363">
        <v>524</v>
      </c>
    </row>
    <row r="364" spans="1:8" x14ac:dyDescent="0.35">
      <c r="A364">
        <v>11.148</v>
      </c>
      <c r="B364">
        <v>323</v>
      </c>
      <c r="C364">
        <v>11.148</v>
      </c>
      <c r="D364">
        <v>395</v>
      </c>
      <c r="E364">
        <v>11.148</v>
      </c>
      <c r="F364">
        <v>522</v>
      </c>
      <c r="G364">
        <v>11.148</v>
      </c>
      <c r="H364">
        <v>538</v>
      </c>
    </row>
    <row r="365" spans="1:8" x14ac:dyDescent="0.35">
      <c r="A365">
        <v>11.164999999999999</v>
      </c>
      <c r="B365">
        <v>324</v>
      </c>
      <c r="C365">
        <v>11.164999999999999</v>
      </c>
      <c r="D365">
        <v>344</v>
      </c>
      <c r="E365">
        <v>11.164999999999999</v>
      </c>
      <c r="F365">
        <v>517</v>
      </c>
      <c r="G365">
        <v>11.164999999999999</v>
      </c>
      <c r="H365">
        <v>524</v>
      </c>
    </row>
    <row r="366" spans="1:8" x14ac:dyDescent="0.35">
      <c r="A366">
        <v>11.182</v>
      </c>
      <c r="B366">
        <v>334</v>
      </c>
      <c r="C366">
        <v>11.182</v>
      </c>
      <c r="D366">
        <v>357</v>
      </c>
      <c r="E366">
        <v>11.182</v>
      </c>
      <c r="F366">
        <v>524</v>
      </c>
      <c r="G366">
        <v>11.182</v>
      </c>
      <c r="H366">
        <v>526</v>
      </c>
    </row>
    <row r="367" spans="1:8" x14ac:dyDescent="0.35">
      <c r="A367">
        <v>11.199</v>
      </c>
      <c r="B367">
        <v>320</v>
      </c>
      <c r="C367">
        <v>11.199</v>
      </c>
      <c r="D367">
        <v>416</v>
      </c>
      <c r="E367">
        <v>11.199</v>
      </c>
      <c r="F367">
        <v>470</v>
      </c>
      <c r="G367">
        <v>11.199</v>
      </c>
      <c r="H367">
        <v>516</v>
      </c>
    </row>
    <row r="368" spans="1:8" x14ac:dyDescent="0.35">
      <c r="A368">
        <v>11.215999999999999</v>
      </c>
      <c r="B368">
        <v>347</v>
      </c>
      <c r="C368">
        <v>11.215999999999999</v>
      </c>
      <c r="D368">
        <v>383</v>
      </c>
      <c r="E368">
        <v>11.215999999999999</v>
      </c>
      <c r="F368">
        <v>473</v>
      </c>
      <c r="G368">
        <v>11.215999999999999</v>
      </c>
      <c r="H368">
        <v>537</v>
      </c>
    </row>
    <row r="369" spans="1:8" x14ac:dyDescent="0.35">
      <c r="A369">
        <v>11.233000000000001</v>
      </c>
      <c r="B369">
        <v>332</v>
      </c>
      <c r="C369">
        <v>11.233000000000001</v>
      </c>
      <c r="D369">
        <v>372</v>
      </c>
      <c r="E369">
        <v>11.233000000000001</v>
      </c>
      <c r="F369">
        <v>505</v>
      </c>
      <c r="G369">
        <v>11.233000000000001</v>
      </c>
      <c r="H369">
        <v>540</v>
      </c>
    </row>
    <row r="370" spans="1:8" x14ac:dyDescent="0.35">
      <c r="A370">
        <v>11.25</v>
      </c>
      <c r="B370">
        <v>318</v>
      </c>
      <c r="C370">
        <v>11.25</v>
      </c>
      <c r="D370">
        <v>361</v>
      </c>
      <c r="E370">
        <v>11.25</v>
      </c>
      <c r="F370">
        <v>493</v>
      </c>
      <c r="G370">
        <v>11.25</v>
      </c>
      <c r="H370">
        <v>547</v>
      </c>
    </row>
    <row r="371" spans="1:8" x14ac:dyDescent="0.35">
      <c r="A371">
        <v>11.266999999999999</v>
      </c>
      <c r="B371">
        <v>361</v>
      </c>
      <c r="C371">
        <v>11.266999999999999</v>
      </c>
      <c r="D371">
        <v>307</v>
      </c>
      <c r="E371">
        <v>11.266999999999999</v>
      </c>
      <c r="F371">
        <v>476</v>
      </c>
      <c r="G371">
        <v>11.266999999999999</v>
      </c>
      <c r="H371">
        <v>522</v>
      </c>
    </row>
    <row r="372" spans="1:8" x14ac:dyDescent="0.35">
      <c r="A372">
        <v>11.284000000000001</v>
      </c>
      <c r="B372">
        <v>336</v>
      </c>
      <c r="C372">
        <v>11.284000000000001</v>
      </c>
      <c r="D372">
        <v>346</v>
      </c>
      <c r="E372">
        <v>11.284000000000001</v>
      </c>
      <c r="F372">
        <v>455</v>
      </c>
      <c r="G372">
        <v>11.284000000000001</v>
      </c>
      <c r="H372">
        <v>524</v>
      </c>
    </row>
    <row r="373" spans="1:8" x14ac:dyDescent="0.35">
      <c r="A373">
        <v>11.301</v>
      </c>
      <c r="B373">
        <v>323</v>
      </c>
      <c r="C373">
        <v>11.301</v>
      </c>
      <c r="D373">
        <v>322</v>
      </c>
      <c r="E373">
        <v>11.301</v>
      </c>
      <c r="F373">
        <v>495</v>
      </c>
      <c r="G373">
        <v>11.301</v>
      </c>
      <c r="H373">
        <v>482</v>
      </c>
    </row>
    <row r="374" spans="1:8" x14ac:dyDescent="0.35">
      <c r="A374">
        <v>11.318</v>
      </c>
      <c r="B374">
        <v>357</v>
      </c>
      <c r="C374">
        <v>11.318</v>
      </c>
      <c r="D374">
        <v>347</v>
      </c>
      <c r="E374">
        <v>11.318</v>
      </c>
      <c r="F374">
        <v>483</v>
      </c>
      <c r="G374">
        <v>11.318</v>
      </c>
      <c r="H374">
        <v>477</v>
      </c>
    </row>
    <row r="375" spans="1:8" x14ac:dyDescent="0.35">
      <c r="A375">
        <v>11.335000000000001</v>
      </c>
      <c r="B375">
        <v>365</v>
      </c>
      <c r="C375">
        <v>11.335000000000001</v>
      </c>
      <c r="D375">
        <v>358</v>
      </c>
      <c r="E375">
        <v>11.335000000000001</v>
      </c>
      <c r="F375">
        <v>481</v>
      </c>
      <c r="G375">
        <v>11.335000000000001</v>
      </c>
      <c r="H375">
        <v>582</v>
      </c>
    </row>
    <row r="376" spans="1:8" x14ac:dyDescent="0.35">
      <c r="A376">
        <v>11.352</v>
      </c>
      <c r="B376">
        <v>309</v>
      </c>
      <c r="C376">
        <v>11.352</v>
      </c>
      <c r="D376">
        <v>360</v>
      </c>
      <c r="E376">
        <v>11.352</v>
      </c>
      <c r="F376">
        <v>507</v>
      </c>
      <c r="G376">
        <v>11.352</v>
      </c>
      <c r="H376">
        <v>594</v>
      </c>
    </row>
    <row r="377" spans="1:8" x14ac:dyDescent="0.35">
      <c r="A377">
        <v>11.369</v>
      </c>
      <c r="B377">
        <v>315</v>
      </c>
      <c r="C377">
        <v>11.369</v>
      </c>
      <c r="D377">
        <v>352</v>
      </c>
      <c r="E377">
        <v>11.369</v>
      </c>
      <c r="F377">
        <v>537</v>
      </c>
      <c r="G377">
        <v>11.369</v>
      </c>
      <c r="H377">
        <v>548</v>
      </c>
    </row>
    <row r="378" spans="1:8" x14ac:dyDescent="0.35">
      <c r="A378">
        <v>11.385999999999999</v>
      </c>
      <c r="B378">
        <v>326</v>
      </c>
      <c r="C378">
        <v>11.385999999999999</v>
      </c>
      <c r="D378">
        <v>348</v>
      </c>
      <c r="E378">
        <v>11.385999999999999</v>
      </c>
      <c r="F378">
        <v>512</v>
      </c>
      <c r="G378">
        <v>11.385999999999999</v>
      </c>
      <c r="H378">
        <v>557</v>
      </c>
    </row>
    <row r="379" spans="1:8" x14ac:dyDescent="0.35">
      <c r="A379">
        <v>11.403</v>
      </c>
      <c r="B379">
        <v>324</v>
      </c>
      <c r="C379">
        <v>11.403</v>
      </c>
      <c r="D379">
        <v>396</v>
      </c>
      <c r="E379">
        <v>11.403</v>
      </c>
      <c r="F379">
        <v>474</v>
      </c>
      <c r="G379">
        <v>11.403</v>
      </c>
      <c r="H379">
        <v>530</v>
      </c>
    </row>
    <row r="380" spans="1:8" x14ac:dyDescent="0.35">
      <c r="A380">
        <v>11.42</v>
      </c>
      <c r="B380">
        <v>320</v>
      </c>
      <c r="C380">
        <v>11.42</v>
      </c>
      <c r="D380">
        <v>390</v>
      </c>
      <c r="E380">
        <v>11.42</v>
      </c>
      <c r="F380">
        <v>463</v>
      </c>
      <c r="G380">
        <v>11.42</v>
      </c>
      <c r="H380">
        <v>448</v>
      </c>
    </row>
    <row r="381" spans="1:8" x14ac:dyDescent="0.35">
      <c r="A381">
        <v>11.436999999999999</v>
      </c>
      <c r="B381">
        <v>330</v>
      </c>
      <c r="C381">
        <v>11.436999999999999</v>
      </c>
      <c r="D381">
        <v>349</v>
      </c>
      <c r="E381">
        <v>11.436999999999999</v>
      </c>
      <c r="F381">
        <v>500</v>
      </c>
      <c r="G381">
        <v>11.436999999999999</v>
      </c>
      <c r="H381">
        <v>533</v>
      </c>
    </row>
    <row r="382" spans="1:8" x14ac:dyDescent="0.35">
      <c r="A382">
        <v>11.454000000000001</v>
      </c>
      <c r="B382">
        <v>337</v>
      </c>
      <c r="C382">
        <v>11.454000000000001</v>
      </c>
      <c r="D382">
        <v>346</v>
      </c>
      <c r="E382">
        <v>11.454000000000001</v>
      </c>
      <c r="F382">
        <v>496</v>
      </c>
      <c r="G382">
        <v>11.454000000000001</v>
      </c>
      <c r="H382">
        <v>547</v>
      </c>
    </row>
    <row r="383" spans="1:8" x14ac:dyDescent="0.35">
      <c r="A383">
        <v>11.471</v>
      </c>
      <c r="B383">
        <v>298</v>
      </c>
      <c r="C383">
        <v>11.471</v>
      </c>
      <c r="D383">
        <v>358</v>
      </c>
      <c r="E383">
        <v>11.471</v>
      </c>
      <c r="F383">
        <v>446</v>
      </c>
      <c r="G383">
        <v>11.471</v>
      </c>
      <c r="H383">
        <v>485</v>
      </c>
    </row>
    <row r="384" spans="1:8" x14ac:dyDescent="0.35">
      <c r="A384">
        <v>11.488</v>
      </c>
      <c r="B384">
        <v>270</v>
      </c>
      <c r="C384">
        <v>11.488</v>
      </c>
      <c r="D384">
        <v>365</v>
      </c>
      <c r="E384">
        <v>11.488</v>
      </c>
      <c r="F384">
        <v>463</v>
      </c>
      <c r="G384">
        <v>11.488</v>
      </c>
      <c r="H384">
        <v>567</v>
      </c>
    </row>
    <row r="385" spans="1:8" x14ac:dyDescent="0.35">
      <c r="A385">
        <v>11.505000000000001</v>
      </c>
      <c r="B385">
        <v>266</v>
      </c>
      <c r="C385">
        <v>11.505000000000001</v>
      </c>
      <c r="D385">
        <v>332</v>
      </c>
      <c r="E385">
        <v>11.505000000000001</v>
      </c>
      <c r="F385">
        <v>480</v>
      </c>
      <c r="G385">
        <v>11.505000000000001</v>
      </c>
      <c r="H385">
        <v>596</v>
      </c>
    </row>
    <row r="386" spans="1:8" x14ac:dyDescent="0.35">
      <c r="A386">
        <v>11.522</v>
      </c>
      <c r="B386">
        <v>301</v>
      </c>
      <c r="C386">
        <v>11.522</v>
      </c>
      <c r="D386">
        <v>305</v>
      </c>
      <c r="E386">
        <v>11.522</v>
      </c>
      <c r="F386">
        <v>465</v>
      </c>
      <c r="G386">
        <v>11.522</v>
      </c>
      <c r="H386">
        <v>564</v>
      </c>
    </row>
    <row r="387" spans="1:8" x14ac:dyDescent="0.35">
      <c r="A387">
        <v>11.539</v>
      </c>
      <c r="B387">
        <v>328</v>
      </c>
      <c r="C387">
        <v>11.539</v>
      </c>
      <c r="D387">
        <v>334</v>
      </c>
      <c r="E387">
        <v>11.539</v>
      </c>
      <c r="F387">
        <v>480</v>
      </c>
      <c r="G387">
        <v>11.539</v>
      </c>
      <c r="H387">
        <v>537</v>
      </c>
    </row>
    <row r="388" spans="1:8" x14ac:dyDescent="0.35">
      <c r="A388">
        <v>11.555999999999999</v>
      </c>
      <c r="B388">
        <v>334</v>
      </c>
      <c r="C388">
        <v>11.555999999999999</v>
      </c>
      <c r="D388">
        <v>324</v>
      </c>
      <c r="E388">
        <v>11.555999999999999</v>
      </c>
      <c r="F388">
        <v>526</v>
      </c>
      <c r="G388">
        <v>11.555999999999999</v>
      </c>
      <c r="H388">
        <v>519</v>
      </c>
    </row>
    <row r="389" spans="1:8" x14ac:dyDescent="0.35">
      <c r="A389">
        <v>11.573</v>
      </c>
      <c r="B389">
        <v>323</v>
      </c>
      <c r="C389">
        <v>11.573</v>
      </c>
      <c r="D389">
        <v>313</v>
      </c>
      <c r="E389">
        <v>11.573</v>
      </c>
      <c r="F389">
        <v>539</v>
      </c>
      <c r="G389">
        <v>11.573</v>
      </c>
      <c r="H389">
        <v>498</v>
      </c>
    </row>
    <row r="390" spans="1:8" x14ac:dyDescent="0.35">
      <c r="A390">
        <v>11.59</v>
      </c>
      <c r="B390">
        <v>329</v>
      </c>
      <c r="C390">
        <v>11.59</v>
      </c>
      <c r="D390">
        <v>318</v>
      </c>
      <c r="E390">
        <v>11.59</v>
      </c>
      <c r="F390">
        <v>538</v>
      </c>
      <c r="G390">
        <v>11.59</v>
      </c>
      <c r="H390">
        <v>481</v>
      </c>
    </row>
    <row r="391" spans="1:8" x14ac:dyDescent="0.35">
      <c r="A391">
        <v>11.606999999999999</v>
      </c>
      <c r="B391">
        <v>321</v>
      </c>
      <c r="C391">
        <v>11.606999999999999</v>
      </c>
      <c r="D391">
        <v>316</v>
      </c>
      <c r="E391">
        <v>11.606999999999999</v>
      </c>
      <c r="F391">
        <v>521</v>
      </c>
      <c r="G391">
        <v>11.606999999999999</v>
      </c>
      <c r="H391">
        <v>497</v>
      </c>
    </row>
    <row r="392" spans="1:8" x14ac:dyDescent="0.35">
      <c r="A392">
        <v>11.624000000000001</v>
      </c>
      <c r="B392">
        <v>287</v>
      </c>
      <c r="C392">
        <v>11.624000000000001</v>
      </c>
      <c r="D392">
        <v>267</v>
      </c>
      <c r="E392">
        <v>11.624000000000001</v>
      </c>
      <c r="F392">
        <v>492</v>
      </c>
      <c r="G392">
        <v>11.624000000000001</v>
      </c>
      <c r="H392">
        <v>517</v>
      </c>
    </row>
    <row r="393" spans="1:8" x14ac:dyDescent="0.35">
      <c r="A393">
        <v>11.641</v>
      </c>
      <c r="B393">
        <v>275</v>
      </c>
      <c r="C393">
        <v>11.641</v>
      </c>
      <c r="D393">
        <v>297</v>
      </c>
      <c r="E393">
        <v>11.641</v>
      </c>
      <c r="F393">
        <v>447</v>
      </c>
      <c r="G393">
        <v>11.641</v>
      </c>
      <c r="H393">
        <v>481</v>
      </c>
    </row>
    <row r="394" spans="1:8" x14ac:dyDescent="0.35">
      <c r="A394">
        <v>11.657999999999999</v>
      </c>
      <c r="B394">
        <v>285</v>
      </c>
      <c r="C394">
        <v>11.657999999999999</v>
      </c>
      <c r="D394">
        <v>326</v>
      </c>
      <c r="E394">
        <v>11.657999999999999</v>
      </c>
      <c r="F394">
        <v>467</v>
      </c>
      <c r="G394">
        <v>11.657999999999999</v>
      </c>
      <c r="H394">
        <v>510</v>
      </c>
    </row>
    <row r="395" spans="1:8" x14ac:dyDescent="0.35">
      <c r="A395">
        <v>11.675000000000001</v>
      </c>
      <c r="B395">
        <v>288</v>
      </c>
      <c r="C395">
        <v>11.675000000000001</v>
      </c>
      <c r="D395">
        <v>342</v>
      </c>
      <c r="E395">
        <v>11.675000000000001</v>
      </c>
      <c r="F395">
        <v>465</v>
      </c>
      <c r="G395">
        <v>11.675000000000001</v>
      </c>
      <c r="H395">
        <v>513</v>
      </c>
    </row>
    <row r="396" spans="1:8" x14ac:dyDescent="0.35">
      <c r="A396">
        <v>11.692</v>
      </c>
      <c r="B396">
        <v>321</v>
      </c>
      <c r="C396">
        <v>11.692</v>
      </c>
      <c r="D396">
        <v>368</v>
      </c>
      <c r="E396">
        <v>11.692</v>
      </c>
      <c r="F396">
        <v>467</v>
      </c>
      <c r="G396">
        <v>11.692</v>
      </c>
      <c r="H396">
        <v>526</v>
      </c>
    </row>
    <row r="397" spans="1:8" x14ac:dyDescent="0.35">
      <c r="A397">
        <v>11.709</v>
      </c>
      <c r="B397">
        <v>335</v>
      </c>
      <c r="C397">
        <v>11.709</v>
      </c>
      <c r="D397">
        <v>350</v>
      </c>
      <c r="E397">
        <v>11.709</v>
      </c>
      <c r="F397">
        <v>481</v>
      </c>
      <c r="G397">
        <v>11.709</v>
      </c>
      <c r="H397">
        <v>510</v>
      </c>
    </row>
    <row r="398" spans="1:8" x14ac:dyDescent="0.35">
      <c r="A398">
        <v>11.726000000000001</v>
      </c>
      <c r="B398">
        <v>284</v>
      </c>
      <c r="C398">
        <v>11.726000000000001</v>
      </c>
      <c r="D398">
        <v>341</v>
      </c>
      <c r="E398">
        <v>11.726000000000001</v>
      </c>
      <c r="F398">
        <v>460</v>
      </c>
      <c r="G398">
        <v>11.726000000000001</v>
      </c>
      <c r="H398">
        <v>481</v>
      </c>
    </row>
    <row r="399" spans="1:8" x14ac:dyDescent="0.35">
      <c r="A399">
        <v>11.743</v>
      </c>
      <c r="B399">
        <v>280</v>
      </c>
      <c r="C399">
        <v>11.743</v>
      </c>
      <c r="D399">
        <v>312</v>
      </c>
      <c r="E399">
        <v>11.743</v>
      </c>
      <c r="F399">
        <v>430</v>
      </c>
      <c r="G399">
        <v>11.743</v>
      </c>
      <c r="H399">
        <v>475</v>
      </c>
    </row>
    <row r="400" spans="1:8" x14ac:dyDescent="0.35">
      <c r="A400">
        <v>11.76</v>
      </c>
      <c r="B400">
        <v>327</v>
      </c>
      <c r="C400">
        <v>11.76</v>
      </c>
      <c r="D400">
        <v>314</v>
      </c>
      <c r="E400">
        <v>11.76</v>
      </c>
      <c r="F400">
        <v>422</v>
      </c>
      <c r="G400">
        <v>11.76</v>
      </c>
      <c r="H400">
        <v>506</v>
      </c>
    </row>
    <row r="401" spans="1:8" x14ac:dyDescent="0.35">
      <c r="A401">
        <v>11.776999999999999</v>
      </c>
      <c r="B401">
        <v>236</v>
      </c>
      <c r="C401">
        <v>11.776999999999999</v>
      </c>
      <c r="D401">
        <v>364</v>
      </c>
      <c r="E401">
        <v>11.776999999999999</v>
      </c>
      <c r="F401">
        <v>514</v>
      </c>
      <c r="G401">
        <v>11.776999999999999</v>
      </c>
      <c r="H401">
        <v>575</v>
      </c>
    </row>
    <row r="402" spans="1:8" x14ac:dyDescent="0.35">
      <c r="A402">
        <v>11.794</v>
      </c>
      <c r="B402">
        <v>282</v>
      </c>
      <c r="C402">
        <v>11.794</v>
      </c>
      <c r="D402">
        <v>353</v>
      </c>
      <c r="E402">
        <v>11.794</v>
      </c>
      <c r="F402">
        <v>442</v>
      </c>
      <c r="G402">
        <v>11.794</v>
      </c>
      <c r="H402">
        <v>499</v>
      </c>
    </row>
    <row r="403" spans="1:8" x14ac:dyDescent="0.35">
      <c r="A403">
        <v>11.811</v>
      </c>
      <c r="B403">
        <v>312</v>
      </c>
      <c r="C403">
        <v>11.811</v>
      </c>
      <c r="D403">
        <v>339</v>
      </c>
      <c r="E403">
        <v>11.811</v>
      </c>
      <c r="F403">
        <v>365</v>
      </c>
      <c r="G403">
        <v>11.811</v>
      </c>
      <c r="H403">
        <v>463</v>
      </c>
    </row>
    <row r="404" spans="1:8" x14ac:dyDescent="0.35">
      <c r="A404">
        <v>11.827999999999999</v>
      </c>
      <c r="B404">
        <v>294</v>
      </c>
      <c r="C404">
        <v>11.827999999999999</v>
      </c>
      <c r="D404">
        <v>360</v>
      </c>
      <c r="E404">
        <v>11.827999999999999</v>
      </c>
      <c r="F404">
        <v>426</v>
      </c>
      <c r="G404">
        <v>11.827999999999999</v>
      </c>
      <c r="H404">
        <v>558</v>
      </c>
    </row>
    <row r="405" spans="1:8" x14ac:dyDescent="0.35">
      <c r="A405">
        <v>11.845000000000001</v>
      </c>
      <c r="B405">
        <v>275</v>
      </c>
      <c r="C405">
        <v>11.845000000000001</v>
      </c>
      <c r="D405">
        <v>338</v>
      </c>
      <c r="E405">
        <v>11.845000000000001</v>
      </c>
      <c r="F405">
        <v>534</v>
      </c>
      <c r="G405">
        <v>11.845000000000001</v>
      </c>
      <c r="H405">
        <v>495</v>
      </c>
    </row>
    <row r="406" spans="1:8" x14ac:dyDescent="0.35">
      <c r="A406">
        <v>11.862</v>
      </c>
      <c r="B406">
        <v>325</v>
      </c>
      <c r="C406">
        <v>11.862</v>
      </c>
      <c r="D406">
        <v>321</v>
      </c>
      <c r="E406">
        <v>11.862</v>
      </c>
      <c r="F406">
        <v>477</v>
      </c>
      <c r="G406">
        <v>11.862</v>
      </c>
      <c r="H406">
        <v>502</v>
      </c>
    </row>
    <row r="407" spans="1:8" x14ac:dyDescent="0.35">
      <c r="A407">
        <v>11.879</v>
      </c>
      <c r="B407">
        <v>296</v>
      </c>
      <c r="C407">
        <v>11.879</v>
      </c>
      <c r="D407">
        <v>288</v>
      </c>
      <c r="E407">
        <v>11.879</v>
      </c>
      <c r="F407">
        <v>458</v>
      </c>
      <c r="G407">
        <v>11.879</v>
      </c>
      <c r="H407">
        <v>498</v>
      </c>
    </row>
    <row r="408" spans="1:8" x14ac:dyDescent="0.35">
      <c r="A408">
        <v>11.896000000000001</v>
      </c>
      <c r="B408">
        <v>305</v>
      </c>
      <c r="C408">
        <v>11.896000000000001</v>
      </c>
      <c r="D408">
        <v>408</v>
      </c>
      <c r="E408">
        <v>11.896000000000001</v>
      </c>
      <c r="F408">
        <v>493</v>
      </c>
      <c r="G408">
        <v>11.896000000000001</v>
      </c>
      <c r="H408">
        <v>550</v>
      </c>
    </row>
    <row r="409" spans="1:8" x14ac:dyDescent="0.35">
      <c r="A409">
        <v>11.913</v>
      </c>
      <c r="B409">
        <v>267</v>
      </c>
      <c r="C409">
        <v>11.913</v>
      </c>
      <c r="D409">
        <v>339</v>
      </c>
      <c r="E409">
        <v>11.913</v>
      </c>
      <c r="F409">
        <v>413</v>
      </c>
      <c r="G409">
        <v>11.913</v>
      </c>
      <c r="H409">
        <v>531</v>
      </c>
    </row>
    <row r="410" spans="1:8" x14ac:dyDescent="0.35">
      <c r="A410">
        <v>11.93</v>
      </c>
      <c r="B410">
        <v>279</v>
      </c>
      <c r="C410">
        <v>11.93</v>
      </c>
      <c r="D410">
        <v>346</v>
      </c>
      <c r="E410">
        <v>11.93</v>
      </c>
      <c r="F410">
        <v>522</v>
      </c>
      <c r="G410">
        <v>11.93</v>
      </c>
      <c r="H410">
        <v>392</v>
      </c>
    </row>
    <row r="411" spans="1:8" x14ac:dyDescent="0.35">
      <c r="A411">
        <v>11.946999999999999</v>
      </c>
      <c r="B411">
        <v>323</v>
      </c>
      <c r="C411">
        <v>11.946999999999999</v>
      </c>
      <c r="D411">
        <v>324</v>
      </c>
      <c r="E411">
        <v>11.946999999999999</v>
      </c>
      <c r="F411">
        <v>475</v>
      </c>
      <c r="G411">
        <v>11.946999999999999</v>
      </c>
      <c r="H411">
        <v>428</v>
      </c>
    </row>
    <row r="412" spans="1:8" x14ac:dyDescent="0.35">
      <c r="A412">
        <v>11.964</v>
      </c>
      <c r="B412">
        <v>305</v>
      </c>
      <c r="C412">
        <v>11.964</v>
      </c>
      <c r="D412">
        <v>358</v>
      </c>
      <c r="E412">
        <v>11.964</v>
      </c>
      <c r="F412">
        <v>479</v>
      </c>
      <c r="G412">
        <v>11.964</v>
      </c>
      <c r="H412">
        <v>541</v>
      </c>
    </row>
    <row r="413" spans="1:8" x14ac:dyDescent="0.35">
      <c r="A413">
        <v>11.981</v>
      </c>
      <c r="B413">
        <v>302</v>
      </c>
      <c r="C413">
        <v>11.981</v>
      </c>
      <c r="D413">
        <v>307</v>
      </c>
      <c r="E413">
        <v>11.981</v>
      </c>
      <c r="F413">
        <v>535</v>
      </c>
      <c r="G413">
        <v>11.981</v>
      </c>
      <c r="H413">
        <v>571</v>
      </c>
    </row>
    <row r="414" spans="1:8" x14ac:dyDescent="0.35">
      <c r="A414">
        <v>11.997999999999999</v>
      </c>
      <c r="B414">
        <v>322</v>
      </c>
      <c r="C414">
        <v>11.997999999999999</v>
      </c>
      <c r="D414">
        <v>326</v>
      </c>
      <c r="E414">
        <v>11.997999999999999</v>
      </c>
      <c r="F414">
        <v>510</v>
      </c>
      <c r="G414">
        <v>11.997999999999999</v>
      </c>
      <c r="H414">
        <v>487</v>
      </c>
    </row>
    <row r="415" spans="1:8" x14ac:dyDescent="0.35">
      <c r="A415">
        <v>12.015000000000001</v>
      </c>
      <c r="B415">
        <v>289</v>
      </c>
      <c r="C415">
        <v>12.015000000000001</v>
      </c>
      <c r="D415">
        <v>301</v>
      </c>
      <c r="E415">
        <v>12.015000000000001</v>
      </c>
      <c r="F415">
        <v>514</v>
      </c>
      <c r="G415">
        <v>12.015000000000001</v>
      </c>
      <c r="H415">
        <v>479</v>
      </c>
    </row>
    <row r="416" spans="1:8" x14ac:dyDescent="0.35">
      <c r="A416">
        <v>12.032</v>
      </c>
      <c r="B416">
        <v>318</v>
      </c>
      <c r="C416">
        <v>12.032</v>
      </c>
      <c r="D416">
        <v>308</v>
      </c>
      <c r="E416">
        <v>12.032</v>
      </c>
      <c r="F416">
        <v>466</v>
      </c>
      <c r="G416">
        <v>12.032</v>
      </c>
      <c r="H416">
        <v>545</v>
      </c>
    </row>
    <row r="417" spans="1:8" x14ac:dyDescent="0.35">
      <c r="A417">
        <v>12.048999999999999</v>
      </c>
      <c r="B417">
        <v>317</v>
      </c>
      <c r="C417">
        <v>12.048999999999999</v>
      </c>
      <c r="D417">
        <v>310</v>
      </c>
      <c r="E417">
        <v>12.048999999999999</v>
      </c>
      <c r="F417">
        <v>489</v>
      </c>
      <c r="G417">
        <v>12.048999999999999</v>
      </c>
      <c r="H417">
        <v>471</v>
      </c>
    </row>
    <row r="418" spans="1:8" x14ac:dyDescent="0.35">
      <c r="A418">
        <v>12.066000000000001</v>
      </c>
      <c r="B418">
        <v>298</v>
      </c>
      <c r="C418">
        <v>12.066000000000001</v>
      </c>
      <c r="D418">
        <v>334</v>
      </c>
      <c r="E418">
        <v>12.066000000000001</v>
      </c>
      <c r="F418">
        <v>499</v>
      </c>
      <c r="G418">
        <v>12.066000000000001</v>
      </c>
      <c r="H418">
        <v>554</v>
      </c>
    </row>
    <row r="419" spans="1:8" x14ac:dyDescent="0.35">
      <c r="A419">
        <v>12.083</v>
      </c>
      <c r="B419">
        <v>271</v>
      </c>
      <c r="C419">
        <v>12.083</v>
      </c>
      <c r="D419">
        <v>361</v>
      </c>
      <c r="E419">
        <v>12.083</v>
      </c>
      <c r="F419">
        <v>389</v>
      </c>
      <c r="G419">
        <v>12.083</v>
      </c>
      <c r="H419">
        <v>512</v>
      </c>
    </row>
    <row r="420" spans="1:8" x14ac:dyDescent="0.35">
      <c r="A420">
        <v>12.1</v>
      </c>
      <c r="B420">
        <v>257</v>
      </c>
      <c r="C420">
        <v>12.1</v>
      </c>
      <c r="D420">
        <v>265</v>
      </c>
      <c r="E420">
        <v>12.1</v>
      </c>
      <c r="F420">
        <v>415</v>
      </c>
      <c r="G420">
        <v>12.1</v>
      </c>
      <c r="H420">
        <v>487</v>
      </c>
    </row>
    <row r="421" spans="1:8" x14ac:dyDescent="0.35">
      <c r="A421">
        <v>12.117000000000001</v>
      </c>
      <c r="B421">
        <v>308</v>
      </c>
      <c r="C421">
        <v>12.117000000000001</v>
      </c>
      <c r="D421">
        <v>318</v>
      </c>
      <c r="E421">
        <v>12.117000000000001</v>
      </c>
      <c r="F421">
        <v>452</v>
      </c>
      <c r="G421">
        <v>12.117000000000001</v>
      </c>
      <c r="H421">
        <v>433</v>
      </c>
    </row>
    <row r="422" spans="1:8" x14ac:dyDescent="0.35">
      <c r="A422">
        <v>12.134</v>
      </c>
      <c r="B422">
        <v>310</v>
      </c>
      <c r="C422">
        <v>12.134</v>
      </c>
      <c r="D422">
        <v>296</v>
      </c>
      <c r="E422">
        <v>12.134</v>
      </c>
      <c r="F422">
        <v>407</v>
      </c>
      <c r="G422">
        <v>12.134</v>
      </c>
      <c r="H422">
        <v>483</v>
      </c>
    </row>
    <row r="423" spans="1:8" x14ac:dyDescent="0.35">
      <c r="A423">
        <v>12.151</v>
      </c>
      <c r="B423">
        <v>309</v>
      </c>
      <c r="C423">
        <v>12.151</v>
      </c>
      <c r="D423">
        <v>283</v>
      </c>
      <c r="E423">
        <v>12.151</v>
      </c>
      <c r="F423">
        <v>446</v>
      </c>
      <c r="G423">
        <v>12.151</v>
      </c>
      <c r="H423">
        <v>490</v>
      </c>
    </row>
    <row r="424" spans="1:8" x14ac:dyDescent="0.35">
      <c r="A424">
        <v>12.167999999999999</v>
      </c>
      <c r="B424">
        <v>292</v>
      </c>
      <c r="C424">
        <v>12.167999999999999</v>
      </c>
      <c r="D424">
        <v>321</v>
      </c>
      <c r="E424">
        <v>12.167999999999999</v>
      </c>
      <c r="F424">
        <v>454</v>
      </c>
      <c r="G424">
        <v>12.167999999999999</v>
      </c>
      <c r="H424">
        <v>557</v>
      </c>
    </row>
    <row r="425" spans="1:8" x14ac:dyDescent="0.35">
      <c r="A425">
        <v>12.185</v>
      </c>
      <c r="B425">
        <v>290</v>
      </c>
      <c r="C425">
        <v>12.185</v>
      </c>
      <c r="D425">
        <v>279</v>
      </c>
      <c r="E425">
        <v>12.185</v>
      </c>
      <c r="F425">
        <v>438</v>
      </c>
      <c r="G425">
        <v>12.185</v>
      </c>
      <c r="H425">
        <v>536</v>
      </c>
    </row>
    <row r="426" spans="1:8" x14ac:dyDescent="0.35">
      <c r="A426">
        <v>12.202</v>
      </c>
      <c r="B426">
        <v>275</v>
      </c>
      <c r="C426">
        <v>12.202</v>
      </c>
      <c r="D426">
        <v>292</v>
      </c>
      <c r="E426">
        <v>12.202</v>
      </c>
      <c r="F426">
        <v>495</v>
      </c>
      <c r="G426">
        <v>12.202</v>
      </c>
      <c r="H426">
        <v>493</v>
      </c>
    </row>
    <row r="427" spans="1:8" x14ac:dyDescent="0.35">
      <c r="A427">
        <v>12.218999999999999</v>
      </c>
      <c r="B427">
        <v>307</v>
      </c>
      <c r="C427">
        <v>12.218999999999999</v>
      </c>
      <c r="D427">
        <v>316</v>
      </c>
      <c r="E427">
        <v>12.218999999999999</v>
      </c>
      <c r="F427">
        <v>510</v>
      </c>
      <c r="G427">
        <v>12.218999999999999</v>
      </c>
      <c r="H427">
        <v>501</v>
      </c>
    </row>
    <row r="428" spans="1:8" x14ac:dyDescent="0.35">
      <c r="A428">
        <v>12.236000000000001</v>
      </c>
      <c r="B428">
        <v>310</v>
      </c>
      <c r="C428">
        <v>12.236000000000001</v>
      </c>
      <c r="D428">
        <v>310</v>
      </c>
      <c r="E428">
        <v>12.236000000000001</v>
      </c>
      <c r="F428">
        <v>442</v>
      </c>
      <c r="G428">
        <v>12.236000000000001</v>
      </c>
      <c r="H428">
        <v>484</v>
      </c>
    </row>
    <row r="429" spans="1:8" x14ac:dyDescent="0.35">
      <c r="A429">
        <v>12.253</v>
      </c>
      <c r="B429">
        <v>275</v>
      </c>
      <c r="C429">
        <v>12.253</v>
      </c>
      <c r="D429">
        <v>347</v>
      </c>
      <c r="E429">
        <v>12.253</v>
      </c>
      <c r="F429">
        <v>410</v>
      </c>
      <c r="G429">
        <v>12.253</v>
      </c>
      <c r="H429">
        <v>455</v>
      </c>
    </row>
    <row r="430" spans="1:8" x14ac:dyDescent="0.35">
      <c r="A430">
        <v>12.27</v>
      </c>
      <c r="B430">
        <v>286</v>
      </c>
      <c r="C430">
        <v>12.27</v>
      </c>
      <c r="D430">
        <v>335</v>
      </c>
      <c r="E430">
        <v>12.27</v>
      </c>
      <c r="F430">
        <v>386</v>
      </c>
      <c r="G430">
        <v>12.27</v>
      </c>
      <c r="H430">
        <v>439</v>
      </c>
    </row>
    <row r="431" spans="1:8" x14ac:dyDescent="0.35">
      <c r="A431">
        <v>12.287000000000001</v>
      </c>
      <c r="B431">
        <v>279</v>
      </c>
      <c r="C431">
        <v>12.287000000000001</v>
      </c>
      <c r="D431">
        <v>275</v>
      </c>
      <c r="E431">
        <v>12.287000000000001</v>
      </c>
      <c r="F431">
        <v>381</v>
      </c>
      <c r="G431">
        <v>12.287000000000001</v>
      </c>
      <c r="H431">
        <v>500</v>
      </c>
    </row>
    <row r="432" spans="1:8" x14ac:dyDescent="0.35">
      <c r="A432">
        <v>12.304</v>
      </c>
      <c r="B432">
        <v>285</v>
      </c>
      <c r="C432">
        <v>12.304</v>
      </c>
      <c r="D432">
        <v>298</v>
      </c>
      <c r="E432">
        <v>12.304</v>
      </c>
      <c r="F432">
        <v>432</v>
      </c>
      <c r="G432">
        <v>12.304</v>
      </c>
      <c r="H432">
        <v>487</v>
      </c>
    </row>
    <row r="433" spans="1:8" x14ac:dyDescent="0.35">
      <c r="A433">
        <v>12.321</v>
      </c>
      <c r="B433">
        <v>298</v>
      </c>
      <c r="C433">
        <v>12.321</v>
      </c>
      <c r="D433">
        <v>327</v>
      </c>
      <c r="E433">
        <v>12.321</v>
      </c>
      <c r="F433">
        <v>478</v>
      </c>
      <c r="G433">
        <v>12.321</v>
      </c>
      <c r="H433">
        <v>476</v>
      </c>
    </row>
    <row r="434" spans="1:8" x14ac:dyDescent="0.35">
      <c r="A434">
        <v>12.337999999999999</v>
      </c>
      <c r="B434">
        <v>289</v>
      </c>
      <c r="C434">
        <v>12.337999999999999</v>
      </c>
      <c r="D434">
        <v>288</v>
      </c>
      <c r="E434">
        <v>12.337999999999999</v>
      </c>
      <c r="F434">
        <v>460</v>
      </c>
      <c r="G434">
        <v>12.337999999999999</v>
      </c>
      <c r="H434">
        <v>471</v>
      </c>
    </row>
    <row r="435" spans="1:8" x14ac:dyDescent="0.35">
      <c r="A435">
        <v>12.355</v>
      </c>
      <c r="B435">
        <v>282</v>
      </c>
      <c r="C435">
        <v>12.355</v>
      </c>
      <c r="D435">
        <v>299</v>
      </c>
      <c r="E435">
        <v>12.355</v>
      </c>
      <c r="F435">
        <v>406</v>
      </c>
      <c r="G435">
        <v>12.355</v>
      </c>
      <c r="H435">
        <v>514</v>
      </c>
    </row>
    <row r="436" spans="1:8" x14ac:dyDescent="0.35">
      <c r="A436">
        <v>12.372</v>
      </c>
      <c r="B436">
        <v>298</v>
      </c>
      <c r="C436">
        <v>12.372</v>
      </c>
      <c r="D436">
        <v>332</v>
      </c>
      <c r="E436">
        <v>12.372</v>
      </c>
      <c r="F436">
        <v>432</v>
      </c>
      <c r="G436">
        <v>12.372</v>
      </c>
      <c r="H436">
        <v>477</v>
      </c>
    </row>
    <row r="437" spans="1:8" x14ac:dyDescent="0.35">
      <c r="A437">
        <v>12.388999999999999</v>
      </c>
      <c r="B437">
        <v>295</v>
      </c>
      <c r="C437">
        <v>12.388999999999999</v>
      </c>
      <c r="D437">
        <v>373</v>
      </c>
      <c r="E437">
        <v>12.388999999999999</v>
      </c>
      <c r="F437">
        <v>491</v>
      </c>
      <c r="G437">
        <v>12.388999999999999</v>
      </c>
      <c r="H437">
        <v>472</v>
      </c>
    </row>
    <row r="438" spans="1:8" x14ac:dyDescent="0.35">
      <c r="A438">
        <v>12.406000000000001</v>
      </c>
      <c r="B438">
        <v>294</v>
      </c>
      <c r="C438">
        <v>12.406000000000001</v>
      </c>
      <c r="D438">
        <v>374</v>
      </c>
      <c r="E438">
        <v>12.406000000000001</v>
      </c>
      <c r="F438">
        <v>516</v>
      </c>
      <c r="G438">
        <v>12.406000000000001</v>
      </c>
      <c r="H438">
        <v>468</v>
      </c>
    </row>
    <row r="439" spans="1:8" x14ac:dyDescent="0.35">
      <c r="A439">
        <v>12.423</v>
      </c>
      <c r="B439">
        <v>290</v>
      </c>
      <c r="C439">
        <v>12.423</v>
      </c>
      <c r="D439">
        <v>338</v>
      </c>
      <c r="E439">
        <v>12.423</v>
      </c>
      <c r="F439">
        <v>493</v>
      </c>
      <c r="G439">
        <v>12.423</v>
      </c>
      <c r="H439">
        <v>497</v>
      </c>
    </row>
    <row r="440" spans="1:8" x14ac:dyDescent="0.35">
      <c r="A440">
        <v>12.44</v>
      </c>
      <c r="B440">
        <v>273</v>
      </c>
      <c r="C440">
        <v>12.44</v>
      </c>
      <c r="D440">
        <v>293</v>
      </c>
      <c r="E440">
        <v>12.44</v>
      </c>
      <c r="F440">
        <v>447</v>
      </c>
      <c r="G440">
        <v>12.44</v>
      </c>
      <c r="H440">
        <v>485</v>
      </c>
    </row>
    <row r="441" spans="1:8" x14ac:dyDescent="0.35">
      <c r="A441">
        <v>12.457000000000001</v>
      </c>
      <c r="B441">
        <v>266</v>
      </c>
      <c r="C441">
        <v>12.457000000000001</v>
      </c>
      <c r="D441">
        <v>264</v>
      </c>
      <c r="E441">
        <v>12.457000000000001</v>
      </c>
      <c r="F441">
        <v>415</v>
      </c>
      <c r="G441">
        <v>12.457000000000001</v>
      </c>
      <c r="H441">
        <v>494</v>
      </c>
    </row>
    <row r="442" spans="1:8" x14ac:dyDescent="0.35">
      <c r="A442">
        <v>12.474</v>
      </c>
      <c r="B442">
        <v>282</v>
      </c>
      <c r="C442">
        <v>12.474</v>
      </c>
      <c r="D442">
        <v>270</v>
      </c>
      <c r="E442">
        <v>12.474</v>
      </c>
      <c r="F442">
        <v>471</v>
      </c>
      <c r="G442">
        <v>12.474</v>
      </c>
      <c r="H442">
        <v>510</v>
      </c>
    </row>
    <row r="443" spans="1:8" x14ac:dyDescent="0.35">
      <c r="A443">
        <v>12.491</v>
      </c>
      <c r="B443">
        <v>265</v>
      </c>
      <c r="C443">
        <v>12.491</v>
      </c>
      <c r="D443">
        <v>296</v>
      </c>
      <c r="E443">
        <v>12.491</v>
      </c>
      <c r="F443">
        <v>446</v>
      </c>
      <c r="G443">
        <v>12.491</v>
      </c>
      <c r="H443">
        <v>494</v>
      </c>
    </row>
    <row r="444" spans="1:8" x14ac:dyDescent="0.35">
      <c r="A444">
        <v>12.507999999999999</v>
      </c>
      <c r="B444">
        <v>287</v>
      </c>
      <c r="C444">
        <v>12.507999999999999</v>
      </c>
      <c r="D444">
        <v>265</v>
      </c>
      <c r="E444">
        <v>12.507999999999999</v>
      </c>
      <c r="F444">
        <v>439</v>
      </c>
      <c r="G444">
        <v>12.507999999999999</v>
      </c>
      <c r="H444">
        <v>515</v>
      </c>
    </row>
    <row r="445" spans="1:8" x14ac:dyDescent="0.35">
      <c r="A445">
        <v>12.525</v>
      </c>
      <c r="B445">
        <v>285</v>
      </c>
      <c r="C445">
        <v>12.525</v>
      </c>
      <c r="D445">
        <v>260</v>
      </c>
      <c r="E445">
        <v>12.525</v>
      </c>
      <c r="F445">
        <v>430</v>
      </c>
      <c r="G445">
        <v>12.525</v>
      </c>
      <c r="H445">
        <v>467</v>
      </c>
    </row>
    <row r="446" spans="1:8" x14ac:dyDescent="0.35">
      <c r="A446">
        <v>12.542</v>
      </c>
      <c r="B446">
        <v>290</v>
      </c>
      <c r="C446">
        <v>12.542</v>
      </c>
      <c r="D446">
        <v>295</v>
      </c>
      <c r="E446">
        <v>12.542</v>
      </c>
      <c r="F446">
        <v>433</v>
      </c>
      <c r="G446">
        <v>12.542</v>
      </c>
      <c r="H446">
        <v>458</v>
      </c>
    </row>
    <row r="447" spans="1:8" x14ac:dyDescent="0.35">
      <c r="A447">
        <v>12.558999999999999</v>
      </c>
      <c r="B447">
        <v>260</v>
      </c>
      <c r="C447">
        <v>12.558999999999999</v>
      </c>
      <c r="D447">
        <v>312</v>
      </c>
      <c r="E447">
        <v>12.558999999999999</v>
      </c>
      <c r="F447">
        <v>478</v>
      </c>
      <c r="G447">
        <v>12.558999999999999</v>
      </c>
      <c r="H447">
        <v>489</v>
      </c>
    </row>
    <row r="448" spans="1:8" x14ac:dyDescent="0.35">
      <c r="A448">
        <v>12.576000000000001</v>
      </c>
      <c r="B448">
        <v>256</v>
      </c>
      <c r="C448">
        <v>12.576000000000001</v>
      </c>
      <c r="D448">
        <v>348</v>
      </c>
      <c r="E448">
        <v>12.576000000000001</v>
      </c>
      <c r="F448">
        <v>428</v>
      </c>
      <c r="G448">
        <v>12.576000000000001</v>
      </c>
      <c r="H448">
        <v>460</v>
      </c>
    </row>
    <row r="449" spans="1:8" x14ac:dyDescent="0.35">
      <c r="A449">
        <v>12.593</v>
      </c>
      <c r="B449">
        <v>282</v>
      </c>
      <c r="C449">
        <v>12.593</v>
      </c>
      <c r="D449">
        <v>268</v>
      </c>
      <c r="E449">
        <v>12.593</v>
      </c>
      <c r="F449">
        <v>443</v>
      </c>
      <c r="G449">
        <v>12.593</v>
      </c>
      <c r="H449">
        <v>465</v>
      </c>
    </row>
    <row r="450" spans="1:8" x14ac:dyDescent="0.35">
      <c r="A450">
        <v>12.61</v>
      </c>
      <c r="B450">
        <v>283</v>
      </c>
      <c r="C450">
        <v>12.61</v>
      </c>
      <c r="D450">
        <v>290</v>
      </c>
      <c r="E450">
        <v>12.61</v>
      </c>
      <c r="F450">
        <v>404</v>
      </c>
      <c r="G450">
        <v>12.61</v>
      </c>
      <c r="H450">
        <v>534</v>
      </c>
    </row>
    <row r="451" spans="1:8" x14ac:dyDescent="0.35">
      <c r="A451">
        <v>12.627000000000001</v>
      </c>
      <c r="B451">
        <v>273</v>
      </c>
      <c r="C451">
        <v>12.627000000000001</v>
      </c>
      <c r="D451">
        <v>318</v>
      </c>
      <c r="E451">
        <v>12.627000000000001</v>
      </c>
      <c r="F451">
        <v>432</v>
      </c>
      <c r="G451">
        <v>12.627000000000001</v>
      </c>
      <c r="H451">
        <v>494</v>
      </c>
    </row>
    <row r="452" spans="1:8" x14ac:dyDescent="0.35">
      <c r="A452">
        <v>12.644</v>
      </c>
      <c r="B452">
        <v>273</v>
      </c>
      <c r="C452">
        <v>12.644</v>
      </c>
      <c r="D452">
        <v>305</v>
      </c>
      <c r="E452">
        <v>12.644</v>
      </c>
      <c r="F452">
        <v>388</v>
      </c>
      <c r="G452">
        <v>12.644</v>
      </c>
      <c r="H452">
        <v>509</v>
      </c>
    </row>
    <row r="453" spans="1:8" x14ac:dyDescent="0.35">
      <c r="A453">
        <v>12.661</v>
      </c>
      <c r="B453">
        <v>296</v>
      </c>
      <c r="C453">
        <v>12.661</v>
      </c>
      <c r="D453">
        <v>294</v>
      </c>
      <c r="E453">
        <v>12.661</v>
      </c>
      <c r="F453">
        <v>413</v>
      </c>
      <c r="G453">
        <v>12.661</v>
      </c>
      <c r="H453">
        <v>470</v>
      </c>
    </row>
    <row r="454" spans="1:8" x14ac:dyDescent="0.35">
      <c r="A454">
        <v>12.678000000000001</v>
      </c>
      <c r="B454">
        <v>263</v>
      </c>
      <c r="C454">
        <v>12.678000000000001</v>
      </c>
      <c r="D454">
        <v>283</v>
      </c>
      <c r="E454">
        <v>12.678000000000001</v>
      </c>
      <c r="F454">
        <v>437</v>
      </c>
      <c r="G454">
        <v>12.678000000000001</v>
      </c>
      <c r="H454">
        <v>527</v>
      </c>
    </row>
    <row r="455" spans="1:8" x14ac:dyDescent="0.35">
      <c r="A455">
        <v>12.695</v>
      </c>
      <c r="B455">
        <v>310</v>
      </c>
      <c r="C455">
        <v>12.695</v>
      </c>
      <c r="D455">
        <v>213</v>
      </c>
      <c r="E455">
        <v>12.695</v>
      </c>
      <c r="F455">
        <v>501</v>
      </c>
      <c r="G455">
        <v>12.695</v>
      </c>
      <c r="H455">
        <v>512</v>
      </c>
    </row>
    <row r="456" spans="1:8" x14ac:dyDescent="0.35">
      <c r="A456">
        <v>12.712</v>
      </c>
      <c r="B456">
        <v>290</v>
      </c>
      <c r="C456">
        <v>12.712</v>
      </c>
      <c r="D456">
        <v>287</v>
      </c>
      <c r="E456">
        <v>12.712</v>
      </c>
      <c r="F456">
        <v>421</v>
      </c>
      <c r="G456">
        <v>12.712</v>
      </c>
      <c r="H456">
        <v>463</v>
      </c>
    </row>
    <row r="457" spans="1:8" x14ac:dyDescent="0.35">
      <c r="A457">
        <v>12.728999999999999</v>
      </c>
      <c r="B457">
        <v>323</v>
      </c>
      <c r="C457">
        <v>12.728999999999999</v>
      </c>
      <c r="D457">
        <v>300</v>
      </c>
      <c r="E457">
        <v>12.728999999999999</v>
      </c>
      <c r="F457">
        <v>429</v>
      </c>
      <c r="G457">
        <v>12.728999999999999</v>
      </c>
      <c r="H457">
        <v>473</v>
      </c>
    </row>
    <row r="458" spans="1:8" x14ac:dyDescent="0.35">
      <c r="A458">
        <v>12.746</v>
      </c>
      <c r="B458">
        <v>254</v>
      </c>
      <c r="C458">
        <v>12.746</v>
      </c>
      <c r="D458">
        <v>318</v>
      </c>
      <c r="E458">
        <v>12.746</v>
      </c>
      <c r="F458">
        <v>437</v>
      </c>
      <c r="G458">
        <v>12.746</v>
      </c>
      <c r="H458">
        <v>498</v>
      </c>
    </row>
    <row r="459" spans="1:8" x14ac:dyDescent="0.35">
      <c r="A459">
        <v>12.763</v>
      </c>
      <c r="B459">
        <v>257</v>
      </c>
      <c r="C459">
        <v>12.763</v>
      </c>
      <c r="D459">
        <v>337</v>
      </c>
      <c r="E459">
        <v>12.763</v>
      </c>
      <c r="F459">
        <v>411</v>
      </c>
      <c r="G459">
        <v>12.763</v>
      </c>
      <c r="H459">
        <v>458</v>
      </c>
    </row>
    <row r="460" spans="1:8" x14ac:dyDescent="0.35">
      <c r="A460">
        <v>12.78</v>
      </c>
      <c r="B460">
        <v>273</v>
      </c>
      <c r="C460">
        <v>12.78</v>
      </c>
      <c r="D460">
        <v>305</v>
      </c>
      <c r="E460">
        <v>12.78</v>
      </c>
      <c r="F460">
        <v>504</v>
      </c>
      <c r="G460">
        <v>12.78</v>
      </c>
      <c r="H460">
        <v>418</v>
      </c>
    </row>
    <row r="461" spans="1:8" x14ac:dyDescent="0.35">
      <c r="A461">
        <v>12.797000000000001</v>
      </c>
      <c r="B461">
        <v>253</v>
      </c>
      <c r="C461">
        <v>12.797000000000001</v>
      </c>
      <c r="D461">
        <v>260</v>
      </c>
      <c r="E461">
        <v>12.797000000000001</v>
      </c>
      <c r="F461">
        <v>474</v>
      </c>
      <c r="G461">
        <v>12.797000000000001</v>
      </c>
      <c r="H461">
        <v>451</v>
      </c>
    </row>
    <row r="462" spans="1:8" x14ac:dyDescent="0.35">
      <c r="A462">
        <v>12.814</v>
      </c>
      <c r="B462">
        <v>309</v>
      </c>
      <c r="C462">
        <v>12.814</v>
      </c>
      <c r="D462">
        <v>276</v>
      </c>
      <c r="E462">
        <v>12.814</v>
      </c>
      <c r="F462">
        <v>459</v>
      </c>
      <c r="G462">
        <v>12.814</v>
      </c>
      <c r="H462">
        <v>465</v>
      </c>
    </row>
    <row r="463" spans="1:8" x14ac:dyDescent="0.35">
      <c r="A463">
        <v>12.831</v>
      </c>
      <c r="B463">
        <v>284</v>
      </c>
      <c r="C463">
        <v>12.831</v>
      </c>
      <c r="D463">
        <v>256</v>
      </c>
      <c r="E463">
        <v>12.831</v>
      </c>
      <c r="F463">
        <v>450</v>
      </c>
      <c r="G463">
        <v>12.831</v>
      </c>
      <c r="H463">
        <v>497</v>
      </c>
    </row>
    <row r="464" spans="1:8" x14ac:dyDescent="0.35">
      <c r="A464">
        <v>12.848000000000001</v>
      </c>
      <c r="B464">
        <v>284</v>
      </c>
      <c r="C464">
        <v>12.848000000000001</v>
      </c>
      <c r="D464">
        <v>287</v>
      </c>
      <c r="E464">
        <v>12.848000000000001</v>
      </c>
      <c r="F464">
        <v>420</v>
      </c>
      <c r="G464">
        <v>12.848000000000001</v>
      </c>
      <c r="H464">
        <v>433</v>
      </c>
    </row>
    <row r="465" spans="1:8" x14ac:dyDescent="0.35">
      <c r="A465">
        <v>12.865</v>
      </c>
      <c r="B465">
        <v>305</v>
      </c>
      <c r="C465">
        <v>12.865</v>
      </c>
      <c r="D465">
        <v>376</v>
      </c>
      <c r="E465">
        <v>12.865</v>
      </c>
      <c r="F465">
        <v>452</v>
      </c>
      <c r="G465">
        <v>12.865</v>
      </c>
      <c r="H465">
        <v>456</v>
      </c>
    </row>
    <row r="466" spans="1:8" x14ac:dyDescent="0.35">
      <c r="A466">
        <v>12.882</v>
      </c>
      <c r="B466">
        <v>259</v>
      </c>
      <c r="C466">
        <v>12.882</v>
      </c>
      <c r="D466">
        <v>306</v>
      </c>
      <c r="E466">
        <v>12.882</v>
      </c>
      <c r="F466">
        <v>433</v>
      </c>
      <c r="G466">
        <v>12.882</v>
      </c>
      <c r="H466">
        <v>556</v>
      </c>
    </row>
    <row r="467" spans="1:8" x14ac:dyDescent="0.35">
      <c r="A467">
        <v>12.898999999999999</v>
      </c>
      <c r="B467">
        <v>237</v>
      </c>
      <c r="C467">
        <v>12.898999999999999</v>
      </c>
      <c r="D467">
        <v>315</v>
      </c>
      <c r="E467">
        <v>12.898999999999999</v>
      </c>
      <c r="F467">
        <v>506</v>
      </c>
      <c r="G467">
        <v>12.898999999999999</v>
      </c>
      <c r="H467">
        <v>485</v>
      </c>
    </row>
    <row r="468" spans="1:8" x14ac:dyDescent="0.35">
      <c r="A468">
        <v>12.916</v>
      </c>
      <c r="B468">
        <v>298</v>
      </c>
      <c r="C468">
        <v>12.916</v>
      </c>
      <c r="D468">
        <v>391</v>
      </c>
      <c r="E468">
        <v>12.916</v>
      </c>
      <c r="F468">
        <v>416</v>
      </c>
      <c r="G468">
        <v>12.916</v>
      </c>
      <c r="H468">
        <v>485</v>
      </c>
    </row>
    <row r="469" spans="1:8" x14ac:dyDescent="0.35">
      <c r="A469">
        <v>12.933</v>
      </c>
      <c r="B469">
        <v>327</v>
      </c>
      <c r="C469">
        <v>12.933</v>
      </c>
      <c r="D469">
        <v>278</v>
      </c>
      <c r="E469">
        <v>12.933</v>
      </c>
      <c r="F469">
        <v>375</v>
      </c>
      <c r="G469">
        <v>12.933</v>
      </c>
      <c r="H469">
        <v>498</v>
      </c>
    </row>
    <row r="470" spans="1:8" x14ac:dyDescent="0.35">
      <c r="A470">
        <v>12.95</v>
      </c>
      <c r="B470">
        <v>313</v>
      </c>
      <c r="C470">
        <v>12.95</v>
      </c>
      <c r="D470">
        <v>330</v>
      </c>
      <c r="E470">
        <v>12.95</v>
      </c>
      <c r="F470">
        <v>381</v>
      </c>
      <c r="G470">
        <v>12.95</v>
      </c>
      <c r="H470">
        <v>552</v>
      </c>
    </row>
    <row r="471" spans="1:8" x14ac:dyDescent="0.35">
      <c r="A471">
        <v>12.967000000000001</v>
      </c>
      <c r="B471">
        <v>283</v>
      </c>
      <c r="C471">
        <v>12.967000000000001</v>
      </c>
      <c r="D471">
        <v>284</v>
      </c>
      <c r="E471">
        <v>12.967000000000001</v>
      </c>
      <c r="F471">
        <v>500</v>
      </c>
      <c r="G471">
        <v>12.967000000000001</v>
      </c>
      <c r="H471">
        <v>437</v>
      </c>
    </row>
    <row r="472" spans="1:8" x14ac:dyDescent="0.35">
      <c r="A472">
        <v>12.984</v>
      </c>
      <c r="B472">
        <v>273</v>
      </c>
      <c r="C472">
        <v>12.984</v>
      </c>
      <c r="D472">
        <v>348</v>
      </c>
      <c r="E472">
        <v>12.984</v>
      </c>
      <c r="F472">
        <v>413</v>
      </c>
      <c r="G472">
        <v>12.984</v>
      </c>
      <c r="H472">
        <v>499</v>
      </c>
    </row>
    <row r="473" spans="1:8" x14ac:dyDescent="0.35">
      <c r="A473">
        <v>13.000999999999999</v>
      </c>
      <c r="B473">
        <v>272</v>
      </c>
      <c r="C473">
        <v>13.000999999999999</v>
      </c>
      <c r="D473">
        <v>348</v>
      </c>
      <c r="E473">
        <v>13.000999999999999</v>
      </c>
      <c r="F473">
        <v>426</v>
      </c>
      <c r="G473">
        <v>13.000999999999999</v>
      </c>
      <c r="H473">
        <v>464</v>
      </c>
    </row>
    <row r="474" spans="1:8" x14ac:dyDescent="0.35">
      <c r="A474">
        <v>13.018000000000001</v>
      </c>
      <c r="B474">
        <v>254</v>
      </c>
      <c r="C474">
        <v>13.018000000000001</v>
      </c>
      <c r="D474">
        <v>342</v>
      </c>
      <c r="E474">
        <v>13.018000000000001</v>
      </c>
      <c r="F474">
        <v>403</v>
      </c>
      <c r="G474">
        <v>13.018000000000001</v>
      </c>
      <c r="H474">
        <v>511</v>
      </c>
    </row>
    <row r="475" spans="1:8" x14ac:dyDescent="0.35">
      <c r="A475">
        <v>13.035</v>
      </c>
      <c r="B475">
        <v>286</v>
      </c>
      <c r="C475">
        <v>13.035</v>
      </c>
      <c r="D475">
        <v>307</v>
      </c>
      <c r="E475">
        <v>13.035</v>
      </c>
      <c r="F475">
        <v>419</v>
      </c>
      <c r="G475">
        <v>13.035</v>
      </c>
      <c r="H475">
        <v>431</v>
      </c>
    </row>
    <row r="476" spans="1:8" x14ac:dyDescent="0.35">
      <c r="A476">
        <v>13.052</v>
      </c>
      <c r="B476">
        <v>279</v>
      </c>
      <c r="C476">
        <v>13.052</v>
      </c>
      <c r="D476">
        <v>293</v>
      </c>
      <c r="E476">
        <v>13.052</v>
      </c>
      <c r="F476">
        <v>401</v>
      </c>
      <c r="G476">
        <v>13.052</v>
      </c>
      <c r="H476">
        <v>473</v>
      </c>
    </row>
    <row r="477" spans="1:8" x14ac:dyDescent="0.35">
      <c r="A477">
        <v>13.069000000000001</v>
      </c>
      <c r="B477">
        <v>320</v>
      </c>
      <c r="C477">
        <v>13.069000000000001</v>
      </c>
      <c r="D477">
        <v>305</v>
      </c>
      <c r="E477">
        <v>13.069000000000001</v>
      </c>
      <c r="F477">
        <v>432</v>
      </c>
      <c r="G477">
        <v>13.069000000000001</v>
      </c>
      <c r="H477">
        <v>495</v>
      </c>
    </row>
    <row r="478" spans="1:8" x14ac:dyDescent="0.35">
      <c r="A478">
        <v>13.086</v>
      </c>
      <c r="B478">
        <v>299</v>
      </c>
      <c r="C478">
        <v>13.086</v>
      </c>
      <c r="D478">
        <v>315</v>
      </c>
      <c r="E478">
        <v>13.086</v>
      </c>
      <c r="F478">
        <v>350</v>
      </c>
      <c r="G478">
        <v>13.086</v>
      </c>
      <c r="H478">
        <v>479</v>
      </c>
    </row>
    <row r="479" spans="1:8" x14ac:dyDescent="0.35">
      <c r="A479">
        <v>13.103</v>
      </c>
      <c r="B479">
        <v>326</v>
      </c>
      <c r="C479">
        <v>13.103</v>
      </c>
      <c r="D479">
        <v>326</v>
      </c>
      <c r="E479">
        <v>13.103</v>
      </c>
      <c r="F479">
        <v>351</v>
      </c>
      <c r="G479">
        <v>13.103</v>
      </c>
      <c r="H479">
        <v>446</v>
      </c>
    </row>
    <row r="480" spans="1:8" x14ac:dyDescent="0.35">
      <c r="A480">
        <v>13.12</v>
      </c>
      <c r="B480">
        <v>272</v>
      </c>
      <c r="C480">
        <v>13.12</v>
      </c>
      <c r="D480">
        <v>358</v>
      </c>
      <c r="E480">
        <v>13.12</v>
      </c>
      <c r="F480">
        <v>416</v>
      </c>
      <c r="G480">
        <v>13.12</v>
      </c>
      <c r="H480">
        <v>436</v>
      </c>
    </row>
    <row r="481" spans="1:8" x14ac:dyDescent="0.35">
      <c r="A481">
        <v>13.137</v>
      </c>
      <c r="B481">
        <v>305</v>
      </c>
      <c r="C481">
        <v>13.137</v>
      </c>
      <c r="D481">
        <v>322</v>
      </c>
      <c r="E481">
        <v>13.137</v>
      </c>
      <c r="F481">
        <v>333</v>
      </c>
      <c r="G481">
        <v>13.137</v>
      </c>
      <c r="H481">
        <v>496</v>
      </c>
    </row>
    <row r="482" spans="1:8" x14ac:dyDescent="0.35">
      <c r="A482">
        <v>13.154</v>
      </c>
      <c r="B482">
        <v>325</v>
      </c>
      <c r="C482">
        <v>13.154</v>
      </c>
      <c r="D482">
        <v>336</v>
      </c>
      <c r="E482">
        <v>13.154</v>
      </c>
      <c r="F482">
        <v>384</v>
      </c>
      <c r="G482">
        <v>13.154</v>
      </c>
      <c r="H482">
        <v>487</v>
      </c>
    </row>
    <row r="483" spans="1:8" x14ac:dyDescent="0.35">
      <c r="A483">
        <v>13.170999999999999</v>
      </c>
      <c r="B483">
        <v>331</v>
      </c>
      <c r="C483">
        <v>13.170999999999999</v>
      </c>
      <c r="D483">
        <v>287</v>
      </c>
      <c r="E483">
        <v>13.170999999999999</v>
      </c>
      <c r="F483">
        <v>407</v>
      </c>
      <c r="G483">
        <v>13.170999999999999</v>
      </c>
      <c r="H483">
        <v>488</v>
      </c>
    </row>
    <row r="484" spans="1:8" x14ac:dyDescent="0.35">
      <c r="A484">
        <v>13.188000000000001</v>
      </c>
      <c r="B484">
        <v>299</v>
      </c>
      <c r="C484">
        <v>13.188000000000001</v>
      </c>
      <c r="D484">
        <v>344</v>
      </c>
      <c r="E484">
        <v>13.188000000000001</v>
      </c>
      <c r="F484">
        <v>425</v>
      </c>
      <c r="G484">
        <v>13.188000000000001</v>
      </c>
      <c r="H484">
        <v>427</v>
      </c>
    </row>
    <row r="485" spans="1:8" x14ac:dyDescent="0.35">
      <c r="A485">
        <v>13.205</v>
      </c>
      <c r="B485">
        <v>303</v>
      </c>
      <c r="C485">
        <v>13.205</v>
      </c>
      <c r="D485">
        <v>338</v>
      </c>
      <c r="E485">
        <v>13.205</v>
      </c>
      <c r="F485">
        <v>455</v>
      </c>
      <c r="G485">
        <v>13.205</v>
      </c>
      <c r="H485">
        <v>396</v>
      </c>
    </row>
    <row r="486" spans="1:8" x14ac:dyDescent="0.35">
      <c r="A486">
        <v>13.222</v>
      </c>
      <c r="B486">
        <v>334</v>
      </c>
      <c r="C486">
        <v>13.222</v>
      </c>
      <c r="D486">
        <v>307</v>
      </c>
      <c r="E486">
        <v>13.222</v>
      </c>
      <c r="F486">
        <v>377</v>
      </c>
      <c r="G486">
        <v>13.222</v>
      </c>
      <c r="H486">
        <v>419</v>
      </c>
    </row>
    <row r="487" spans="1:8" x14ac:dyDescent="0.35">
      <c r="A487">
        <v>13.239000000000001</v>
      </c>
      <c r="B487">
        <v>348</v>
      </c>
      <c r="C487">
        <v>13.239000000000001</v>
      </c>
      <c r="D487">
        <v>350</v>
      </c>
      <c r="E487">
        <v>13.239000000000001</v>
      </c>
      <c r="F487">
        <v>418</v>
      </c>
      <c r="G487">
        <v>13.239000000000001</v>
      </c>
      <c r="H487">
        <v>469</v>
      </c>
    </row>
    <row r="488" spans="1:8" x14ac:dyDescent="0.35">
      <c r="A488">
        <v>13.256</v>
      </c>
      <c r="B488">
        <v>329</v>
      </c>
      <c r="C488">
        <v>13.256</v>
      </c>
      <c r="D488">
        <v>345</v>
      </c>
      <c r="E488">
        <v>13.256</v>
      </c>
      <c r="F488">
        <v>487</v>
      </c>
      <c r="G488">
        <v>13.256</v>
      </c>
      <c r="H488">
        <v>487</v>
      </c>
    </row>
    <row r="489" spans="1:8" x14ac:dyDescent="0.35">
      <c r="A489">
        <v>13.273</v>
      </c>
      <c r="B489">
        <v>328</v>
      </c>
      <c r="C489">
        <v>13.273</v>
      </c>
      <c r="D489">
        <v>329</v>
      </c>
      <c r="E489">
        <v>13.273</v>
      </c>
      <c r="F489">
        <v>463</v>
      </c>
      <c r="G489">
        <v>13.273</v>
      </c>
      <c r="H489">
        <v>449</v>
      </c>
    </row>
    <row r="490" spans="1:8" x14ac:dyDescent="0.35">
      <c r="A490">
        <v>13.29</v>
      </c>
      <c r="B490">
        <v>335</v>
      </c>
      <c r="C490">
        <v>13.29</v>
      </c>
      <c r="D490">
        <v>360</v>
      </c>
      <c r="E490">
        <v>13.29</v>
      </c>
      <c r="F490">
        <v>427</v>
      </c>
      <c r="G490">
        <v>13.29</v>
      </c>
      <c r="H490">
        <v>420</v>
      </c>
    </row>
    <row r="491" spans="1:8" x14ac:dyDescent="0.35">
      <c r="A491">
        <v>13.307</v>
      </c>
      <c r="B491">
        <v>369</v>
      </c>
      <c r="C491">
        <v>13.307</v>
      </c>
      <c r="D491">
        <v>348</v>
      </c>
      <c r="E491">
        <v>13.307</v>
      </c>
      <c r="F491">
        <v>400</v>
      </c>
      <c r="G491">
        <v>13.307</v>
      </c>
      <c r="H491">
        <v>414</v>
      </c>
    </row>
    <row r="492" spans="1:8" x14ac:dyDescent="0.35">
      <c r="A492">
        <v>13.324</v>
      </c>
      <c r="B492">
        <v>404</v>
      </c>
      <c r="C492">
        <v>13.324</v>
      </c>
      <c r="D492">
        <v>354</v>
      </c>
      <c r="E492">
        <v>13.324</v>
      </c>
      <c r="F492">
        <v>423</v>
      </c>
      <c r="G492">
        <v>13.324</v>
      </c>
      <c r="H492">
        <v>458</v>
      </c>
    </row>
    <row r="493" spans="1:8" x14ac:dyDescent="0.35">
      <c r="A493">
        <v>13.340999999999999</v>
      </c>
      <c r="B493">
        <v>408</v>
      </c>
      <c r="C493">
        <v>13.340999999999999</v>
      </c>
      <c r="D493">
        <v>363</v>
      </c>
      <c r="E493">
        <v>13.340999999999999</v>
      </c>
      <c r="F493">
        <v>453</v>
      </c>
      <c r="G493">
        <v>13.340999999999999</v>
      </c>
      <c r="H493">
        <v>504</v>
      </c>
    </row>
    <row r="494" spans="1:8" x14ac:dyDescent="0.35">
      <c r="A494">
        <v>13.358000000000001</v>
      </c>
      <c r="B494">
        <v>404</v>
      </c>
      <c r="C494">
        <v>13.358000000000001</v>
      </c>
      <c r="D494">
        <v>374</v>
      </c>
      <c r="E494">
        <v>13.358000000000001</v>
      </c>
      <c r="F494">
        <v>475</v>
      </c>
      <c r="G494">
        <v>13.358000000000001</v>
      </c>
      <c r="H494">
        <v>489</v>
      </c>
    </row>
    <row r="495" spans="1:8" x14ac:dyDescent="0.35">
      <c r="A495">
        <v>13.375</v>
      </c>
      <c r="B495">
        <v>396</v>
      </c>
      <c r="C495">
        <v>13.375</v>
      </c>
      <c r="D495">
        <v>394</v>
      </c>
      <c r="E495">
        <v>13.375</v>
      </c>
      <c r="F495">
        <v>439</v>
      </c>
      <c r="G495">
        <v>13.375</v>
      </c>
      <c r="H495">
        <v>500</v>
      </c>
    </row>
    <row r="496" spans="1:8" x14ac:dyDescent="0.35">
      <c r="A496">
        <v>13.391999999999999</v>
      </c>
      <c r="B496">
        <v>405</v>
      </c>
      <c r="C496">
        <v>13.391999999999999</v>
      </c>
      <c r="D496">
        <v>425</v>
      </c>
      <c r="E496">
        <v>13.391999999999999</v>
      </c>
      <c r="F496">
        <v>387</v>
      </c>
      <c r="G496">
        <v>13.391999999999999</v>
      </c>
      <c r="H496">
        <v>474</v>
      </c>
    </row>
    <row r="497" spans="1:8" x14ac:dyDescent="0.35">
      <c r="A497">
        <v>13.409000000000001</v>
      </c>
      <c r="B497">
        <v>414</v>
      </c>
      <c r="C497">
        <v>13.409000000000001</v>
      </c>
      <c r="D497">
        <v>423</v>
      </c>
      <c r="E497">
        <v>13.409000000000001</v>
      </c>
      <c r="F497">
        <v>433</v>
      </c>
      <c r="G497">
        <v>13.409000000000001</v>
      </c>
      <c r="H497">
        <v>451</v>
      </c>
    </row>
    <row r="498" spans="1:8" x14ac:dyDescent="0.35">
      <c r="A498">
        <v>13.426</v>
      </c>
      <c r="B498">
        <v>402</v>
      </c>
      <c r="C498">
        <v>13.426</v>
      </c>
      <c r="D498">
        <v>360</v>
      </c>
      <c r="E498">
        <v>13.426</v>
      </c>
      <c r="F498">
        <v>454</v>
      </c>
      <c r="G498">
        <v>13.426</v>
      </c>
      <c r="H498">
        <v>442</v>
      </c>
    </row>
    <row r="499" spans="1:8" x14ac:dyDescent="0.35">
      <c r="A499">
        <v>13.443</v>
      </c>
      <c r="B499">
        <v>416</v>
      </c>
      <c r="C499">
        <v>13.443</v>
      </c>
      <c r="D499">
        <v>350</v>
      </c>
      <c r="E499">
        <v>13.443</v>
      </c>
      <c r="F499">
        <v>478</v>
      </c>
      <c r="G499">
        <v>13.443</v>
      </c>
      <c r="H499">
        <v>429</v>
      </c>
    </row>
    <row r="500" spans="1:8" x14ac:dyDescent="0.35">
      <c r="A500">
        <v>13.46</v>
      </c>
      <c r="B500">
        <v>440</v>
      </c>
      <c r="C500">
        <v>13.46</v>
      </c>
      <c r="D500">
        <v>379</v>
      </c>
      <c r="E500">
        <v>13.46</v>
      </c>
      <c r="F500">
        <v>512</v>
      </c>
      <c r="G500">
        <v>13.46</v>
      </c>
      <c r="H500">
        <v>465</v>
      </c>
    </row>
    <row r="501" spans="1:8" x14ac:dyDescent="0.35">
      <c r="A501">
        <v>13.477</v>
      </c>
      <c r="B501">
        <v>418</v>
      </c>
      <c r="C501">
        <v>13.477</v>
      </c>
      <c r="D501">
        <v>393</v>
      </c>
      <c r="E501">
        <v>13.477</v>
      </c>
      <c r="F501">
        <v>515</v>
      </c>
      <c r="G501">
        <v>13.477</v>
      </c>
      <c r="H501">
        <v>446</v>
      </c>
    </row>
    <row r="502" spans="1:8" x14ac:dyDescent="0.35">
      <c r="A502">
        <v>13.494</v>
      </c>
      <c r="B502">
        <v>451</v>
      </c>
      <c r="C502">
        <v>13.494</v>
      </c>
      <c r="D502">
        <v>413</v>
      </c>
      <c r="E502">
        <v>13.494</v>
      </c>
      <c r="F502">
        <v>511</v>
      </c>
      <c r="G502">
        <v>13.494</v>
      </c>
      <c r="H502">
        <v>428</v>
      </c>
    </row>
    <row r="503" spans="1:8" x14ac:dyDescent="0.35">
      <c r="A503">
        <v>13.510999999999999</v>
      </c>
      <c r="B503">
        <v>479</v>
      </c>
      <c r="C503">
        <v>13.510999999999999</v>
      </c>
      <c r="D503">
        <v>440</v>
      </c>
      <c r="E503">
        <v>13.510999999999999</v>
      </c>
      <c r="F503">
        <v>477</v>
      </c>
      <c r="G503">
        <v>13.510999999999999</v>
      </c>
      <c r="H503">
        <v>433</v>
      </c>
    </row>
    <row r="504" spans="1:8" x14ac:dyDescent="0.35">
      <c r="A504">
        <v>13.528</v>
      </c>
      <c r="B504">
        <v>549</v>
      </c>
      <c r="C504">
        <v>13.528</v>
      </c>
      <c r="D504">
        <v>450</v>
      </c>
      <c r="E504">
        <v>13.528</v>
      </c>
      <c r="F504">
        <v>468</v>
      </c>
      <c r="G504">
        <v>13.528</v>
      </c>
      <c r="H504">
        <v>430</v>
      </c>
    </row>
    <row r="505" spans="1:8" x14ac:dyDescent="0.35">
      <c r="A505">
        <v>13.545</v>
      </c>
      <c r="B505">
        <v>586</v>
      </c>
      <c r="C505">
        <v>13.545</v>
      </c>
      <c r="D505">
        <v>444</v>
      </c>
      <c r="E505">
        <v>13.545</v>
      </c>
      <c r="F505">
        <v>494</v>
      </c>
      <c r="G505">
        <v>13.545</v>
      </c>
      <c r="H505">
        <v>473</v>
      </c>
    </row>
    <row r="506" spans="1:8" x14ac:dyDescent="0.35">
      <c r="A506">
        <v>13.561999999999999</v>
      </c>
      <c r="B506">
        <v>552</v>
      </c>
      <c r="C506">
        <v>13.561999999999999</v>
      </c>
      <c r="D506">
        <v>477</v>
      </c>
      <c r="E506">
        <v>13.561999999999999</v>
      </c>
      <c r="F506">
        <v>418</v>
      </c>
      <c r="G506">
        <v>13.561999999999999</v>
      </c>
      <c r="H506">
        <v>508</v>
      </c>
    </row>
    <row r="507" spans="1:8" x14ac:dyDescent="0.35">
      <c r="A507">
        <v>13.579000000000001</v>
      </c>
      <c r="B507">
        <v>524</v>
      </c>
      <c r="C507">
        <v>13.579000000000001</v>
      </c>
      <c r="D507">
        <v>482</v>
      </c>
      <c r="E507">
        <v>13.579000000000001</v>
      </c>
      <c r="F507">
        <v>487</v>
      </c>
      <c r="G507">
        <v>13.579000000000001</v>
      </c>
      <c r="H507">
        <v>504</v>
      </c>
    </row>
    <row r="508" spans="1:8" x14ac:dyDescent="0.35">
      <c r="A508">
        <v>13.596</v>
      </c>
      <c r="B508">
        <v>568</v>
      </c>
      <c r="C508">
        <v>13.596</v>
      </c>
      <c r="D508">
        <v>452</v>
      </c>
      <c r="E508">
        <v>13.596</v>
      </c>
      <c r="F508">
        <v>523</v>
      </c>
      <c r="G508">
        <v>13.596</v>
      </c>
      <c r="H508">
        <v>481</v>
      </c>
    </row>
    <row r="509" spans="1:8" x14ac:dyDescent="0.35">
      <c r="A509">
        <v>13.613</v>
      </c>
      <c r="B509">
        <v>615</v>
      </c>
      <c r="C509">
        <v>13.613</v>
      </c>
      <c r="D509">
        <v>484</v>
      </c>
      <c r="E509">
        <v>13.613</v>
      </c>
      <c r="F509">
        <v>525</v>
      </c>
      <c r="G509">
        <v>13.613</v>
      </c>
      <c r="H509">
        <v>411</v>
      </c>
    </row>
    <row r="510" spans="1:8" x14ac:dyDescent="0.35">
      <c r="A510">
        <v>13.63</v>
      </c>
      <c r="B510">
        <v>663</v>
      </c>
      <c r="C510">
        <v>13.63</v>
      </c>
      <c r="D510">
        <v>476</v>
      </c>
      <c r="E510">
        <v>13.63</v>
      </c>
      <c r="F510">
        <v>542</v>
      </c>
      <c r="G510">
        <v>13.63</v>
      </c>
      <c r="H510">
        <v>439</v>
      </c>
    </row>
    <row r="511" spans="1:8" x14ac:dyDescent="0.35">
      <c r="A511">
        <v>13.647</v>
      </c>
      <c r="B511">
        <v>652</v>
      </c>
      <c r="C511">
        <v>13.647</v>
      </c>
      <c r="D511">
        <v>515</v>
      </c>
      <c r="E511">
        <v>13.647</v>
      </c>
      <c r="F511">
        <v>560</v>
      </c>
      <c r="G511">
        <v>13.647</v>
      </c>
      <c r="H511">
        <v>430</v>
      </c>
    </row>
    <row r="512" spans="1:8" x14ac:dyDescent="0.35">
      <c r="A512">
        <v>13.664</v>
      </c>
      <c r="B512">
        <v>566</v>
      </c>
      <c r="C512">
        <v>13.664</v>
      </c>
      <c r="D512">
        <v>478</v>
      </c>
      <c r="E512">
        <v>13.664</v>
      </c>
      <c r="F512">
        <v>513</v>
      </c>
      <c r="G512">
        <v>13.664</v>
      </c>
      <c r="H512">
        <v>462</v>
      </c>
    </row>
    <row r="513" spans="1:8" x14ac:dyDescent="0.35">
      <c r="A513">
        <v>13.680999999999999</v>
      </c>
      <c r="B513">
        <v>617</v>
      </c>
      <c r="C513">
        <v>13.680999999999999</v>
      </c>
      <c r="D513">
        <v>561</v>
      </c>
      <c r="E513">
        <v>13.680999999999999</v>
      </c>
      <c r="F513">
        <v>585</v>
      </c>
      <c r="G513">
        <v>13.680999999999999</v>
      </c>
      <c r="H513">
        <v>488</v>
      </c>
    </row>
    <row r="514" spans="1:8" x14ac:dyDescent="0.35">
      <c r="A514">
        <v>13.698</v>
      </c>
      <c r="B514">
        <v>669</v>
      </c>
      <c r="C514">
        <v>13.698</v>
      </c>
      <c r="D514">
        <v>536</v>
      </c>
      <c r="E514">
        <v>13.698</v>
      </c>
      <c r="F514">
        <v>485</v>
      </c>
      <c r="G514">
        <v>13.698</v>
      </c>
      <c r="H514">
        <v>503</v>
      </c>
    </row>
    <row r="515" spans="1:8" x14ac:dyDescent="0.35">
      <c r="A515">
        <v>13.715</v>
      </c>
      <c r="B515">
        <v>607</v>
      </c>
      <c r="C515">
        <v>13.715</v>
      </c>
      <c r="D515">
        <v>511</v>
      </c>
      <c r="E515">
        <v>13.715</v>
      </c>
      <c r="F515">
        <v>504</v>
      </c>
      <c r="G515">
        <v>13.715</v>
      </c>
      <c r="H515">
        <v>484</v>
      </c>
    </row>
    <row r="516" spans="1:8" x14ac:dyDescent="0.35">
      <c r="A516">
        <v>13.731999999999999</v>
      </c>
      <c r="B516">
        <v>594</v>
      </c>
      <c r="C516">
        <v>13.731999999999999</v>
      </c>
      <c r="D516">
        <v>532</v>
      </c>
      <c r="E516">
        <v>13.731999999999999</v>
      </c>
      <c r="F516">
        <v>557</v>
      </c>
      <c r="G516">
        <v>13.731999999999999</v>
      </c>
      <c r="H516">
        <v>459</v>
      </c>
    </row>
    <row r="517" spans="1:8" x14ac:dyDescent="0.35">
      <c r="A517">
        <v>13.749000000000001</v>
      </c>
      <c r="B517">
        <v>579</v>
      </c>
      <c r="C517">
        <v>13.749000000000001</v>
      </c>
      <c r="D517">
        <v>551</v>
      </c>
      <c r="E517">
        <v>13.749000000000001</v>
      </c>
      <c r="F517">
        <v>533</v>
      </c>
      <c r="G517">
        <v>13.749000000000001</v>
      </c>
      <c r="H517">
        <v>418</v>
      </c>
    </row>
    <row r="518" spans="1:8" x14ac:dyDescent="0.35">
      <c r="A518">
        <v>13.766</v>
      </c>
      <c r="B518">
        <v>570</v>
      </c>
      <c r="C518">
        <v>13.766</v>
      </c>
      <c r="D518">
        <v>483</v>
      </c>
      <c r="E518">
        <v>13.766</v>
      </c>
      <c r="F518">
        <v>525</v>
      </c>
      <c r="G518">
        <v>13.766</v>
      </c>
      <c r="H518">
        <v>447</v>
      </c>
    </row>
    <row r="519" spans="1:8" x14ac:dyDescent="0.35">
      <c r="A519">
        <v>13.782999999999999</v>
      </c>
      <c r="B519">
        <v>548</v>
      </c>
      <c r="C519">
        <v>13.782999999999999</v>
      </c>
      <c r="D519">
        <v>526</v>
      </c>
      <c r="E519">
        <v>13.782999999999999</v>
      </c>
      <c r="F519">
        <v>559</v>
      </c>
      <c r="G519">
        <v>13.782999999999999</v>
      </c>
      <c r="H519">
        <v>463</v>
      </c>
    </row>
    <row r="520" spans="1:8" x14ac:dyDescent="0.35">
      <c r="A520">
        <v>13.8</v>
      </c>
      <c r="B520">
        <v>572</v>
      </c>
      <c r="C520">
        <v>13.8</v>
      </c>
      <c r="D520">
        <v>514</v>
      </c>
      <c r="E520">
        <v>13.8</v>
      </c>
      <c r="F520">
        <v>558</v>
      </c>
      <c r="G520">
        <v>13.8</v>
      </c>
      <c r="H520">
        <v>454</v>
      </c>
    </row>
    <row r="521" spans="1:8" x14ac:dyDescent="0.35">
      <c r="A521">
        <v>13.817</v>
      </c>
      <c r="B521">
        <v>499</v>
      </c>
      <c r="C521">
        <v>13.817</v>
      </c>
      <c r="D521">
        <v>492</v>
      </c>
      <c r="E521">
        <v>13.817</v>
      </c>
      <c r="F521">
        <v>498</v>
      </c>
      <c r="G521">
        <v>13.817</v>
      </c>
      <c r="H521">
        <v>459</v>
      </c>
    </row>
    <row r="522" spans="1:8" x14ac:dyDescent="0.35">
      <c r="A522">
        <v>13.834</v>
      </c>
      <c r="B522">
        <v>506</v>
      </c>
      <c r="C522">
        <v>13.834</v>
      </c>
      <c r="D522">
        <v>437</v>
      </c>
      <c r="E522">
        <v>13.834</v>
      </c>
      <c r="F522">
        <v>622</v>
      </c>
      <c r="G522">
        <v>13.834</v>
      </c>
      <c r="H522">
        <v>439</v>
      </c>
    </row>
    <row r="523" spans="1:8" x14ac:dyDescent="0.35">
      <c r="A523">
        <v>13.851000000000001</v>
      </c>
      <c r="B523">
        <v>547</v>
      </c>
      <c r="C523">
        <v>13.851000000000001</v>
      </c>
      <c r="D523">
        <v>455</v>
      </c>
      <c r="E523">
        <v>13.851000000000001</v>
      </c>
      <c r="F523">
        <v>577</v>
      </c>
      <c r="G523">
        <v>13.851000000000001</v>
      </c>
      <c r="H523">
        <v>499</v>
      </c>
    </row>
    <row r="524" spans="1:8" x14ac:dyDescent="0.35">
      <c r="A524">
        <v>13.868</v>
      </c>
      <c r="B524">
        <v>431</v>
      </c>
      <c r="C524">
        <v>13.868</v>
      </c>
      <c r="D524">
        <v>458</v>
      </c>
      <c r="E524">
        <v>13.868</v>
      </c>
      <c r="F524">
        <v>552</v>
      </c>
      <c r="G524">
        <v>13.868</v>
      </c>
      <c r="H524">
        <v>420</v>
      </c>
    </row>
    <row r="525" spans="1:8" x14ac:dyDescent="0.35">
      <c r="A525">
        <v>13.885</v>
      </c>
      <c r="B525">
        <v>394</v>
      </c>
      <c r="C525">
        <v>13.885</v>
      </c>
      <c r="D525">
        <v>450</v>
      </c>
      <c r="E525">
        <v>13.885</v>
      </c>
      <c r="F525">
        <v>487</v>
      </c>
      <c r="G525">
        <v>13.885</v>
      </c>
      <c r="H525">
        <v>491</v>
      </c>
    </row>
    <row r="526" spans="1:8" x14ac:dyDescent="0.35">
      <c r="A526">
        <v>13.901999999999999</v>
      </c>
      <c r="B526">
        <v>423</v>
      </c>
      <c r="C526">
        <v>13.901999999999999</v>
      </c>
      <c r="D526">
        <v>434</v>
      </c>
      <c r="E526">
        <v>13.901999999999999</v>
      </c>
      <c r="F526">
        <v>591</v>
      </c>
      <c r="G526">
        <v>13.901999999999999</v>
      </c>
      <c r="H526">
        <v>454</v>
      </c>
    </row>
    <row r="527" spans="1:8" x14ac:dyDescent="0.35">
      <c r="A527">
        <v>13.919</v>
      </c>
      <c r="B527">
        <v>466</v>
      </c>
      <c r="C527">
        <v>13.919</v>
      </c>
      <c r="D527">
        <v>466</v>
      </c>
      <c r="E527">
        <v>13.919</v>
      </c>
      <c r="F527">
        <v>473</v>
      </c>
      <c r="G527">
        <v>13.919</v>
      </c>
      <c r="H527">
        <v>457</v>
      </c>
    </row>
    <row r="528" spans="1:8" x14ac:dyDescent="0.35">
      <c r="A528">
        <v>13.936</v>
      </c>
      <c r="B528">
        <v>416</v>
      </c>
      <c r="C528">
        <v>13.936</v>
      </c>
      <c r="D528">
        <v>463</v>
      </c>
      <c r="E528">
        <v>13.936</v>
      </c>
      <c r="F528">
        <v>512</v>
      </c>
      <c r="G528">
        <v>13.936</v>
      </c>
      <c r="H528">
        <v>463</v>
      </c>
    </row>
    <row r="529" spans="1:8" x14ac:dyDescent="0.35">
      <c r="A529">
        <v>13.952999999999999</v>
      </c>
      <c r="B529">
        <v>375</v>
      </c>
      <c r="C529">
        <v>13.952999999999999</v>
      </c>
      <c r="D529">
        <v>512</v>
      </c>
      <c r="E529">
        <v>13.952999999999999</v>
      </c>
      <c r="F529">
        <v>474</v>
      </c>
      <c r="G529">
        <v>13.952999999999999</v>
      </c>
      <c r="H529">
        <v>510</v>
      </c>
    </row>
    <row r="530" spans="1:8" x14ac:dyDescent="0.35">
      <c r="A530">
        <v>13.97</v>
      </c>
      <c r="B530">
        <v>361</v>
      </c>
      <c r="C530">
        <v>13.97</v>
      </c>
      <c r="D530">
        <v>439</v>
      </c>
      <c r="E530">
        <v>13.97</v>
      </c>
      <c r="F530">
        <v>487</v>
      </c>
      <c r="G530">
        <v>13.97</v>
      </c>
      <c r="H530">
        <v>462</v>
      </c>
    </row>
    <row r="531" spans="1:8" x14ac:dyDescent="0.35">
      <c r="A531">
        <v>13.987</v>
      </c>
      <c r="B531">
        <v>394</v>
      </c>
      <c r="C531">
        <v>13.987</v>
      </c>
      <c r="D531">
        <v>333</v>
      </c>
      <c r="E531">
        <v>13.987</v>
      </c>
      <c r="F531">
        <v>499</v>
      </c>
      <c r="G531">
        <v>13.987</v>
      </c>
      <c r="H531">
        <v>431</v>
      </c>
    </row>
    <row r="532" spans="1:8" x14ac:dyDescent="0.35">
      <c r="A532">
        <v>14.004</v>
      </c>
      <c r="B532">
        <v>374</v>
      </c>
      <c r="C532">
        <v>14.004</v>
      </c>
      <c r="D532">
        <v>352</v>
      </c>
      <c r="E532">
        <v>14.004</v>
      </c>
      <c r="F532">
        <v>490</v>
      </c>
      <c r="G532">
        <v>14.004</v>
      </c>
      <c r="H532">
        <v>398</v>
      </c>
    </row>
    <row r="533" spans="1:8" x14ac:dyDescent="0.35">
      <c r="A533">
        <v>14.021000000000001</v>
      </c>
      <c r="B533">
        <v>333</v>
      </c>
      <c r="C533">
        <v>14.021000000000001</v>
      </c>
      <c r="D533">
        <v>368</v>
      </c>
      <c r="E533">
        <v>14.021000000000001</v>
      </c>
      <c r="F533">
        <v>421</v>
      </c>
      <c r="G533">
        <v>14.021000000000001</v>
      </c>
      <c r="H533">
        <v>451</v>
      </c>
    </row>
    <row r="534" spans="1:8" x14ac:dyDescent="0.35">
      <c r="A534">
        <v>14.038</v>
      </c>
      <c r="B534">
        <v>317</v>
      </c>
      <c r="C534">
        <v>14.038</v>
      </c>
      <c r="D534">
        <v>375</v>
      </c>
      <c r="E534">
        <v>14.038</v>
      </c>
      <c r="F534">
        <v>434</v>
      </c>
      <c r="G534">
        <v>14.038</v>
      </c>
      <c r="H534">
        <v>411</v>
      </c>
    </row>
    <row r="535" spans="1:8" x14ac:dyDescent="0.35">
      <c r="A535">
        <v>14.055</v>
      </c>
      <c r="B535">
        <v>289</v>
      </c>
      <c r="C535">
        <v>14.055</v>
      </c>
      <c r="D535">
        <v>323</v>
      </c>
      <c r="E535">
        <v>14.055</v>
      </c>
      <c r="F535">
        <v>437</v>
      </c>
      <c r="G535">
        <v>14.055</v>
      </c>
      <c r="H535">
        <v>474</v>
      </c>
    </row>
    <row r="536" spans="1:8" x14ac:dyDescent="0.35">
      <c r="A536">
        <v>14.071999999999999</v>
      </c>
      <c r="B536">
        <v>304</v>
      </c>
      <c r="C536">
        <v>14.071999999999999</v>
      </c>
      <c r="D536">
        <v>333</v>
      </c>
      <c r="E536">
        <v>14.071999999999999</v>
      </c>
      <c r="F536">
        <v>396</v>
      </c>
      <c r="G536">
        <v>14.071999999999999</v>
      </c>
      <c r="H536">
        <v>520</v>
      </c>
    </row>
    <row r="537" spans="1:8" x14ac:dyDescent="0.35">
      <c r="A537">
        <v>14.089</v>
      </c>
      <c r="B537">
        <v>300</v>
      </c>
      <c r="C537">
        <v>14.089</v>
      </c>
      <c r="D537">
        <v>313</v>
      </c>
      <c r="E537">
        <v>14.089</v>
      </c>
      <c r="F537">
        <v>372</v>
      </c>
      <c r="G537">
        <v>14.089</v>
      </c>
      <c r="H537">
        <v>430</v>
      </c>
    </row>
    <row r="538" spans="1:8" x14ac:dyDescent="0.35">
      <c r="A538">
        <v>14.106</v>
      </c>
      <c r="B538">
        <v>262</v>
      </c>
      <c r="C538">
        <v>14.106</v>
      </c>
      <c r="D538">
        <v>356</v>
      </c>
      <c r="E538">
        <v>14.106</v>
      </c>
      <c r="F538">
        <v>392</v>
      </c>
      <c r="G538">
        <v>14.106</v>
      </c>
      <c r="H538">
        <v>361</v>
      </c>
    </row>
    <row r="539" spans="1:8" x14ac:dyDescent="0.35">
      <c r="A539">
        <v>14.122999999999999</v>
      </c>
      <c r="B539">
        <v>294</v>
      </c>
      <c r="C539">
        <v>14.122999999999999</v>
      </c>
      <c r="D539">
        <v>324</v>
      </c>
      <c r="E539">
        <v>14.122999999999999</v>
      </c>
      <c r="F539">
        <v>428</v>
      </c>
      <c r="G539">
        <v>14.122999999999999</v>
      </c>
      <c r="H539">
        <v>449</v>
      </c>
    </row>
    <row r="540" spans="1:8" x14ac:dyDescent="0.35">
      <c r="A540">
        <v>14.14</v>
      </c>
      <c r="B540">
        <v>331</v>
      </c>
      <c r="C540">
        <v>14.14</v>
      </c>
      <c r="D540">
        <v>327</v>
      </c>
      <c r="E540">
        <v>14.14</v>
      </c>
      <c r="F540">
        <v>422</v>
      </c>
      <c r="G540">
        <v>14.14</v>
      </c>
      <c r="H540">
        <v>452</v>
      </c>
    </row>
    <row r="541" spans="1:8" x14ac:dyDescent="0.35">
      <c r="A541">
        <v>14.157</v>
      </c>
      <c r="B541">
        <v>285</v>
      </c>
      <c r="C541">
        <v>14.157</v>
      </c>
      <c r="D541">
        <v>361</v>
      </c>
      <c r="E541">
        <v>14.157</v>
      </c>
      <c r="F541">
        <v>385</v>
      </c>
      <c r="G541">
        <v>14.157</v>
      </c>
      <c r="H541">
        <v>454</v>
      </c>
    </row>
    <row r="542" spans="1:8" x14ac:dyDescent="0.35">
      <c r="A542">
        <v>14.173999999999999</v>
      </c>
      <c r="B542">
        <v>272</v>
      </c>
      <c r="C542">
        <v>14.173999999999999</v>
      </c>
      <c r="D542">
        <v>364</v>
      </c>
      <c r="E542">
        <v>14.173999999999999</v>
      </c>
      <c r="F542">
        <v>416</v>
      </c>
      <c r="G542">
        <v>14.173999999999999</v>
      </c>
      <c r="H542">
        <v>521</v>
      </c>
    </row>
    <row r="543" spans="1:8" x14ac:dyDescent="0.35">
      <c r="A543">
        <v>14.191000000000001</v>
      </c>
      <c r="B543">
        <v>265</v>
      </c>
      <c r="C543">
        <v>14.191000000000001</v>
      </c>
      <c r="D543">
        <v>368</v>
      </c>
      <c r="E543">
        <v>14.191000000000001</v>
      </c>
      <c r="F543">
        <v>400</v>
      </c>
      <c r="G543">
        <v>14.191000000000001</v>
      </c>
      <c r="H543">
        <v>461</v>
      </c>
    </row>
    <row r="544" spans="1:8" x14ac:dyDescent="0.35">
      <c r="A544">
        <v>14.208</v>
      </c>
      <c r="B544">
        <v>265</v>
      </c>
      <c r="C544">
        <v>14.208</v>
      </c>
      <c r="D544">
        <v>304</v>
      </c>
      <c r="E544">
        <v>14.208</v>
      </c>
      <c r="F544">
        <v>438</v>
      </c>
      <c r="G544">
        <v>14.208</v>
      </c>
      <c r="H544">
        <v>446</v>
      </c>
    </row>
    <row r="545" spans="1:8" x14ac:dyDescent="0.35">
      <c r="A545">
        <v>14.225</v>
      </c>
      <c r="B545">
        <v>254</v>
      </c>
      <c r="C545">
        <v>14.225</v>
      </c>
      <c r="D545">
        <v>283</v>
      </c>
      <c r="E545">
        <v>14.225</v>
      </c>
      <c r="F545">
        <v>443</v>
      </c>
      <c r="G545">
        <v>14.225</v>
      </c>
      <c r="H545">
        <v>426</v>
      </c>
    </row>
    <row r="546" spans="1:8" x14ac:dyDescent="0.35">
      <c r="A546">
        <v>14.242000000000001</v>
      </c>
      <c r="B546">
        <v>280</v>
      </c>
      <c r="C546">
        <v>14.242000000000001</v>
      </c>
      <c r="D546">
        <v>325</v>
      </c>
      <c r="E546">
        <v>14.242000000000001</v>
      </c>
      <c r="F546">
        <v>421</v>
      </c>
      <c r="G546">
        <v>14.242000000000001</v>
      </c>
      <c r="H546">
        <v>418</v>
      </c>
    </row>
    <row r="547" spans="1:8" x14ac:dyDescent="0.35">
      <c r="A547">
        <v>14.259</v>
      </c>
      <c r="B547">
        <v>283</v>
      </c>
      <c r="C547">
        <v>14.259</v>
      </c>
      <c r="D547">
        <v>315</v>
      </c>
      <c r="E547">
        <v>14.259</v>
      </c>
      <c r="F547">
        <v>430</v>
      </c>
      <c r="G547">
        <v>14.259</v>
      </c>
      <c r="H547">
        <v>443</v>
      </c>
    </row>
    <row r="548" spans="1:8" x14ac:dyDescent="0.35">
      <c r="A548">
        <v>14.276</v>
      </c>
      <c r="B548">
        <v>281</v>
      </c>
      <c r="C548">
        <v>14.276</v>
      </c>
      <c r="D548">
        <v>322</v>
      </c>
      <c r="E548">
        <v>14.276</v>
      </c>
      <c r="F548">
        <v>391</v>
      </c>
      <c r="G548">
        <v>14.276</v>
      </c>
      <c r="H548">
        <v>483</v>
      </c>
    </row>
    <row r="549" spans="1:8" x14ac:dyDescent="0.35">
      <c r="A549">
        <v>14.292999999999999</v>
      </c>
      <c r="B549">
        <v>276</v>
      </c>
      <c r="C549">
        <v>14.292999999999999</v>
      </c>
      <c r="D549">
        <v>294</v>
      </c>
      <c r="E549">
        <v>14.292999999999999</v>
      </c>
      <c r="F549">
        <v>376</v>
      </c>
      <c r="G549">
        <v>14.292999999999999</v>
      </c>
      <c r="H549">
        <v>446</v>
      </c>
    </row>
    <row r="550" spans="1:8" x14ac:dyDescent="0.35">
      <c r="A550">
        <v>14.31</v>
      </c>
      <c r="B550">
        <v>249</v>
      </c>
      <c r="C550">
        <v>14.31</v>
      </c>
      <c r="D550">
        <v>256</v>
      </c>
      <c r="E550">
        <v>14.31</v>
      </c>
      <c r="F550">
        <v>382</v>
      </c>
      <c r="G550">
        <v>14.31</v>
      </c>
      <c r="H550">
        <v>401</v>
      </c>
    </row>
    <row r="551" spans="1:8" x14ac:dyDescent="0.35">
      <c r="A551">
        <v>14.327</v>
      </c>
      <c r="B551">
        <v>258</v>
      </c>
      <c r="C551">
        <v>14.327</v>
      </c>
      <c r="D551">
        <v>270</v>
      </c>
      <c r="E551">
        <v>14.327</v>
      </c>
      <c r="F551">
        <v>446</v>
      </c>
      <c r="G551">
        <v>14.327</v>
      </c>
      <c r="H551">
        <v>470</v>
      </c>
    </row>
    <row r="552" spans="1:8" x14ac:dyDescent="0.35">
      <c r="A552">
        <v>14.343999999999999</v>
      </c>
      <c r="B552">
        <v>246</v>
      </c>
      <c r="C552">
        <v>14.343999999999999</v>
      </c>
      <c r="D552">
        <v>263</v>
      </c>
      <c r="E552">
        <v>14.343999999999999</v>
      </c>
      <c r="F552">
        <v>412</v>
      </c>
      <c r="G552">
        <v>14.343999999999999</v>
      </c>
      <c r="H552">
        <v>492</v>
      </c>
    </row>
    <row r="553" spans="1:8" x14ac:dyDescent="0.35">
      <c r="A553">
        <v>14.361000000000001</v>
      </c>
      <c r="B553">
        <v>242</v>
      </c>
      <c r="C553">
        <v>14.361000000000001</v>
      </c>
      <c r="D553">
        <v>310</v>
      </c>
      <c r="E553">
        <v>14.361000000000001</v>
      </c>
      <c r="F553">
        <v>397</v>
      </c>
      <c r="G553">
        <v>14.361000000000001</v>
      </c>
      <c r="H553">
        <v>449</v>
      </c>
    </row>
    <row r="554" spans="1:8" x14ac:dyDescent="0.35">
      <c r="A554">
        <v>14.378</v>
      </c>
      <c r="B554">
        <v>245</v>
      </c>
      <c r="C554">
        <v>14.378</v>
      </c>
      <c r="D554">
        <v>327</v>
      </c>
      <c r="E554">
        <v>14.378</v>
      </c>
      <c r="F554">
        <v>440</v>
      </c>
      <c r="G554">
        <v>14.378</v>
      </c>
      <c r="H554">
        <v>432</v>
      </c>
    </row>
    <row r="555" spans="1:8" x14ac:dyDescent="0.35">
      <c r="A555">
        <v>14.395</v>
      </c>
      <c r="B555">
        <v>264</v>
      </c>
      <c r="C555">
        <v>14.395</v>
      </c>
      <c r="D555">
        <v>295</v>
      </c>
      <c r="E555">
        <v>14.395</v>
      </c>
      <c r="F555">
        <v>452</v>
      </c>
      <c r="G555">
        <v>14.395</v>
      </c>
      <c r="H555">
        <v>434</v>
      </c>
    </row>
    <row r="556" spans="1:8" x14ac:dyDescent="0.35">
      <c r="A556">
        <v>14.412000000000001</v>
      </c>
      <c r="B556">
        <v>262</v>
      </c>
      <c r="C556">
        <v>14.412000000000001</v>
      </c>
      <c r="D556">
        <v>290</v>
      </c>
      <c r="E556">
        <v>14.412000000000001</v>
      </c>
      <c r="F556">
        <v>428</v>
      </c>
      <c r="G556">
        <v>14.412000000000001</v>
      </c>
      <c r="H556">
        <v>443</v>
      </c>
    </row>
    <row r="557" spans="1:8" x14ac:dyDescent="0.35">
      <c r="A557">
        <v>14.429</v>
      </c>
      <c r="B557">
        <v>239</v>
      </c>
      <c r="C557">
        <v>14.429</v>
      </c>
      <c r="D557">
        <v>312</v>
      </c>
      <c r="E557">
        <v>14.429</v>
      </c>
      <c r="F557">
        <v>411</v>
      </c>
      <c r="G557">
        <v>14.429</v>
      </c>
      <c r="H557">
        <v>431</v>
      </c>
    </row>
    <row r="558" spans="1:8" x14ac:dyDescent="0.35">
      <c r="A558">
        <v>14.446</v>
      </c>
      <c r="B558">
        <v>269</v>
      </c>
      <c r="C558">
        <v>14.446</v>
      </c>
      <c r="D558">
        <v>281</v>
      </c>
      <c r="E558">
        <v>14.446</v>
      </c>
      <c r="F558">
        <v>395</v>
      </c>
      <c r="G558">
        <v>14.446</v>
      </c>
      <c r="H558">
        <v>468</v>
      </c>
    </row>
    <row r="559" spans="1:8" x14ac:dyDescent="0.35">
      <c r="A559">
        <v>14.462999999999999</v>
      </c>
      <c r="B559">
        <v>278</v>
      </c>
      <c r="C559">
        <v>14.462999999999999</v>
      </c>
      <c r="D559">
        <v>285</v>
      </c>
      <c r="E559">
        <v>14.462999999999999</v>
      </c>
      <c r="F559">
        <v>413</v>
      </c>
      <c r="G559">
        <v>14.462999999999999</v>
      </c>
      <c r="H559">
        <v>457</v>
      </c>
    </row>
    <row r="560" spans="1:8" x14ac:dyDescent="0.35">
      <c r="A560">
        <v>14.48</v>
      </c>
      <c r="B560">
        <v>294</v>
      </c>
      <c r="C560">
        <v>14.48</v>
      </c>
      <c r="D560">
        <v>312</v>
      </c>
      <c r="E560">
        <v>14.48</v>
      </c>
      <c r="F560">
        <v>413</v>
      </c>
      <c r="G560">
        <v>14.48</v>
      </c>
      <c r="H560">
        <v>433</v>
      </c>
    </row>
    <row r="561" spans="1:8" x14ac:dyDescent="0.35">
      <c r="A561">
        <v>14.497</v>
      </c>
      <c r="B561">
        <v>298</v>
      </c>
      <c r="C561">
        <v>14.497</v>
      </c>
      <c r="D561">
        <v>305</v>
      </c>
      <c r="E561">
        <v>14.497</v>
      </c>
      <c r="F561">
        <v>402</v>
      </c>
      <c r="G561">
        <v>14.497</v>
      </c>
      <c r="H561">
        <v>406</v>
      </c>
    </row>
    <row r="562" spans="1:8" x14ac:dyDescent="0.35">
      <c r="A562">
        <v>14.513999999999999</v>
      </c>
      <c r="B562">
        <v>280</v>
      </c>
      <c r="C562">
        <v>14.513999999999999</v>
      </c>
      <c r="D562">
        <v>292</v>
      </c>
      <c r="E562">
        <v>14.513999999999999</v>
      </c>
      <c r="F562">
        <v>421</v>
      </c>
      <c r="G562">
        <v>14.513999999999999</v>
      </c>
      <c r="H562">
        <v>374</v>
      </c>
    </row>
    <row r="563" spans="1:8" x14ac:dyDescent="0.35">
      <c r="A563">
        <v>14.531000000000001</v>
      </c>
      <c r="B563">
        <v>262</v>
      </c>
      <c r="C563">
        <v>14.531000000000001</v>
      </c>
      <c r="D563">
        <v>304</v>
      </c>
      <c r="E563">
        <v>14.531000000000001</v>
      </c>
      <c r="F563">
        <v>363</v>
      </c>
      <c r="G563">
        <v>14.531000000000001</v>
      </c>
      <c r="H563">
        <v>418</v>
      </c>
    </row>
    <row r="564" spans="1:8" x14ac:dyDescent="0.35">
      <c r="A564">
        <v>14.548</v>
      </c>
      <c r="B564">
        <v>261</v>
      </c>
      <c r="C564">
        <v>14.548</v>
      </c>
      <c r="D564">
        <v>311</v>
      </c>
      <c r="E564">
        <v>14.548</v>
      </c>
      <c r="F564">
        <v>370</v>
      </c>
      <c r="G564">
        <v>14.548</v>
      </c>
      <c r="H564">
        <v>471</v>
      </c>
    </row>
    <row r="565" spans="1:8" x14ac:dyDescent="0.35">
      <c r="A565">
        <v>14.565</v>
      </c>
      <c r="B565">
        <v>254</v>
      </c>
      <c r="C565">
        <v>14.565</v>
      </c>
      <c r="D565">
        <v>285</v>
      </c>
      <c r="E565">
        <v>14.565</v>
      </c>
      <c r="F565">
        <v>401</v>
      </c>
      <c r="G565">
        <v>14.565</v>
      </c>
      <c r="H565">
        <v>443</v>
      </c>
    </row>
    <row r="566" spans="1:8" x14ac:dyDescent="0.35">
      <c r="A566">
        <v>14.582000000000001</v>
      </c>
      <c r="B566">
        <v>236</v>
      </c>
      <c r="C566">
        <v>14.582000000000001</v>
      </c>
      <c r="D566">
        <v>288</v>
      </c>
      <c r="E566">
        <v>14.582000000000001</v>
      </c>
      <c r="F566">
        <v>389</v>
      </c>
      <c r="G566">
        <v>14.582000000000001</v>
      </c>
      <c r="H566">
        <v>491</v>
      </c>
    </row>
    <row r="567" spans="1:8" x14ac:dyDescent="0.35">
      <c r="A567">
        <v>14.599</v>
      </c>
      <c r="B567">
        <v>264</v>
      </c>
      <c r="C567">
        <v>14.599</v>
      </c>
      <c r="D567">
        <v>262</v>
      </c>
      <c r="E567">
        <v>14.599</v>
      </c>
      <c r="F567">
        <v>414</v>
      </c>
      <c r="G567">
        <v>14.599</v>
      </c>
      <c r="H567">
        <v>453</v>
      </c>
    </row>
    <row r="568" spans="1:8" x14ac:dyDescent="0.35">
      <c r="A568">
        <v>14.616</v>
      </c>
      <c r="B568">
        <v>267</v>
      </c>
      <c r="C568">
        <v>14.616</v>
      </c>
      <c r="D568">
        <v>243</v>
      </c>
      <c r="E568">
        <v>14.616</v>
      </c>
      <c r="F568">
        <v>432</v>
      </c>
      <c r="G568">
        <v>14.616</v>
      </c>
      <c r="H568">
        <v>451</v>
      </c>
    </row>
    <row r="569" spans="1:8" x14ac:dyDescent="0.35">
      <c r="A569">
        <v>14.632999999999999</v>
      </c>
      <c r="B569">
        <v>210</v>
      </c>
      <c r="C569">
        <v>14.632999999999999</v>
      </c>
      <c r="D569">
        <v>243</v>
      </c>
      <c r="E569">
        <v>14.632999999999999</v>
      </c>
      <c r="F569">
        <v>393</v>
      </c>
      <c r="G569">
        <v>14.632999999999999</v>
      </c>
      <c r="H569">
        <v>439</v>
      </c>
    </row>
    <row r="570" spans="1:8" x14ac:dyDescent="0.35">
      <c r="A570">
        <v>14.65</v>
      </c>
      <c r="B570">
        <v>271</v>
      </c>
      <c r="C570">
        <v>14.65</v>
      </c>
      <c r="D570">
        <v>248</v>
      </c>
      <c r="E570">
        <v>14.65</v>
      </c>
      <c r="F570">
        <v>384</v>
      </c>
      <c r="G570">
        <v>14.65</v>
      </c>
      <c r="H570">
        <v>426</v>
      </c>
    </row>
    <row r="571" spans="1:8" x14ac:dyDescent="0.35">
      <c r="A571">
        <v>14.667</v>
      </c>
      <c r="B571">
        <v>290</v>
      </c>
      <c r="C571">
        <v>14.667</v>
      </c>
      <c r="D571">
        <v>327</v>
      </c>
      <c r="E571">
        <v>14.667</v>
      </c>
      <c r="F571">
        <v>397</v>
      </c>
      <c r="G571">
        <v>14.667</v>
      </c>
      <c r="H571">
        <v>386</v>
      </c>
    </row>
    <row r="572" spans="1:8" x14ac:dyDescent="0.35">
      <c r="A572">
        <v>14.683999999999999</v>
      </c>
      <c r="B572">
        <v>245</v>
      </c>
      <c r="C572">
        <v>14.683999999999999</v>
      </c>
      <c r="D572">
        <v>303</v>
      </c>
      <c r="E572">
        <v>14.683999999999999</v>
      </c>
      <c r="F572">
        <v>414</v>
      </c>
      <c r="G572">
        <v>14.683999999999999</v>
      </c>
      <c r="H572">
        <v>445</v>
      </c>
    </row>
    <row r="573" spans="1:8" x14ac:dyDescent="0.35">
      <c r="A573">
        <v>14.701000000000001</v>
      </c>
      <c r="B573">
        <v>246</v>
      </c>
      <c r="C573">
        <v>14.701000000000001</v>
      </c>
      <c r="D573">
        <v>334</v>
      </c>
      <c r="E573">
        <v>14.701000000000001</v>
      </c>
      <c r="F573">
        <v>391</v>
      </c>
      <c r="G573">
        <v>14.701000000000001</v>
      </c>
      <c r="H573">
        <v>458</v>
      </c>
    </row>
    <row r="574" spans="1:8" x14ac:dyDescent="0.35">
      <c r="A574">
        <v>14.718</v>
      </c>
      <c r="B574">
        <v>266</v>
      </c>
      <c r="C574">
        <v>14.718</v>
      </c>
      <c r="D574">
        <v>303</v>
      </c>
      <c r="E574">
        <v>14.718</v>
      </c>
      <c r="F574">
        <v>366</v>
      </c>
      <c r="G574">
        <v>14.718</v>
      </c>
      <c r="H574">
        <v>438</v>
      </c>
    </row>
    <row r="575" spans="1:8" x14ac:dyDescent="0.35">
      <c r="A575">
        <v>14.734999999999999</v>
      </c>
      <c r="B575">
        <v>263</v>
      </c>
      <c r="C575">
        <v>14.734999999999999</v>
      </c>
      <c r="D575">
        <v>303</v>
      </c>
      <c r="E575">
        <v>14.734999999999999</v>
      </c>
      <c r="F575">
        <v>342</v>
      </c>
      <c r="G575">
        <v>14.734999999999999</v>
      </c>
      <c r="H575">
        <v>440</v>
      </c>
    </row>
    <row r="576" spans="1:8" x14ac:dyDescent="0.35">
      <c r="A576">
        <v>14.752000000000001</v>
      </c>
      <c r="B576">
        <v>285</v>
      </c>
      <c r="C576">
        <v>14.752000000000001</v>
      </c>
      <c r="D576">
        <v>277</v>
      </c>
      <c r="E576">
        <v>14.752000000000001</v>
      </c>
      <c r="F576">
        <v>378</v>
      </c>
      <c r="G576">
        <v>14.752000000000001</v>
      </c>
      <c r="H576">
        <v>417</v>
      </c>
    </row>
    <row r="577" spans="1:8" x14ac:dyDescent="0.35">
      <c r="A577">
        <v>14.769</v>
      </c>
      <c r="B577">
        <v>265</v>
      </c>
      <c r="C577">
        <v>14.769</v>
      </c>
      <c r="D577">
        <v>340</v>
      </c>
      <c r="E577">
        <v>14.769</v>
      </c>
      <c r="F577">
        <v>330</v>
      </c>
      <c r="G577">
        <v>14.769</v>
      </c>
      <c r="H577">
        <v>453</v>
      </c>
    </row>
    <row r="578" spans="1:8" x14ac:dyDescent="0.35">
      <c r="A578">
        <v>14.786</v>
      </c>
      <c r="B578">
        <v>237</v>
      </c>
      <c r="C578">
        <v>14.786</v>
      </c>
      <c r="D578">
        <v>333</v>
      </c>
      <c r="E578">
        <v>14.786</v>
      </c>
      <c r="F578">
        <v>389</v>
      </c>
      <c r="G578">
        <v>14.786</v>
      </c>
      <c r="H578">
        <v>413</v>
      </c>
    </row>
    <row r="579" spans="1:8" x14ac:dyDescent="0.35">
      <c r="A579">
        <v>14.803000000000001</v>
      </c>
      <c r="B579">
        <v>261</v>
      </c>
      <c r="C579">
        <v>14.803000000000001</v>
      </c>
      <c r="D579">
        <v>276</v>
      </c>
      <c r="E579">
        <v>14.803000000000001</v>
      </c>
      <c r="F579">
        <v>406</v>
      </c>
      <c r="G579">
        <v>14.803000000000001</v>
      </c>
      <c r="H579">
        <v>422</v>
      </c>
    </row>
    <row r="580" spans="1:8" x14ac:dyDescent="0.35">
      <c r="A580">
        <v>14.82</v>
      </c>
      <c r="B580">
        <v>255</v>
      </c>
      <c r="C580">
        <v>14.82</v>
      </c>
      <c r="D580">
        <v>289</v>
      </c>
      <c r="E580">
        <v>14.82</v>
      </c>
      <c r="F580">
        <v>406</v>
      </c>
      <c r="G580">
        <v>14.82</v>
      </c>
      <c r="H580">
        <v>400</v>
      </c>
    </row>
    <row r="581" spans="1:8" x14ac:dyDescent="0.35">
      <c r="A581">
        <v>14.837</v>
      </c>
      <c r="B581">
        <v>274</v>
      </c>
      <c r="C581">
        <v>14.837</v>
      </c>
      <c r="D581">
        <v>308</v>
      </c>
      <c r="E581">
        <v>14.837</v>
      </c>
      <c r="F581">
        <v>338</v>
      </c>
      <c r="G581">
        <v>14.837</v>
      </c>
      <c r="H581">
        <v>485</v>
      </c>
    </row>
    <row r="582" spans="1:8" x14ac:dyDescent="0.35">
      <c r="A582">
        <v>14.853999999999999</v>
      </c>
      <c r="B582">
        <v>286</v>
      </c>
      <c r="C582">
        <v>14.853999999999999</v>
      </c>
      <c r="D582">
        <v>340</v>
      </c>
      <c r="E582">
        <v>14.853999999999999</v>
      </c>
      <c r="F582">
        <v>395</v>
      </c>
      <c r="G582">
        <v>14.853999999999999</v>
      </c>
      <c r="H582">
        <v>428</v>
      </c>
    </row>
    <row r="583" spans="1:8" x14ac:dyDescent="0.35">
      <c r="A583">
        <v>14.871</v>
      </c>
      <c r="B583">
        <v>307</v>
      </c>
      <c r="C583">
        <v>14.871</v>
      </c>
      <c r="D583">
        <v>394</v>
      </c>
      <c r="E583">
        <v>14.871</v>
      </c>
      <c r="F583">
        <v>361</v>
      </c>
      <c r="G583">
        <v>14.871</v>
      </c>
      <c r="H583">
        <v>423</v>
      </c>
    </row>
    <row r="584" spans="1:8" x14ac:dyDescent="0.35">
      <c r="A584">
        <v>14.888</v>
      </c>
      <c r="B584">
        <v>287</v>
      </c>
      <c r="C584">
        <v>14.888</v>
      </c>
      <c r="D584">
        <v>335</v>
      </c>
      <c r="E584">
        <v>14.888</v>
      </c>
      <c r="F584">
        <v>419</v>
      </c>
      <c r="G584">
        <v>14.888</v>
      </c>
      <c r="H584">
        <v>392</v>
      </c>
    </row>
    <row r="585" spans="1:8" x14ac:dyDescent="0.35">
      <c r="A585">
        <v>14.904999999999999</v>
      </c>
      <c r="B585">
        <v>301</v>
      </c>
      <c r="C585">
        <v>14.904999999999999</v>
      </c>
      <c r="D585">
        <v>372</v>
      </c>
      <c r="E585">
        <v>14.904999999999999</v>
      </c>
      <c r="F585">
        <v>399</v>
      </c>
      <c r="G585">
        <v>14.904999999999999</v>
      </c>
      <c r="H585">
        <v>411</v>
      </c>
    </row>
    <row r="586" spans="1:8" x14ac:dyDescent="0.35">
      <c r="A586">
        <v>14.922000000000001</v>
      </c>
      <c r="B586">
        <v>320</v>
      </c>
      <c r="C586">
        <v>14.922000000000001</v>
      </c>
      <c r="D586">
        <v>329</v>
      </c>
      <c r="E586">
        <v>14.922000000000001</v>
      </c>
      <c r="F586">
        <v>433</v>
      </c>
      <c r="G586">
        <v>14.922000000000001</v>
      </c>
      <c r="H586">
        <v>419</v>
      </c>
    </row>
    <row r="587" spans="1:8" x14ac:dyDescent="0.35">
      <c r="A587">
        <v>14.939</v>
      </c>
      <c r="B587">
        <v>262</v>
      </c>
      <c r="C587">
        <v>14.939</v>
      </c>
      <c r="D587">
        <v>329</v>
      </c>
      <c r="E587">
        <v>14.939</v>
      </c>
      <c r="F587">
        <v>441</v>
      </c>
      <c r="G587">
        <v>14.939</v>
      </c>
      <c r="H587">
        <v>460</v>
      </c>
    </row>
    <row r="588" spans="1:8" x14ac:dyDescent="0.35">
      <c r="A588">
        <v>14.956</v>
      </c>
      <c r="B588">
        <v>298</v>
      </c>
      <c r="C588">
        <v>14.956</v>
      </c>
      <c r="D588">
        <v>300</v>
      </c>
      <c r="E588">
        <v>14.956</v>
      </c>
      <c r="F588">
        <v>431</v>
      </c>
      <c r="G588">
        <v>14.956</v>
      </c>
      <c r="H588">
        <v>482</v>
      </c>
    </row>
    <row r="589" spans="1:8" x14ac:dyDescent="0.35">
      <c r="A589">
        <v>14.973000000000001</v>
      </c>
      <c r="B589">
        <v>335</v>
      </c>
      <c r="C589">
        <v>14.973000000000001</v>
      </c>
      <c r="D589">
        <v>332</v>
      </c>
      <c r="E589">
        <v>14.973000000000001</v>
      </c>
      <c r="F589">
        <v>411</v>
      </c>
      <c r="G589">
        <v>14.973000000000001</v>
      </c>
      <c r="H589">
        <v>432</v>
      </c>
    </row>
    <row r="590" spans="1:8" x14ac:dyDescent="0.35">
      <c r="A590">
        <v>14.99</v>
      </c>
      <c r="B590">
        <v>329</v>
      </c>
      <c r="C590">
        <v>14.99</v>
      </c>
      <c r="D590">
        <v>340</v>
      </c>
      <c r="E590">
        <v>14.99</v>
      </c>
      <c r="F590">
        <v>458</v>
      </c>
      <c r="G590">
        <v>14.99</v>
      </c>
      <c r="H590">
        <v>501</v>
      </c>
    </row>
    <row r="591" spans="1:8" x14ac:dyDescent="0.35">
      <c r="A591">
        <v>15.007</v>
      </c>
      <c r="B591">
        <v>340</v>
      </c>
      <c r="C591">
        <v>15.007</v>
      </c>
      <c r="D591">
        <v>358</v>
      </c>
      <c r="E591">
        <v>15.007</v>
      </c>
      <c r="F591">
        <v>463</v>
      </c>
      <c r="G591">
        <v>15.007</v>
      </c>
      <c r="H591">
        <v>445</v>
      </c>
    </row>
    <row r="592" spans="1:8" x14ac:dyDescent="0.35">
      <c r="A592">
        <v>15.023999999999999</v>
      </c>
      <c r="B592">
        <v>332</v>
      </c>
      <c r="C592">
        <v>15.023999999999999</v>
      </c>
      <c r="D592">
        <v>369</v>
      </c>
      <c r="E592">
        <v>15.023999999999999</v>
      </c>
      <c r="F592">
        <v>435</v>
      </c>
      <c r="G592">
        <v>15.023999999999999</v>
      </c>
      <c r="H592">
        <v>457</v>
      </c>
    </row>
    <row r="593" spans="1:8" x14ac:dyDescent="0.35">
      <c r="A593">
        <v>15.041</v>
      </c>
      <c r="B593">
        <v>339</v>
      </c>
      <c r="C593">
        <v>15.041</v>
      </c>
      <c r="D593">
        <v>372</v>
      </c>
      <c r="E593">
        <v>15.041</v>
      </c>
      <c r="F593">
        <v>435</v>
      </c>
      <c r="G593">
        <v>15.041</v>
      </c>
      <c r="H593">
        <v>387</v>
      </c>
    </row>
    <row r="594" spans="1:8" x14ac:dyDescent="0.35">
      <c r="A594">
        <v>15.058</v>
      </c>
      <c r="B594">
        <v>358</v>
      </c>
      <c r="C594">
        <v>15.058</v>
      </c>
      <c r="D594">
        <v>363</v>
      </c>
      <c r="E594">
        <v>15.058</v>
      </c>
      <c r="F594">
        <v>444</v>
      </c>
      <c r="G594">
        <v>15.058</v>
      </c>
      <c r="H594">
        <v>388</v>
      </c>
    </row>
    <row r="595" spans="1:8" x14ac:dyDescent="0.35">
      <c r="A595">
        <v>15.074999999999999</v>
      </c>
      <c r="B595">
        <v>338</v>
      </c>
      <c r="C595">
        <v>15.074999999999999</v>
      </c>
      <c r="D595">
        <v>338</v>
      </c>
      <c r="E595">
        <v>15.074999999999999</v>
      </c>
      <c r="F595">
        <v>406</v>
      </c>
      <c r="G595">
        <v>15.074999999999999</v>
      </c>
      <c r="H595">
        <v>458</v>
      </c>
    </row>
    <row r="596" spans="1:8" x14ac:dyDescent="0.35">
      <c r="A596">
        <v>15.092000000000001</v>
      </c>
      <c r="B596">
        <v>376</v>
      </c>
      <c r="C596">
        <v>15.092000000000001</v>
      </c>
      <c r="D596">
        <v>408</v>
      </c>
      <c r="E596">
        <v>15.092000000000001</v>
      </c>
      <c r="F596">
        <v>471</v>
      </c>
      <c r="G596">
        <v>15.092000000000001</v>
      </c>
      <c r="H596">
        <v>395</v>
      </c>
    </row>
    <row r="597" spans="1:8" x14ac:dyDescent="0.35">
      <c r="A597">
        <v>15.109</v>
      </c>
      <c r="B597">
        <v>383</v>
      </c>
      <c r="C597">
        <v>15.109</v>
      </c>
      <c r="D597">
        <v>441</v>
      </c>
      <c r="E597">
        <v>15.109</v>
      </c>
      <c r="F597">
        <v>442</v>
      </c>
      <c r="G597">
        <v>15.109</v>
      </c>
      <c r="H597">
        <v>466</v>
      </c>
    </row>
    <row r="598" spans="1:8" x14ac:dyDescent="0.35">
      <c r="A598">
        <v>15.125999999999999</v>
      </c>
      <c r="B598">
        <v>401</v>
      </c>
      <c r="C598">
        <v>15.125999999999999</v>
      </c>
      <c r="D598">
        <v>489</v>
      </c>
      <c r="E598">
        <v>15.125999999999999</v>
      </c>
      <c r="F598">
        <v>448</v>
      </c>
      <c r="G598">
        <v>15.125999999999999</v>
      </c>
      <c r="H598">
        <v>391</v>
      </c>
    </row>
    <row r="599" spans="1:8" x14ac:dyDescent="0.35">
      <c r="A599">
        <v>15.143000000000001</v>
      </c>
      <c r="B599">
        <v>394</v>
      </c>
      <c r="C599">
        <v>15.143000000000001</v>
      </c>
      <c r="D599">
        <v>471</v>
      </c>
      <c r="E599">
        <v>15.143000000000001</v>
      </c>
      <c r="F599">
        <v>437</v>
      </c>
      <c r="G599">
        <v>15.143000000000001</v>
      </c>
      <c r="H599">
        <v>368</v>
      </c>
    </row>
    <row r="600" spans="1:8" x14ac:dyDescent="0.35">
      <c r="A600">
        <v>15.16</v>
      </c>
      <c r="B600">
        <v>414</v>
      </c>
      <c r="C600">
        <v>15.16</v>
      </c>
      <c r="D600">
        <v>393</v>
      </c>
      <c r="E600">
        <v>15.16</v>
      </c>
      <c r="F600">
        <v>453</v>
      </c>
      <c r="G600">
        <v>15.16</v>
      </c>
      <c r="H600">
        <v>362</v>
      </c>
    </row>
    <row r="601" spans="1:8" x14ac:dyDescent="0.35">
      <c r="A601">
        <v>15.177</v>
      </c>
      <c r="B601">
        <v>395</v>
      </c>
      <c r="C601">
        <v>15.177</v>
      </c>
      <c r="D601">
        <v>409</v>
      </c>
      <c r="E601">
        <v>15.177</v>
      </c>
      <c r="F601">
        <v>476</v>
      </c>
      <c r="G601">
        <v>15.177</v>
      </c>
      <c r="H601">
        <v>407</v>
      </c>
    </row>
    <row r="602" spans="1:8" x14ac:dyDescent="0.35">
      <c r="A602">
        <v>15.194000000000001</v>
      </c>
      <c r="B602">
        <v>365</v>
      </c>
      <c r="C602">
        <v>15.194000000000001</v>
      </c>
      <c r="D602">
        <v>390</v>
      </c>
      <c r="E602">
        <v>15.194000000000001</v>
      </c>
      <c r="F602">
        <v>502</v>
      </c>
      <c r="G602">
        <v>15.194000000000001</v>
      </c>
      <c r="H602">
        <v>394</v>
      </c>
    </row>
    <row r="603" spans="1:8" x14ac:dyDescent="0.35">
      <c r="A603">
        <v>15.211</v>
      </c>
      <c r="B603">
        <v>386</v>
      </c>
      <c r="C603">
        <v>15.211</v>
      </c>
      <c r="D603">
        <v>406</v>
      </c>
      <c r="E603">
        <v>15.211</v>
      </c>
      <c r="F603">
        <v>448</v>
      </c>
      <c r="G603">
        <v>15.211</v>
      </c>
      <c r="H603">
        <v>425</v>
      </c>
    </row>
    <row r="604" spans="1:8" x14ac:dyDescent="0.35">
      <c r="A604">
        <v>15.228</v>
      </c>
      <c r="B604">
        <v>422</v>
      </c>
      <c r="C604">
        <v>15.228</v>
      </c>
      <c r="D604">
        <v>429</v>
      </c>
      <c r="E604">
        <v>15.228</v>
      </c>
      <c r="F604">
        <v>433</v>
      </c>
      <c r="G604">
        <v>15.228</v>
      </c>
      <c r="H604">
        <v>450</v>
      </c>
    </row>
    <row r="605" spans="1:8" x14ac:dyDescent="0.35">
      <c r="A605">
        <v>15.244999999999999</v>
      </c>
      <c r="B605">
        <v>444</v>
      </c>
      <c r="C605">
        <v>15.244999999999999</v>
      </c>
      <c r="D605">
        <v>429</v>
      </c>
      <c r="E605">
        <v>15.244999999999999</v>
      </c>
      <c r="F605">
        <v>458</v>
      </c>
      <c r="G605">
        <v>15.244999999999999</v>
      </c>
      <c r="H605">
        <v>404</v>
      </c>
    </row>
    <row r="606" spans="1:8" x14ac:dyDescent="0.35">
      <c r="A606">
        <v>15.262</v>
      </c>
      <c r="B606">
        <v>419</v>
      </c>
      <c r="C606">
        <v>15.262</v>
      </c>
      <c r="D606">
        <v>440</v>
      </c>
      <c r="E606">
        <v>15.262</v>
      </c>
      <c r="F606">
        <v>469</v>
      </c>
      <c r="G606">
        <v>15.262</v>
      </c>
      <c r="H606">
        <v>376</v>
      </c>
    </row>
    <row r="607" spans="1:8" x14ac:dyDescent="0.35">
      <c r="A607">
        <v>15.279</v>
      </c>
      <c r="B607">
        <v>422</v>
      </c>
      <c r="C607">
        <v>15.279</v>
      </c>
      <c r="D607">
        <v>427</v>
      </c>
      <c r="E607">
        <v>15.279</v>
      </c>
      <c r="F607">
        <v>480</v>
      </c>
      <c r="G607">
        <v>15.279</v>
      </c>
      <c r="H607">
        <v>405</v>
      </c>
    </row>
    <row r="608" spans="1:8" x14ac:dyDescent="0.35">
      <c r="A608">
        <v>15.295999999999999</v>
      </c>
      <c r="B608">
        <v>407</v>
      </c>
      <c r="C608">
        <v>15.295999999999999</v>
      </c>
      <c r="D608">
        <v>408</v>
      </c>
      <c r="E608">
        <v>15.295999999999999</v>
      </c>
      <c r="F608">
        <v>509</v>
      </c>
      <c r="G608">
        <v>15.295999999999999</v>
      </c>
      <c r="H608">
        <v>430</v>
      </c>
    </row>
    <row r="609" spans="1:8" x14ac:dyDescent="0.35">
      <c r="A609">
        <v>15.313000000000001</v>
      </c>
      <c r="B609">
        <v>396</v>
      </c>
      <c r="C609">
        <v>15.313000000000001</v>
      </c>
      <c r="D609">
        <v>431</v>
      </c>
      <c r="E609">
        <v>15.313000000000001</v>
      </c>
      <c r="F609">
        <v>501</v>
      </c>
      <c r="G609">
        <v>15.313000000000001</v>
      </c>
      <c r="H609">
        <v>408</v>
      </c>
    </row>
    <row r="610" spans="1:8" x14ac:dyDescent="0.35">
      <c r="A610">
        <v>15.33</v>
      </c>
      <c r="B610">
        <v>417</v>
      </c>
      <c r="C610">
        <v>15.33</v>
      </c>
      <c r="D610">
        <v>477</v>
      </c>
      <c r="E610">
        <v>15.33</v>
      </c>
      <c r="F610">
        <v>483</v>
      </c>
      <c r="G610">
        <v>15.33</v>
      </c>
      <c r="H610">
        <v>417</v>
      </c>
    </row>
    <row r="611" spans="1:8" x14ac:dyDescent="0.35">
      <c r="A611">
        <v>15.347</v>
      </c>
      <c r="B611">
        <v>416</v>
      </c>
      <c r="C611">
        <v>15.347</v>
      </c>
      <c r="D611">
        <v>497</v>
      </c>
      <c r="E611">
        <v>15.347</v>
      </c>
      <c r="F611">
        <v>427</v>
      </c>
      <c r="G611">
        <v>15.347</v>
      </c>
      <c r="H611">
        <v>453</v>
      </c>
    </row>
    <row r="612" spans="1:8" x14ac:dyDescent="0.35">
      <c r="A612">
        <v>15.364000000000001</v>
      </c>
      <c r="B612">
        <v>400</v>
      </c>
      <c r="C612">
        <v>15.364000000000001</v>
      </c>
      <c r="D612">
        <v>506</v>
      </c>
      <c r="E612">
        <v>15.364000000000001</v>
      </c>
      <c r="F612">
        <v>470</v>
      </c>
      <c r="G612">
        <v>15.364000000000001</v>
      </c>
      <c r="H612">
        <v>422</v>
      </c>
    </row>
    <row r="613" spans="1:8" x14ac:dyDescent="0.35">
      <c r="A613">
        <v>15.381</v>
      </c>
      <c r="B613">
        <v>422</v>
      </c>
      <c r="C613">
        <v>15.381</v>
      </c>
      <c r="D613">
        <v>517</v>
      </c>
      <c r="E613">
        <v>15.381</v>
      </c>
      <c r="F613">
        <v>503</v>
      </c>
      <c r="G613">
        <v>15.381</v>
      </c>
      <c r="H613">
        <v>403</v>
      </c>
    </row>
    <row r="614" spans="1:8" x14ac:dyDescent="0.35">
      <c r="A614">
        <v>15.398</v>
      </c>
      <c r="B614">
        <v>431</v>
      </c>
      <c r="C614">
        <v>15.398</v>
      </c>
      <c r="D614">
        <v>469</v>
      </c>
      <c r="E614">
        <v>15.398</v>
      </c>
      <c r="F614">
        <v>476</v>
      </c>
      <c r="G614">
        <v>15.398</v>
      </c>
      <c r="H614">
        <v>411</v>
      </c>
    </row>
    <row r="615" spans="1:8" x14ac:dyDescent="0.35">
      <c r="A615">
        <v>15.414999999999999</v>
      </c>
      <c r="B615">
        <v>428</v>
      </c>
      <c r="C615">
        <v>15.414999999999999</v>
      </c>
      <c r="D615">
        <v>442</v>
      </c>
      <c r="E615">
        <v>15.414999999999999</v>
      </c>
      <c r="F615">
        <v>447</v>
      </c>
      <c r="G615">
        <v>15.414999999999999</v>
      </c>
      <c r="H615">
        <v>408</v>
      </c>
    </row>
    <row r="616" spans="1:8" x14ac:dyDescent="0.35">
      <c r="A616">
        <v>15.432</v>
      </c>
      <c r="B616">
        <v>431</v>
      </c>
      <c r="C616">
        <v>15.432</v>
      </c>
      <c r="D616">
        <v>436</v>
      </c>
      <c r="E616">
        <v>15.432</v>
      </c>
      <c r="F616">
        <v>474</v>
      </c>
      <c r="G616">
        <v>15.432</v>
      </c>
      <c r="H616">
        <v>407</v>
      </c>
    </row>
    <row r="617" spans="1:8" x14ac:dyDescent="0.35">
      <c r="A617">
        <v>15.449</v>
      </c>
      <c r="B617">
        <v>428</v>
      </c>
      <c r="C617">
        <v>15.449</v>
      </c>
      <c r="D617">
        <v>437</v>
      </c>
      <c r="E617">
        <v>15.449</v>
      </c>
      <c r="F617">
        <v>521</v>
      </c>
      <c r="G617">
        <v>15.449</v>
      </c>
      <c r="H617">
        <v>443</v>
      </c>
    </row>
    <row r="618" spans="1:8" x14ac:dyDescent="0.35">
      <c r="A618">
        <v>15.465999999999999</v>
      </c>
      <c r="B618">
        <v>417</v>
      </c>
      <c r="C618">
        <v>15.465999999999999</v>
      </c>
      <c r="D618">
        <v>406</v>
      </c>
      <c r="E618">
        <v>15.465999999999999</v>
      </c>
      <c r="F618">
        <v>506</v>
      </c>
      <c r="G618">
        <v>15.465999999999999</v>
      </c>
      <c r="H618">
        <v>531</v>
      </c>
    </row>
    <row r="619" spans="1:8" x14ac:dyDescent="0.35">
      <c r="A619">
        <v>15.483000000000001</v>
      </c>
      <c r="B619">
        <v>401</v>
      </c>
      <c r="C619">
        <v>15.483000000000001</v>
      </c>
      <c r="D619">
        <v>396</v>
      </c>
      <c r="E619">
        <v>15.483000000000001</v>
      </c>
      <c r="F619">
        <v>486</v>
      </c>
      <c r="G619">
        <v>15.483000000000001</v>
      </c>
      <c r="H619">
        <v>469</v>
      </c>
    </row>
    <row r="620" spans="1:8" x14ac:dyDescent="0.35">
      <c r="A620">
        <v>15.5</v>
      </c>
      <c r="B620">
        <v>378</v>
      </c>
      <c r="C620">
        <v>15.5</v>
      </c>
      <c r="D620">
        <v>387</v>
      </c>
      <c r="E620">
        <v>15.5</v>
      </c>
      <c r="F620">
        <v>526</v>
      </c>
      <c r="G620">
        <v>15.5</v>
      </c>
      <c r="H620">
        <v>450</v>
      </c>
    </row>
    <row r="621" spans="1:8" x14ac:dyDescent="0.35">
      <c r="A621">
        <v>15.516999999999999</v>
      </c>
      <c r="B621">
        <v>383</v>
      </c>
      <c r="C621">
        <v>15.516999999999999</v>
      </c>
      <c r="D621">
        <v>423</v>
      </c>
      <c r="E621">
        <v>15.516999999999999</v>
      </c>
      <c r="F621">
        <v>483</v>
      </c>
      <c r="G621">
        <v>15.516999999999999</v>
      </c>
      <c r="H621">
        <v>466</v>
      </c>
    </row>
    <row r="622" spans="1:8" x14ac:dyDescent="0.35">
      <c r="A622">
        <v>15.534000000000001</v>
      </c>
      <c r="B622">
        <v>401</v>
      </c>
      <c r="C622">
        <v>15.534000000000001</v>
      </c>
      <c r="D622">
        <v>404</v>
      </c>
      <c r="E622">
        <v>15.534000000000001</v>
      </c>
      <c r="F622">
        <v>476</v>
      </c>
      <c r="G622">
        <v>15.534000000000001</v>
      </c>
      <c r="H622">
        <v>517</v>
      </c>
    </row>
    <row r="623" spans="1:8" x14ac:dyDescent="0.35">
      <c r="A623">
        <v>15.551</v>
      </c>
      <c r="B623">
        <v>392</v>
      </c>
      <c r="C623">
        <v>15.551</v>
      </c>
      <c r="D623">
        <v>396</v>
      </c>
      <c r="E623">
        <v>15.551</v>
      </c>
      <c r="F623">
        <v>442</v>
      </c>
      <c r="G623">
        <v>15.551</v>
      </c>
      <c r="H623">
        <v>444</v>
      </c>
    </row>
    <row r="624" spans="1:8" x14ac:dyDescent="0.35">
      <c r="A624">
        <v>15.568</v>
      </c>
      <c r="B624">
        <v>388</v>
      </c>
      <c r="C624">
        <v>15.568</v>
      </c>
      <c r="D624">
        <v>435</v>
      </c>
      <c r="E624">
        <v>15.568</v>
      </c>
      <c r="F624">
        <v>439</v>
      </c>
      <c r="G624">
        <v>15.568</v>
      </c>
      <c r="H624">
        <v>464</v>
      </c>
    </row>
    <row r="625" spans="1:8" x14ac:dyDescent="0.35">
      <c r="A625">
        <v>15.585000000000001</v>
      </c>
      <c r="B625">
        <v>375</v>
      </c>
      <c r="C625">
        <v>15.585000000000001</v>
      </c>
      <c r="D625">
        <v>423</v>
      </c>
      <c r="E625">
        <v>15.585000000000001</v>
      </c>
      <c r="F625">
        <v>475</v>
      </c>
      <c r="G625">
        <v>15.585000000000001</v>
      </c>
      <c r="H625">
        <v>439</v>
      </c>
    </row>
    <row r="626" spans="1:8" x14ac:dyDescent="0.35">
      <c r="A626">
        <v>15.602</v>
      </c>
      <c r="B626">
        <v>349</v>
      </c>
      <c r="C626">
        <v>15.602</v>
      </c>
      <c r="D626">
        <v>402</v>
      </c>
      <c r="E626">
        <v>15.602</v>
      </c>
      <c r="F626">
        <v>468</v>
      </c>
      <c r="G626">
        <v>15.602</v>
      </c>
      <c r="H626">
        <v>390</v>
      </c>
    </row>
    <row r="627" spans="1:8" x14ac:dyDescent="0.35">
      <c r="A627">
        <v>15.619</v>
      </c>
      <c r="B627">
        <v>329</v>
      </c>
      <c r="C627">
        <v>15.619</v>
      </c>
      <c r="D627">
        <v>427</v>
      </c>
      <c r="E627">
        <v>15.619</v>
      </c>
      <c r="F627">
        <v>446</v>
      </c>
      <c r="G627">
        <v>15.619</v>
      </c>
      <c r="H627">
        <v>444</v>
      </c>
    </row>
    <row r="628" spans="1:8" x14ac:dyDescent="0.35">
      <c r="A628">
        <v>15.635999999999999</v>
      </c>
      <c r="B628">
        <v>343</v>
      </c>
      <c r="C628">
        <v>15.635999999999999</v>
      </c>
      <c r="D628">
        <v>437</v>
      </c>
      <c r="E628">
        <v>15.635999999999999</v>
      </c>
      <c r="F628">
        <v>369</v>
      </c>
      <c r="G628">
        <v>15.635999999999999</v>
      </c>
      <c r="H628">
        <v>445</v>
      </c>
    </row>
    <row r="629" spans="1:8" x14ac:dyDescent="0.35">
      <c r="A629">
        <v>15.653</v>
      </c>
      <c r="B629">
        <v>376</v>
      </c>
      <c r="C629">
        <v>15.653</v>
      </c>
      <c r="D629">
        <v>372</v>
      </c>
      <c r="E629">
        <v>15.653</v>
      </c>
      <c r="F629">
        <v>416</v>
      </c>
      <c r="G629">
        <v>15.653</v>
      </c>
      <c r="H629">
        <v>470</v>
      </c>
    </row>
    <row r="630" spans="1:8" x14ac:dyDescent="0.35">
      <c r="A630">
        <v>15.67</v>
      </c>
      <c r="B630">
        <v>364</v>
      </c>
      <c r="C630">
        <v>15.67</v>
      </c>
      <c r="D630">
        <v>367</v>
      </c>
      <c r="E630">
        <v>15.67</v>
      </c>
      <c r="F630">
        <v>474</v>
      </c>
      <c r="G630">
        <v>15.67</v>
      </c>
      <c r="H630">
        <v>417</v>
      </c>
    </row>
    <row r="631" spans="1:8" x14ac:dyDescent="0.35">
      <c r="A631">
        <v>15.686999999999999</v>
      </c>
      <c r="B631">
        <v>327</v>
      </c>
      <c r="C631">
        <v>15.686999999999999</v>
      </c>
      <c r="D631">
        <v>316</v>
      </c>
      <c r="E631">
        <v>15.686999999999999</v>
      </c>
      <c r="F631">
        <v>545</v>
      </c>
      <c r="G631">
        <v>15.686999999999999</v>
      </c>
      <c r="H631">
        <v>423</v>
      </c>
    </row>
    <row r="632" spans="1:8" x14ac:dyDescent="0.35">
      <c r="A632">
        <v>15.704000000000001</v>
      </c>
      <c r="B632">
        <v>327</v>
      </c>
      <c r="C632">
        <v>15.704000000000001</v>
      </c>
      <c r="D632">
        <v>400</v>
      </c>
      <c r="E632">
        <v>15.704000000000001</v>
      </c>
      <c r="F632">
        <v>531</v>
      </c>
      <c r="G632">
        <v>15.704000000000001</v>
      </c>
      <c r="H632">
        <v>432</v>
      </c>
    </row>
    <row r="633" spans="1:8" x14ac:dyDescent="0.35">
      <c r="A633">
        <v>15.721</v>
      </c>
      <c r="B633">
        <v>348</v>
      </c>
      <c r="C633">
        <v>15.721</v>
      </c>
      <c r="D633">
        <v>384</v>
      </c>
      <c r="E633">
        <v>15.721</v>
      </c>
      <c r="F633">
        <v>451</v>
      </c>
      <c r="G633">
        <v>15.721</v>
      </c>
      <c r="H633">
        <v>418</v>
      </c>
    </row>
    <row r="634" spans="1:8" x14ac:dyDescent="0.35">
      <c r="A634">
        <v>15.738</v>
      </c>
      <c r="B634">
        <v>326</v>
      </c>
      <c r="C634">
        <v>15.738</v>
      </c>
      <c r="D634">
        <v>371</v>
      </c>
      <c r="E634">
        <v>15.738</v>
      </c>
      <c r="F634">
        <v>435</v>
      </c>
      <c r="G634">
        <v>15.738</v>
      </c>
      <c r="H634">
        <v>455</v>
      </c>
    </row>
    <row r="635" spans="1:8" x14ac:dyDescent="0.35">
      <c r="A635">
        <v>15.755000000000001</v>
      </c>
      <c r="B635">
        <v>278</v>
      </c>
      <c r="C635">
        <v>15.755000000000001</v>
      </c>
      <c r="D635">
        <v>373</v>
      </c>
      <c r="E635">
        <v>15.755000000000001</v>
      </c>
      <c r="F635">
        <v>426</v>
      </c>
      <c r="G635">
        <v>15.755000000000001</v>
      </c>
      <c r="H635">
        <v>467</v>
      </c>
    </row>
    <row r="636" spans="1:8" x14ac:dyDescent="0.35">
      <c r="A636">
        <v>15.772</v>
      </c>
      <c r="B636">
        <v>314</v>
      </c>
      <c r="C636">
        <v>15.772</v>
      </c>
      <c r="D636">
        <v>315</v>
      </c>
      <c r="E636">
        <v>15.772</v>
      </c>
      <c r="F636">
        <v>484</v>
      </c>
      <c r="G636">
        <v>15.772</v>
      </c>
      <c r="H636">
        <v>416</v>
      </c>
    </row>
    <row r="637" spans="1:8" x14ac:dyDescent="0.35">
      <c r="A637">
        <v>15.789</v>
      </c>
      <c r="B637">
        <v>328</v>
      </c>
      <c r="C637">
        <v>15.789</v>
      </c>
      <c r="D637">
        <v>361</v>
      </c>
      <c r="E637">
        <v>15.789</v>
      </c>
      <c r="F637">
        <v>427</v>
      </c>
      <c r="G637">
        <v>15.789</v>
      </c>
      <c r="H637">
        <v>380</v>
      </c>
    </row>
    <row r="638" spans="1:8" x14ac:dyDescent="0.35">
      <c r="A638">
        <v>15.805999999999999</v>
      </c>
      <c r="B638">
        <v>282</v>
      </c>
      <c r="C638">
        <v>15.805999999999999</v>
      </c>
      <c r="D638">
        <v>348</v>
      </c>
      <c r="E638">
        <v>15.805999999999999</v>
      </c>
      <c r="F638">
        <v>397</v>
      </c>
      <c r="G638">
        <v>15.805999999999999</v>
      </c>
      <c r="H638">
        <v>443</v>
      </c>
    </row>
    <row r="639" spans="1:8" x14ac:dyDescent="0.35">
      <c r="A639">
        <v>15.823</v>
      </c>
      <c r="B639">
        <v>318</v>
      </c>
      <c r="C639">
        <v>15.823</v>
      </c>
      <c r="D639">
        <v>296</v>
      </c>
      <c r="E639">
        <v>15.823</v>
      </c>
      <c r="F639">
        <v>381</v>
      </c>
      <c r="G639">
        <v>15.823</v>
      </c>
      <c r="H639">
        <v>414</v>
      </c>
    </row>
    <row r="640" spans="1:8" x14ac:dyDescent="0.35">
      <c r="A640">
        <v>15.84</v>
      </c>
      <c r="B640">
        <v>302</v>
      </c>
      <c r="C640">
        <v>15.84</v>
      </c>
      <c r="D640">
        <v>304</v>
      </c>
      <c r="E640">
        <v>15.84</v>
      </c>
      <c r="F640">
        <v>429</v>
      </c>
      <c r="G640">
        <v>15.84</v>
      </c>
      <c r="H640">
        <v>405</v>
      </c>
    </row>
    <row r="641" spans="1:8" x14ac:dyDescent="0.35">
      <c r="A641">
        <v>15.856999999999999</v>
      </c>
      <c r="B641">
        <v>287</v>
      </c>
      <c r="C641">
        <v>15.856999999999999</v>
      </c>
      <c r="D641">
        <v>324</v>
      </c>
      <c r="E641">
        <v>15.856999999999999</v>
      </c>
      <c r="F641">
        <v>464</v>
      </c>
      <c r="G641">
        <v>15.856999999999999</v>
      </c>
      <c r="H641">
        <v>481</v>
      </c>
    </row>
    <row r="642" spans="1:8" x14ac:dyDescent="0.35">
      <c r="A642">
        <v>15.874000000000001</v>
      </c>
      <c r="B642">
        <v>220</v>
      </c>
      <c r="C642">
        <v>15.874000000000001</v>
      </c>
      <c r="D642">
        <v>277</v>
      </c>
      <c r="E642">
        <v>15.874000000000001</v>
      </c>
      <c r="F642">
        <v>318</v>
      </c>
      <c r="G642">
        <v>15.874000000000001</v>
      </c>
      <c r="H642">
        <v>413</v>
      </c>
    </row>
    <row r="643" spans="1:8" x14ac:dyDescent="0.35">
      <c r="A643">
        <v>15.891</v>
      </c>
      <c r="B643">
        <v>295</v>
      </c>
      <c r="C643">
        <v>15.891</v>
      </c>
      <c r="D643">
        <v>358</v>
      </c>
      <c r="E643">
        <v>15.891</v>
      </c>
      <c r="F643">
        <v>441</v>
      </c>
      <c r="G643">
        <v>15.891</v>
      </c>
      <c r="H643">
        <v>427</v>
      </c>
    </row>
    <row r="644" spans="1:8" x14ac:dyDescent="0.35">
      <c r="A644">
        <v>15.907999999999999</v>
      </c>
      <c r="B644">
        <v>278</v>
      </c>
      <c r="C644">
        <v>15.907999999999999</v>
      </c>
      <c r="D644">
        <v>307</v>
      </c>
      <c r="E644">
        <v>15.907999999999999</v>
      </c>
      <c r="F644">
        <v>424</v>
      </c>
      <c r="G644">
        <v>15.907999999999999</v>
      </c>
      <c r="H644">
        <v>459</v>
      </c>
    </row>
    <row r="645" spans="1:8" x14ac:dyDescent="0.35">
      <c r="A645">
        <v>15.925000000000001</v>
      </c>
      <c r="B645">
        <v>232</v>
      </c>
      <c r="C645">
        <v>15.925000000000001</v>
      </c>
      <c r="D645">
        <v>249</v>
      </c>
      <c r="E645">
        <v>15.925000000000001</v>
      </c>
      <c r="F645">
        <v>422</v>
      </c>
      <c r="G645">
        <v>15.925000000000001</v>
      </c>
      <c r="H645">
        <v>410</v>
      </c>
    </row>
    <row r="646" spans="1:8" x14ac:dyDescent="0.35">
      <c r="A646">
        <v>15.942</v>
      </c>
      <c r="B646">
        <v>240</v>
      </c>
      <c r="C646">
        <v>15.942</v>
      </c>
      <c r="D646">
        <v>315</v>
      </c>
      <c r="E646">
        <v>15.942</v>
      </c>
      <c r="F646">
        <v>335</v>
      </c>
      <c r="G646">
        <v>15.942</v>
      </c>
      <c r="H646">
        <v>397</v>
      </c>
    </row>
    <row r="647" spans="1:8" x14ac:dyDescent="0.35">
      <c r="A647">
        <v>15.959</v>
      </c>
      <c r="B647">
        <v>276</v>
      </c>
      <c r="C647">
        <v>15.959</v>
      </c>
      <c r="D647">
        <v>294</v>
      </c>
      <c r="E647">
        <v>15.959</v>
      </c>
      <c r="F647">
        <v>430</v>
      </c>
      <c r="G647">
        <v>15.959</v>
      </c>
      <c r="H647">
        <v>433</v>
      </c>
    </row>
    <row r="648" spans="1:8" x14ac:dyDescent="0.35">
      <c r="A648">
        <v>15.976000000000001</v>
      </c>
      <c r="B648">
        <v>247</v>
      </c>
      <c r="C648">
        <v>15.976000000000001</v>
      </c>
      <c r="D648">
        <v>299</v>
      </c>
      <c r="E648">
        <v>15.976000000000001</v>
      </c>
      <c r="F648">
        <v>395</v>
      </c>
      <c r="G648">
        <v>15.976000000000001</v>
      </c>
      <c r="H648">
        <v>420</v>
      </c>
    </row>
    <row r="649" spans="1:8" x14ac:dyDescent="0.35">
      <c r="A649">
        <v>15.993</v>
      </c>
      <c r="B649">
        <v>271</v>
      </c>
      <c r="C649">
        <v>15.993</v>
      </c>
      <c r="D649">
        <v>283</v>
      </c>
      <c r="E649">
        <v>15.993</v>
      </c>
      <c r="F649">
        <v>400</v>
      </c>
      <c r="G649">
        <v>15.993</v>
      </c>
      <c r="H649">
        <v>391</v>
      </c>
    </row>
    <row r="650" spans="1:8" x14ac:dyDescent="0.35">
      <c r="A650">
        <v>16.010000000000002</v>
      </c>
      <c r="B650">
        <v>274</v>
      </c>
      <c r="C650">
        <v>16.010000000000002</v>
      </c>
      <c r="D650">
        <v>275</v>
      </c>
      <c r="E650">
        <v>16.010000000000002</v>
      </c>
      <c r="F650">
        <v>420</v>
      </c>
      <c r="G650">
        <v>16.010000000000002</v>
      </c>
      <c r="H650">
        <v>401</v>
      </c>
    </row>
    <row r="651" spans="1:8" x14ac:dyDescent="0.35">
      <c r="A651">
        <v>16.027000000000001</v>
      </c>
      <c r="B651">
        <v>222</v>
      </c>
      <c r="C651">
        <v>16.027000000000001</v>
      </c>
      <c r="D651">
        <v>244</v>
      </c>
      <c r="E651">
        <v>16.027000000000001</v>
      </c>
      <c r="F651">
        <v>386</v>
      </c>
      <c r="G651">
        <v>16.027000000000001</v>
      </c>
      <c r="H651">
        <v>400</v>
      </c>
    </row>
    <row r="652" spans="1:8" x14ac:dyDescent="0.35">
      <c r="A652">
        <v>16.044</v>
      </c>
      <c r="B652">
        <v>259</v>
      </c>
      <c r="C652">
        <v>16.044</v>
      </c>
      <c r="D652">
        <v>258</v>
      </c>
      <c r="E652">
        <v>16.044</v>
      </c>
      <c r="F652">
        <v>372</v>
      </c>
      <c r="G652">
        <v>16.044</v>
      </c>
      <c r="H652">
        <v>434</v>
      </c>
    </row>
    <row r="653" spans="1:8" x14ac:dyDescent="0.35">
      <c r="A653">
        <v>16.061</v>
      </c>
      <c r="B653">
        <v>249</v>
      </c>
      <c r="C653">
        <v>16.061</v>
      </c>
      <c r="D653">
        <v>257</v>
      </c>
      <c r="E653">
        <v>16.061</v>
      </c>
      <c r="F653">
        <v>347</v>
      </c>
      <c r="G653">
        <v>16.061</v>
      </c>
      <c r="H653">
        <v>420</v>
      </c>
    </row>
    <row r="654" spans="1:8" x14ac:dyDescent="0.35">
      <c r="A654">
        <v>16.077999999999999</v>
      </c>
      <c r="B654">
        <v>226</v>
      </c>
      <c r="C654">
        <v>16.077999999999999</v>
      </c>
      <c r="D654">
        <v>266</v>
      </c>
      <c r="E654">
        <v>16.077999999999999</v>
      </c>
      <c r="F654">
        <v>347</v>
      </c>
      <c r="G654">
        <v>16.077999999999999</v>
      </c>
      <c r="H654">
        <v>410</v>
      </c>
    </row>
    <row r="655" spans="1:8" x14ac:dyDescent="0.35">
      <c r="A655">
        <v>16.094999999999999</v>
      </c>
      <c r="B655">
        <v>249</v>
      </c>
      <c r="C655">
        <v>16.094999999999999</v>
      </c>
      <c r="D655">
        <v>286</v>
      </c>
      <c r="E655">
        <v>16.094999999999999</v>
      </c>
      <c r="F655">
        <v>376</v>
      </c>
      <c r="G655">
        <v>16.094999999999999</v>
      </c>
      <c r="H655">
        <v>391</v>
      </c>
    </row>
    <row r="656" spans="1:8" x14ac:dyDescent="0.35">
      <c r="A656">
        <v>16.111999999999998</v>
      </c>
      <c r="B656">
        <v>235</v>
      </c>
      <c r="C656">
        <v>16.111999999999998</v>
      </c>
      <c r="D656">
        <v>249</v>
      </c>
      <c r="E656">
        <v>16.111999999999998</v>
      </c>
      <c r="F656">
        <v>347</v>
      </c>
      <c r="G656">
        <v>16.111999999999998</v>
      </c>
      <c r="H656">
        <v>423</v>
      </c>
    </row>
    <row r="657" spans="1:8" x14ac:dyDescent="0.35">
      <c r="A657">
        <v>16.129000000000001</v>
      </c>
      <c r="B657">
        <v>242</v>
      </c>
      <c r="C657">
        <v>16.129000000000001</v>
      </c>
      <c r="D657">
        <v>258</v>
      </c>
      <c r="E657">
        <v>16.129000000000001</v>
      </c>
      <c r="F657">
        <v>387</v>
      </c>
      <c r="G657">
        <v>16.129000000000001</v>
      </c>
      <c r="H657">
        <v>443</v>
      </c>
    </row>
    <row r="658" spans="1:8" x14ac:dyDescent="0.35">
      <c r="A658">
        <v>16.146000000000001</v>
      </c>
      <c r="B658">
        <v>221</v>
      </c>
      <c r="C658">
        <v>16.146000000000001</v>
      </c>
      <c r="D658">
        <v>277</v>
      </c>
      <c r="E658">
        <v>16.146000000000001</v>
      </c>
      <c r="F658">
        <v>425</v>
      </c>
      <c r="G658">
        <v>16.146000000000001</v>
      </c>
      <c r="H658">
        <v>460</v>
      </c>
    </row>
    <row r="659" spans="1:8" x14ac:dyDescent="0.35">
      <c r="A659">
        <v>16.163</v>
      </c>
      <c r="B659">
        <v>238</v>
      </c>
      <c r="C659">
        <v>16.163</v>
      </c>
      <c r="D659">
        <v>264</v>
      </c>
      <c r="E659">
        <v>16.163</v>
      </c>
      <c r="F659">
        <v>371</v>
      </c>
      <c r="G659">
        <v>16.163</v>
      </c>
      <c r="H659">
        <v>427</v>
      </c>
    </row>
    <row r="660" spans="1:8" x14ac:dyDescent="0.35">
      <c r="A660">
        <v>16.18</v>
      </c>
      <c r="B660">
        <v>239</v>
      </c>
      <c r="C660">
        <v>16.18</v>
      </c>
      <c r="D660">
        <v>257</v>
      </c>
      <c r="E660">
        <v>16.18</v>
      </c>
      <c r="F660">
        <v>362</v>
      </c>
      <c r="G660">
        <v>16.18</v>
      </c>
      <c r="H660">
        <v>433</v>
      </c>
    </row>
    <row r="661" spans="1:8" x14ac:dyDescent="0.35">
      <c r="A661">
        <v>16.196999999999999</v>
      </c>
      <c r="B661">
        <v>245</v>
      </c>
      <c r="C661">
        <v>16.196999999999999</v>
      </c>
      <c r="D661">
        <v>278</v>
      </c>
      <c r="E661">
        <v>16.196999999999999</v>
      </c>
      <c r="F661">
        <v>361</v>
      </c>
      <c r="G661">
        <v>16.196999999999999</v>
      </c>
      <c r="H661">
        <v>405</v>
      </c>
    </row>
    <row r="662" spans="1:8" x14ac:dyDescent="0.35">
      <c r="A662">
        <v>16.213999999999999</v>
      </c>
      <c r="B662">
        <v>223</v>
      </c>
      <c r="C662">
        <v>16.213999999999999</v>
      </c>
      <c r="D662">
        <v>250</v>
      </c>
      <c r="E662">
        <v>16.213999999999999</v>
      </c>
      <c r="F662">
        <v>357</v>
      </c>
      <c r="G662">
        <v>16.213999999999999</v>
      </c>
      <c r="H662">
        <v>398</v>
      </c>
    </row>
    <row r="663" spans="1:8" x14ac:dyDescent="0.35">
      <c r="A663">
        <v>16.231000000000002</v>
      </c>
      <c r="B663">
        <v>223</v>
      </c>
      <c r="C663">
        <v>16.231000000000002</v>
      </c>
      <c r="D663">
        <v>267</v>
      </c>
      <c r="E663">
        <v>16.231000000000002</v>
      </c>
      <c r="F663">
        <v>362</v>
      </c>
      <c r="G663">
        <v>16.231000000000002</v>
      </c>
      <c r="H663">
        <v>405</v>
      </c>
    </row>
    <row r="664" spans="1:8" x14ac:dyDescent="0.35">
      <c r="A664">
        <v>16.248000000000001</v>
      </c>
      <c r="B664">
        <v>242</v>
      </c>
      <c r="C664">
        <v>16.248000000000001</v>
      </c>
      <c r="D664">
        <v>235</v>
      </c>
      <c r="E664">
        <v>16.248000000000001</v>
      </c>
      <c r="F664">
        <v>384</v>
      </c>
      <c r="G664">
        <v>16.248000000000001</v>
      </c>
      <c r="H664">
        <v>406</v>
      </c>
    </row>
    <row r="665" spans="1:8" x14ac:dyDescent="0.35">
      <c r="A665">
        <v>16.265000000000001</v>
      </c>
      <c r="B665">
        <v>218</v>
      </c>
      <c r="C665">
        <v>16.265000000000001</v>
      </c>
      <c r="D665">
        <v>275</v>
      </c>
      <c r="E665">
        <v>16.265000000000001</v>
      </c>
      <c r="F665">
        <v>406</v>
      </c>
      <c r="G665">
        <v>16.265000000000001</v>
      </c>
      <c r="H665">
        <v>412</v>
      </c>
    </row>
    <row r="666" spans="1:8" x14ac:dyDescent="0.35">
      <c r="A666">
        <v>16.282</v>
      </c>
      <c r="B666">
        <v>226</v>
      </c>
      <c r="C666">
        <v>16.282</v>
      </c>
      <c r="D666">
        <v>301</v>
      </c>
      <c r="E666">
        <v>16.282</v>
      </c>
      <c r="F666">
        <v>431</v>
      </c>
      <c r="G666">
        <v>16.282</v>
      </c>
      <c r="H666">
        <v>429</v>
      </c>
    </row>
    <row r="667" spans="1:8" x14ac:dyDescent="0.35">
      <c r="A667">
        <v>16.298999999999999</v>
      </c>
      <c r="B667">
        <v>213</v>
      </c>
      <c r="C667">
        <v>16.298999999999999</v>
      </c>
      <c r="D667">
        <v>272</v>
      </c>
      <c r="E667">
        <v>16.298999999999999</v>
      </c>
      <c r="F667">
        <v>375</v>
      </c>
      <c r="G667">
        <v>16.298999999999999</v>
      </c>
      <c r="H667">
        <v>389</v>
      </c>
    </row>
    <row r="668" spans="1:8" x14ac:dyDescent="0.35">
      <c r="A668">
        <v>16.315999999999999</v>
      </c>
      <c r="B668">
        <v>223</v>
      </c>
      <c r="C668">
        <v>16.315999999999999</v>
      </c>
      <c r="D668">
        <v>248</v>
      </c>
      <c r="E668">
        <v>16.315999999999999</v>
      </c>
      <c r="F668">
        <v>340</v>
      </c>
      <c r="G668">
        <v>16.315999999999999</v>
      </c>
      <c r="H668">
        <v>379</v>
      </c>
    </row>
    <row r="669" spans="1:8" x14ac:dyDescent="0.35">
      <c r="A669">
        <v>16.332999999999998</v>
      </c>
      <c r="B669">
        <v>213</v>
      </c>
      <c r="C669">
        <v>16.332999999999998</v>
      </c>
      <c r="D669">
        <v>252</v>
      </c>
      <c r="E669">
        <v>16.332999999999998</v>
      </c>
      <c r="F669">
        <v>370</v>
      </c>
      <c r="G669">
        <v>16.332999999999998</v>
      </c>
      <c r="H669">
        <v>403</v>
      </c>
    </row>
    <row r="670" spans="1:8" x14ac:dyDescent="0.35">
      <c r="A670">
        <v>16.350000000000001</v>
      </c>
      <c r="B670">
        <v>188</v>
      </c>
      <c r="C670">
        <v>16.350000000000001</v>
      </c>
      <c r="D670">
        <v>232</v>
      </c>
      <c r="E670">
        <v>16.350000000000001</v>
      </c>
      <c r="F670">
        <v>394</v>
      </c>
      <c r="G670">
        <v>16.350000000000001</v>
      </c>
      <c r="H670">
        <v>406</v>
      </c>
    </row>
    <row r="671" spans="1:8" x14ac:dyDescent="0.35">
      <c r="A671">
        <v>16.367000000000001</v>
      </c>
      <c r="B671">
        <v>186</v>
      </c>
      <c r="C671">
        <v>16.367000000000001</v>
      </c>
      <c r="D671">
        <v>231</v>
      </c>
      <c r="E671">
        <v>16.367000000000001</v>
      </c>
      <c r="F671">
        <v>415</v>
      </c>
      <c r="G671">
        <v>16.367000000000001</v>
      </c>
      <c r="H671">
        <v>426</v>
      </c>
    </row>
    <row r="672" spans="1:8" x14ac:dyDescent="0.35">
      <c r="A672">
        <v>16.384</v>
      </c>
      <c r="B672">
        <v>212</v>
      </c>
      <c r="C672">
        <v>16.384</v>
      </c>
      <c r="D672">
        <v>273</v>
      </c>
      <c r="E672">
        <v>16.384</v>
      </c>
      <c r="F672">
        <v>373</v>
      </c>
      <c r="G672">
        <v>16.384</v>
      </c>
      <c r="H672">
        <v>441</v>
      </c>
    </row>
    <row r="673" spans="1:8" x14ac:dyDescent="0.35">
      <c r="A673">
        <v>16.401</v>
      </c>
      <c r="B673">
        <v>200</v>
      </c>
      <c r="C673">
        <v>16.401</v>
      </c>
      <c r="D673">
        <v>260</v>
      </c>
      <c r="E673">
        <v>16.401</v>
      </c>
      <c r="F673">
        <v>355</v>
      </c>
      <c r="G673">
        <v>16.401</v>
      </c>
      <c r="H673">
        <v>428</v>
      </c>
    </row>
    <row r="674" spans="1:8" x14ac:dyDescent="0.35">
      <c r="A674">
        <v>16.417999999999999</v>
      </c>
      <c r="B674">
        <v>214</v>
      </c>
      <c r="C674">
        <v>16.417999999999999</v>
      </c>
      <c r="D674">
        <v>242</v>
      </c>
      <c r="E674">
        <v>16.417999999999999</v>
      </c>
      <c r="F674">
        <v>360</v>
      </c>
      <c r="G674">
        <v>16.417999999999999</v>
      </c>
      <c r="H674">
        <v>441</v>
      </c>
    </row>
    <row r="675" spans="1:8" x14ac:dyDescent="0.35">
      <c r="A675">
        <v>16.434999999999999</v>
      </c>
      <c r="B675">
        <v>202</v>
      </c>
      <c r="C675">
        <v>16.434999999999999</v>
      </c>
      <c r="D675">
        <v>268</v>
      </c>
      <c r="E675">
        <v>16.434999999999999</v>
      </c>
      <c r="F675">
        <v>353</v>
      </c>
      <c r="G675">
        <v>16.434999999999999</v>
      </c>
      <c r="H675">
        <v>435</v>
      </c>
    </row>
    <row r="676" spans="1:8" x14ac:dyDescent="0.35">
      <c r="A676">
        <v>16.452000000000002</v>
      </c>
      <c r="B676">
        <v>207</v>
      </c>
      <c r="C676">
        <v>16.452000000000002</v>
      </c>
      <c r="D676">
        <v>263</v>
      </c>
      <c r="E676">
        <v>16.452000000000002</v>
      </c>
      <c r="F676">
        <v>361</v>
      </c>
      <c r="G676">
        <v>16.452000000000002</v>
      </c>
      <c r="H676">
        <v>423</v>
      </c>
    </row>
    <row r="677" spans="1:8" x14ac:dyDescent="0.35">
      <c r="A677">
        <v>16.469000000000001</v>
      </c>
      <c r="B677">
        <v>210</v>
      </c>
      <c r="C677">
        <v>16.469000000000001</v>
      </c>
      <c r="D677">
        <v>253</v>
      </c>
      <c r="E677">
        <v>16.469000000000001</v>
      </c>
      <c r="F677">
        <v>369</v>
      </c>
      <c r="G677">
        <v>16.469000000000001</v>
      </c>
      <c r="H677">
        <v>431</v>
      </c>
    </row>
    <row r="678" spans="1:8" x14ac:dyDescent="0.35">
      <c r="A678">
        <v>16.486000000000001</v>
      </c>
      <c r="B678">
        <v>236</v>
      </c>
      <c r="C678">
        <v>16.486000000000001</v>
      </c>
      <c r="D678">
        <v>274</v>
      </c>
      <c r="E678">
        <v>16.486000000000001</v>
      </c>
      <c r="F678">
        <v>325</v>
      </c>
      <c r="G678">
        <v>16.486000000000001</v>
      </c>
      <c r="H678">
        <v>447</v>
      </c>
    </row>
    <row r="679" spans="1:8" x14ac:dyDescent="0.35">
      <c r="A679">
        <v>16.503</v>
      </c>
      <c r="B679">
        <v>214</v>
      </c>
      <c r="C679">
        <v>16.503</v>
      </c>
      <c r="D679">
        <v>267</v>
      </c>
      <c r="E679">
        <v>16.503</v>
      </c>
      <c r="F679">
        <v>360</v>
      </c>
      <c r="G679">
        <v>16.503</v>
      </c>
      <c r="H679">
        <v>417</v>
      </c>
    </row>
    <row r="680" spans="1:8" x14ac:dyDescent="0.35">
      <c r="A680">
        <v>16.52</v>
      </c>
      <c r="B680">
        <v>215</v>
      </c>
      <c r="C680">
        <v>16.52</v>
      </c>
      <c r="D680">
        <v>268</v>
      </c>
      <c r="E680">
        <v>16.52</v>
      </c>
      <c r="F680">
        <v>361</v>
      </c>
      <c r="G680">
        <v>16.52</v>
      </c>
      <c r="H680">
        <v>418</v>
      </c>
    </row>
    <row r="681" spans="1:8" x14ac:dyDescent="0.35">
      <c r="A681">
        <v>16.536999999999999</v>
      </c>
      <c r="B681">
        <v>236</v>
      </c>
      <c r="C681">
        <v>16.536999999999999</v>
      </c>
      <c r="D681">
        <v>300</v>
      </c>
      <c r="E681">
        <v>16.536999999999999</v>
      </c>
      <c r="F681">
        <v>374</v>
      </c>
      <c r="G681">
        <v>16.536999999999999</v>
      </c>
      <c r="H681">
        <v>404</v>
      </c>
    </row>
    <row r="682" spans="1:8" x14ac:dyDescent="0.35">
      <c r="A682">
        <v>16.553999999999998</v>
      </c>
      <c r="B682">
        <v>214</v>
      </c>
      <c r="C682">
        <v>16.553999999999998</v>
      </c>
      <c r="D682">
        <v>243</v>
      </c>
      <c r="E682">
        <v>16.553999999999998</v>
      </c>
      <c r="F682">
        <v>348</v>
      </c>
      <c r="G682">
        <v>16.553999999999998</v>
      </c>
      <c r="H682">
        <v>374</v>
      </c>
    </row>
    <row r="683" spans="1:8" x14ac:dyDescent="0.35">
      <c r="A683">
        <v>16.571000000000002</v>
      </c>
      <c r="B683">
        <v>240</v>
      </c>
      <c r="C683">
        <v>16.571000000000002</v>
      </c>
      <c r="D683">
        <v>211</v>
      </c>
      <c r="E683">
        <v>16.571000000000002</v>
      </c>
      <c r="F683">
        <v>389</v>
      </c>
      <c r="G683">
        <v>16.571000000000002</v>
      </c>
      <c r="H683">
        <v>421</v>
      </c>
    </row>
    <row r="684" spans="1:8" x14ac:dyDescent="0.35">
      <c r="A684">
        <v>16.588000000000001</v>
      </c>
      <c r="B684">
        <v>223</v>
      </c>
      <c r="C684">
        <v>16.588000000000001</v>
      </c>
      <c r="D684">
        <v>231</v>
      </c>
      <c r="E684">
        <v>16.588000000000001</v>
      </c>
      <c r="F684">
        <v>349</v>
      </c>
      <c r="G684">
        <v>16.588000000000001</v>
      </c>
      <c r="H684">
        <v>467</v>
      </c>
    </row>
    <row r="685" spans="1:8" x14ac:dyDescent="0.35">
      <c r="A685">
        <v>16.605</v>
      </c>
      <c r="B685">
        <v>209</v>
      </c>
      <c r="C685">
        <v>16.605</v>
      </c>
      <c r="D685">
        <v>249</v>
      </c>
      <c r="E685">
        <v>16.605</v>
      </c>
      <c r="F685">
        <v>351</v>
      </c>
      <c r="G685">
        <v>16.605</v>
      </c>
      <c r="H685">
        <v>421</v>
      </c>
    </row>
    <row r="686" spans="1:8" x14ac:dyDescent="0.35">
      <c r="A686">
        <v>16.622</v>
      </c>
      <c r="B686">
        <v>219</v>
      </c>
      <c r="C686">
        <v>16.622</v>
      </c>
      <c r="D686">
        <v>268</v>
      </c>
      <c r="E686">
        <v>16.622</v>
      </c>
      <c r="F686">
        <v>329</v>
      </c>
      <c r="G686">
        <v>16.622</v>
      </c>
      <c r="H686">
        <v>443</v>
      </c>
    </row>
    <row r="687" spans="1:8" x14ac:dyDescent="0.35">
      <c r="A687">
        <v>16.638999999999999</v>
      </c>
      <c r="B687">
        <v>248</v>
      </c>
      <c r="C687">
        <v>16.638999999999999</v>
      </c>
      <c r="D687">
        <v>246</v>
      </c>
      <c r="E687">
        <v>16.638999999999999</v>
      </c>
      <c r="F687">
        <v>324</v>
      </c>
      <c r="G687">
        <v>16.638999999999999</v>
      </c>
      <c r="H687">
        <v>416</v>
      </c>
    </row>
    <row r="688" spans="1:8" x14ac:dyDescent="0.35">
      <c r="A688">
        <v>16.655999999999999</v>
      </c>
      <c r="B688">
        <v>192</v>
      </c>
      <c r="C688">
        <v>16.655999999999999</v>
      </c>
      <c r="D688">
        <v>247</v>
      </c>
      <c r="E688">
        <v>16.655999999999999</v>
      </c>
      <c r="F688">
        <v>343</v>
      </c>
      <c r="G688">
        <v>16.655999999999999</v>
      </c>
      <c r="H688">
        <v>434</v>
      </c>
    </row>
    <row r="689" spans="1:8" x14ac:dyDescent="0.35">
      <c r="A689">
        <v>16.672999999999998</v>
      </c>
      <c r="B689">
        <v>195</v>
      </c>
      <c r="C689">
        <v>16.672999999999998</v>
      </c>
      <c r="D689">
        <v>258</v>
      </c>
      <c r="E689">
        <v>16.672999999999998</v>
      </c>
      <c r="F689">
        <v>371</v>
      </c>
      <c r="G689">
        <v>16.672999999999998</v>
      </c>
      <c r="H689">
        <v>378</v>
      </c>
    </row>
    <row r="690" spans="1:8" x14ac:dyDescent="0.35">
      <c r="A690">
        <v>16.690000000000001</v>
      </c>
      <c r="B690">
        <v>217</v>
      </c>
      <c r="C690">
        <v>16.690000000000001</v>
      </c>
      <c r="D690">
        <v>272</v>
      </c>
      <c r="E690">
        <v>16.690000000000001</v>
      </c>
      <c r="F690">
        <v>325</v>
      </c>
      <c r="G690">
        <v>16.690000000000001</v>
      </c>
      <c r="H690">
        <v>434</v>
      </c>
    </row>
    <row r="691" spans="1:8" x14ac:dyDescent="0.35">
      <c r="A691">
        <v>16.707000000000001</v>
      </c>
      <c r="B691">
        <v>241</v>
      </c>
      <c r="C691">
        <v>16.707000000000001</v>
      </c>
      <c r="D691">
        <v>225</v>
      </c>
      <c r="E691">
        <v>16.707000000000001</v>
      </c>
      <c r="F691">
        <v>391</v>
      </c>
      <c r="G691">
        <v>16.707000000000001</v>
      </c>
      <c r="H691">
        <v>416</v>
      </c>
    </row>
    <row r="692" spans="1:8" x14ac:dyDescent="0.35">
      <c r="A692">
        <v>16.724</v>
      </c>
      <c r="B692">
        <v>211</v>
      </c>
      <c r="C692">
        <v>16.724</v>
      </c>
      <c r="D692">
        <v>289</v>
      </c>
      <c r="E692">
        <v>16.724</v>
      </c>
      <c r="F692">
        <v>314</v>
      </c>
      <c r="G692">
        <v>16.724</v>
      </c>
      <c r="H692">
        <v>388</v>
      </c>
    </row>
    <row r="693" spans="1:8" x14ac:dyDescent="0.35">
      <c r="A693">
        <v>16.741</v>
      </c>
      <c r="B693">
        <v>228</v>
      </c>
      <c r="C693">
        <v>16.741</v>
      </c>
      <c r="D693">
        <v>294</v>
      </c>
      <c r="E693">
        <v>16.741</v>
      </c>
      <c r="F693">
        <v>371</v>
      </c>
      <c r="G693">
        <v>16.741</v>
      </c>
      <c r="H693">
        <v>452</v>
      </c>
    </row>
    <row r="694" spans="1:8" x14ac:dyDescent="0.35">
      <c r="A694">
        <v>16.757999999999999</v>
      </c>
      <c r="B694">
        <v>224</v>
      </c>
      <c r="C694">
        <v>16.757999999999999</v>
      </c>
      <c r="D694">
        <v>234</v>
      </c>
      <c r="E694">
        <v>16.757999999999999</v>
      </c>
      <c r="F694">
        <v>314</v>
      </c>
      <c r="G694">
        <v>16.757999999999999</v>
      </c>
      <c r="H694">
        <v>417</v>
      </c>
    </row>
    <row r="695" spans="1:8" x14ac:dyDescent="0.35">
      <c r="A695">
        <v>16.774999999999999</v>
      </c>
      <c r="B695">
        <v>200</v>
      </c>
      <c r="C695">
        <v>16.774999999999999</v>
      </c>
      <c r="D695">
        <v>265</v>
      </c>
      <c r="E695">
        <v>16.774999999999999</v>
      </c>
      <c r="F695">
        <v>338</v>
      </c>
      <c r="G695">
        <v>16.774999999999999</v>
      </c>
      <c r="H695">
        <v>372</v>
      </c>
    </row>
    <row r="696" spans="1:8" x14ac:dyDescent="0.35">
      <c r="A696">
        <v>16.792000000000002</v>
      </c>
      <c r="B696">
        <v>222</v>
      </c>
      <c r="C696">
        <v>16.792000000000002</v>
      </c>
      <c r="D696">
        <v>214</v>
      </c>
      <c r="E696">
        <v>16.792000000000002</v>
      </c>
      <c r="F696">
        <v>400</v>
      </c>
      <c r="G696">
        <v>16.792000000000002</v>
      </c>
      <c r="H696">
        <v>426</v>
      </c>
    </row>
    <row r="697" spans="1:8" x14ac:dyDescent="0.35">
      <c r="A697">
        <v>16.809000000000001</v>
      </c>
      <c r="B697">
        <v>233</v>
      </c>
      <c r="C697">
        <v>16.809000000000001</v>
      </c>
      <c r="D697">
        <v>221</v>
      </c>
      <c r="E697">
        <v>16.809000000000001</v>
      </c>
      <c r="F697">
        <v>330</v>
      </c>
      <c r="G697">
        <v>16.809000000000001</v>
      </c>
      <c r="H697">
        <v>407</v>
      </c>
    </row>
    <row r="698" spans="1:8" x14ac:dyDescent="0.35">
      <c r="A698">
        <v>16.826000000000001</v>
      </c>
      <c r="B698">
        <v>216</v>
      </c>
      <c r="C698">
        <v>16.826000000000001</v>
      </c>
      <c r="D698">
        <v>229</v>
      </c>
      <c r="E698">
        <v>16.826000000000001</v>
      </c>
      <c r="F698">
        <v>361</v>
      </c>
      <c r="G698">
        <v>16.826000000000001</v>
      </c>
      <c r="H698">
        <v>443</v>
      </c>
    </row>
    <row r="699" spans="1:8" x14ac:dyDescent="0.35">
      <c r="A699">
        <v>16.843</v>
      </c>
      <c r="B699">
        <v>222</v>
      </c>
      <c r="C699">
        <v>16.843</v>
      </c>
      <c r="D699">
        <v>246</v>
      </c>
      <c r="E699">
        <v>16.843</v>
      </c>
      <c r="F699">
        <v>330</v>
      </c>
      <c r="G699">
        <v>16.843</v>
      </c>
      <c r="H699">
        <v>349</v>
      </c>
    </row>
    <row r="700" spans="1:8" x14ac:dyDescent="0.35">
      <c r="A700">
        <v>16.86</v>
      </c>
      <c r="B700">
        <v>237</v>
      </c>
      <c r="C700">
        <v>16.86</v>
      </c>
      <c r="D700">
        <v>257</v>
      </c>
      <c r="E700">
        <v>16.86</v>
      </c>
      <c r="F700">
        <v>270</v>
      </c>
      <c r="G700">
        <v>16.86</v>
      </c>
      <c r="H700">
        <v>458</v>
      </c>
    </row>
    <row r="701" spans="1:8" x14ac:dyDescent="0.35">
      <c r="A701">
        <v>16.876999999999999</v>
      </c>
      <c r="B701">
        <v>278</v>
      </c>
      <c r="C701">
        <v>16.876999999999999</v>
      </c>
      <c r="D701">
        <v>254</v>
      </c>
      <c r="E701">
        <v>16.876999999999999</v>
      </c>
      <c r="F701">
        <v>373</v>
      </c>
      <c r="G701">
        <v>16.876999999999999</v>
      </c>
      <c r="H701">
        <v>469</v>
      </c>
    </row>
    <row r="702" spans="1:8" x14ac:dyDescent="0.35">
      <c r="A702">
        <v>16.893999999999998</v>
      </c>
      <c r="B702">
        <v>213</v>
      </c>
      <c r="C702">
        <v>16.893999999999998</v>
      </c>
      <c r="D702">
        <v>248</v>
      </c>
      <c r="E702">
        <v>16.893999999999998</v>
      </c>
      <c r="F702">
        <v>358</v>
      </c>
      <c r="G702">
        <v>16.893999999999998</v>
      </c>
      <c r="H702">
        <v>356</v>
      </c>
    </row>
    <row r="703" spans="1:8" x14ac:dyDescent="0.35">
      <c r="A703">
        <v>16.911000000000001</v>
      </c>
      <c r="B703">
        <v>204</v>
      </c>
      <c r="C703">
        <v>16.911000000000001</v>
      </c>
      <c r="D703">
        <v>245</v>
      </c>
      <c r="E703">
        <v>16.911000000000001</v>
      </c>
      <c r="F703">
        <v>407</v>
      </c>
      <c r="G703">
        <v>16.911000000000001</v>
      </c>
      <c r="H703">
        <v>385</v>
      </c>
    </row>
    <row r="704" spans="1:8" x14ac:dyDescent="0.35">
      <c r="A704">
        <v>16.928000000000001</v>
      </c>
      <c r="B704">
        <v>203</v>
      </c>
      <c r="C704">
        <v>16.928000000000001</v>
      </c>
      <c r="D704">
        <v>225</v>
      </c>
      <c r="E704">
        <v>16.928000000000001</v>
      </c>
      <c r="F704">
        <v>375</v>
      </c>
      <c r="G704">
        <v>16.928000000000001</v>
      </c>
      <c r="H704">
        <v>417</v>
      </c>
    </row>
    <row r="705" spans="1:8" x14ac:dyDescent="0.35">
      <c r="A705">
        <v>16.945</v>
      </c>
      <c r="B705">
        <v>192</v>
      </c>
      <c r="C705">
        <v>16.945</v>
      </c>
      <c r="D705">
        <v>312</v>
      </c>
      <c r="E705">
        <v>16.945</v>
      </c>
      <c r="F705">
        <v>390</v>
      </c>
      <c r="G705">
        <v>16.945</v>
      </c>
      <c r="H705">
        <v>436</v>
      </c>
    </row>
    <row r="706" spans="1:8" x14ac:dyDescent="0.35">
      <c r="A706">
        <v>16.962</v>
      </c>
      <c r="B706">
        <v>208</v>
      </c>
      <c r="C706">
        <v>16.962</v>
      </c>
      <c r="D706">
        <v>284</v>
      </c>
      <c r="E706">
        <v>16.962</v>
      </c>
      <c r="F706">
        <v>348</v>
      </c>
      <c r="G706">
        <v>16.962</v>
      </c>
      <c r="H706">
        <v>493</v>
      </c>
    </row>
    <row r="707" spans="1:8" x14ac:dyDescent="0.35">
      <c r="A707">
        <v>16.978999999999999</v>
      </c>
      <c r="B707">
        <v>227</v>
      </c>
      <c r="C707">
        <v>16.978999999999999</v>
      </c>
      <c r="D707">
        <v>278</v>
      </c>
      <c r="E707">
        <v>16.978999999999999</v>
      </c>
      <c r="F707">
        <v>323</v>
      </c>
      <c r="G707">
        <v>16.978999999999999</v>
      </c>
      <c r="H707">
        <v>462</v>
      </c>
    </row>
    <row r="708" spans="1:8" x14ac:dyDescent="0.35">
      <c r="A708">
        <v>16.995999999999999</v>
      </c>
      <c r="B708">
        <v>215</v>
      </c>
      <c r="C708">
        <v>16.995999999999999</v>
      </c>
      <c r="D708">
        <v>262</v>
      </c>
      <c r="E708">
        <v>16.995999999999999</v>
      </c>
      <c r="F708">
        <v>328</v>
      </c>
      <c r="G708">
        <v>16.995999999999999</v>
      </c>
      <c r="H708">
        <v>424</v>
      </c>
    </row>
    <row r="709" spans="1:8" x14ac:dyDescent="0.35">
      <c r="A709">
        <v>17.013000000000002</v>
      </c>
      <c r="B709">
        <v>244</v>
      </c>
      <c r="C709">
        <v>17.013000000000002</v>
      </c>
      <c r="D709">
        <v>245</v>
      </c>
      <c r="E709">
        <v>17.013000000000002</v>
      </c>
      <c r="F709">
        <v>307</v>
      </c>
      <c r="G709">
        <v>17.013000000000002</v>
      </c>
      <c r="H709">
        <v>417</v>
      </c>
    </row>
    <row r="710" spans="1:8" x14ac:dyDescent="0.35">
      <c r="A710">
        <v>17.03</v>
      </c>
      <c r="B710">
        <v>227</v>
      </c>
      <c r="C710">
        <v>17.03</v>
      </c>
      <c r="D710">
        <v>218</v>
      </c>
      <c r="E710">
        <v>17.03</v>
      </c>
      <c r="F710">
        <v>348</v>
      </c>
      <c r="G710">
        <v>17.03</v>
      </c>
      <c r="H710">
        <v>451</v>
      </c>
    </row>
    <row r="711" spans="1:8" x14ac:dyDescent="0.35">
      <c r="A711">
        <v>17.047000000000001</v>
      </c>
      <c r="B711">
        <v>194</v>
      </c>
      <c r="C711">
        <v>17.047000000000001</v>
      </c>
      <c r="D711">
        <v>231</v>
      </c>
      <c r="E711">
        <v>17.047000000000001</v>
      </c>
      <c r="F711">
        <v>358</v>
      </c>
      <c r="G711">
        <v>17.047000000000001</v>
      </c>
      <c r="H711">
        <v>390</v>
      </c>
    </row>
    <row r="712" spans="1:8" x14ac:dyDescent="0.35">
      <c r="A712">
        <v>17.064</v>
      </c>
      <c r="B712">
        <v>199</v>
      </c>
      <c r="C712">
        <v>17.064</v>
      </c>
      <c r="D712">
        <v>232</v>
      </c>
      <c r="E712">
        <v>17.064</v>
      </c>
      <c r="F712">
        <v>352</v>
      </c>
      <c r="G712">
        <v>17.064</v>
      </c>
      <c r="H712">
        <v>383</v>
      </c>
    </row>
    <row r="713" spans="1:8" x14ac:dyDescent="0.35">
      <c r="A713">
        <v>17.081</v>
      </c>
      <c r="B713">
        <v>215</v>
      </c>
      <c r="C713">
        <v>17.081</v>
      </c>
      <c r="D713">
        <v>222</v>
      </c>
      <c r="E713">
        <v>17.081</v>
      </c>
      <c r="F713">
        <v>341</v>
      </c>
      <c r="G713">
        <v>17.081</v>
      </c>
      <c r="H713">
        <v>399</v>
      </c>
    </row>
    <row r="714" spans="1:8" x14ac:dyDescent="0.35">
      <c r="A714">
        <v>17.097999999999999</v>
      </c>
      <c r="B714">
        <v>199</v>
      </c>
      <c r="C714">
        <v>17.097999999999999</v>
      </c>
      <c r="D714">
        <v>237</v>
      </c>
      <c r="E714">
        <v>17.097999999999999</v>
      </c>
      <c r="F714">
        <v>360</v>
      </c>
      <c r="G714">
        <v>17.097999999999999</v>
      </c>
      <c r="H714">
        <v>413</v>
      </c>
    </row>
    <row r="715" spans="1:8" x14ac:dyDescent="0.35">
      <c r="A715">
        <v>17.114999999999998</v>
      </c>
      <c r="B715">
        <v>251</v>
      </c>
      <c r="C715">
        <v>17.114999999999998</v>
      </c>
      <c r="D715">
        <v>259</v>
      </c>
      <c r="E715">
        <v>17.114999999999998</v>
      </c>
      <c r="F715">
        <v>396</v>
      </c>
      <c r="G715">
        <v>17.114999999999998</v>
      </c>
      <c r="H715">
        <v>418</v>
      </c>
    </row>
    <row r="716" spans="1:8" x14ac:dyDescent="0.35">
      <c r="A716">
        <v>17.132000000000001</v>
      </c>
      <c r="B716">
        <v>235</v>
      </c>
      <c r="C716">
        <v>17.132000000000001</v>
      </c>
      <c r="D716">
        <v>278</v>
      </c>
      <c r="E716">
        <v>17.132000000000001</v>
      </c>
      <c r="F716">
        <v>398</v>
      </c>
      <c r="G716">
        <v>17.132000000000001</v>
      </c>
      <c r="H716">
        <v>407</v>
      </c>
    </row>
    <row r="717" spans="1:8" x14ac:dyDescent="0.35">
      <c r="A717">
        <v>17.149000000000001</v>
      </c>
      <c r="B717">
        <v>211</v>
      </c>
      <c r="C717">
        <v>17.149000000000001</v>
      </c>
      <c r="D717">
        <v>218</v>
      </c>
      <c r="E717">
        <v>17.149000000000001</v>
      </c>
      <c r="F717">
        <v>358</v>
      </c>
      <c r="G717">
        <v>17.149000000000001</v>
      </c>
      <c r="H717">
        <v>426</v>
      </c>
    </row>
    <row r="718" spans="1:8" x14ac:dyDescent="0.35">
      <c r="A718">
        <v>17.166</v>
      </c>
      <c r="B718">
        <v>217</v>
      </c>
      <c r="C718">
        <v>17.166</v>
      </c>
      <c r="D718">
        <v>242</v>
      </c>
      <c r="E718">
        <v>17.166</v>
      </c>
      <c r="F718">
        <v>345</v>
      </c>
      <c r="G718">
        <v>17.166</v>
      </c>
      <c r="H718">
        <v>451</v>
      </c>
    </row>
    <row r="719" spans="1:8" x14ac:dyDescent="0.35">
      <c r="A719">
        <v>17.183</v>
      </c>
      <c r="B719">
        <v>214</v>
      </c>
      <c r="C719">
        <v>17.183</v>
      </c>
      <c r="D719">
        <v>238</v>
      </c>
      <c r="E719">
        <v>17.183</v>
      </c>
      <c r="F719">
        <v>321</v>
      </c>
      <c r="G719">
        <v>17.183</v>
      </c>
      <c r="H719">
        <v>426</v>
      </c>
    </row>
    <row r="720" spans="1:8" x14ac:dyDescent="0.35">
      <c r="A720">
        <v>17.2</v>
      </c>
      <c r="B720">
        <v>207</v>
      </c>
      <c r="C720">
        <v>17.2</v>
      </c>
      <c r="D720">
        <v>215</v>
      </c>
      <c r="E720">
        <v>17.2</v>
      </c>
      <c r="F720">
        <v>330</v>
      </c>
      <c r="G720">
        <v>17.2</v>
      </c>
      <c r="H720">
        <v>427</v>
      </c>
    </row>
    <row r="721" spans="1:8" x14ac:dyDescent="0.35">
      <c r="A721">
        <v>17.216999999999999</v>
      </c>
      <c r="B721">
        <v>217</v>
      </c>
      <c r="C721">
        <v>17.216999999999999</v>
      </c>
      <c r="D721">
        <v>245</v>
      </c>
      <c r="E721">
        <v>17.216999999999999</v>
      </c>
      <c r="F721">
        <v>327</v>
      </c>
      <c r="G721">
        <v>17.216999999999999</v>
      </c>
      <c r="H721">
        <v>393</v>
      </c>
    </row>
    <row r="722" spans="1:8" x14ac:dyDescent="0.35">
      <c r="A722">
        <v>17.234000000000002</v>
      </c>
      <c r="B722">
        <v>237</v>
      </c>
      <c r="C722">
        <v>17.234000000000002</v>
      </c>
      <c r="D722">
        <v>239</v>
      </c>
      <c r="E722">
        <v>17.234000000000002</v>
      </c>
      <c r="F722">
        <v>362</v>
      </c>
      <c r="G722">
        <v>17.234000000000002</v>
      </c>
      <c r="H722">
        <v>386</v>
      </c>
    </row>
    <row r="723" spans="1:8" x14ac:dyDescent="0.35">
      <c r="A723">
        <v>17.251000000000001</v>
      </c>
      <c r="B723">
        <v>217</v>
      </c>
      <c r="C723">
        <v>17.251000000000001</v>
      </c>
      <c r="D723">
        <v>230</v>
      </c>
      <c r="E723">
        <v>17.251000000000001</v>
      </c>
      <c r="F723">
        <v>349</v>
      </c>
      <c r="G723">
        <v>17.251000000000001</v>
      </c>
      <c r="H723">
        <v>416</v>
      </c>
    </row>
    <row r="724" spans="1:8" x14ac:dyDescent="0.35">
      <c r="A724">
        <v>17.268000000000001</v>
      </c>
      <c r="B724">
        <v>189</v>
      </c>
      <c r="C724">
        <v>17.268000000000001</v>
      </c>
      <c r="D724">
        <v>233</v>
      </c>
      <c r="E724">
        <v>17.268000000000001</v>
      </c>
      <c r="F724">
        <v>328</v>
      </c>
      <c r="G724">
        <v>17.268000000000001</v>
      </c>
      <c r="H724">
        <v>418</v>
      </c>
    </row>
    <row r="725" spans="1:8" x14ac:dyDescent="0.35">
      <c r="A725">
        <v>17.285</v>
      </c>
      <c r="B725">
        <v>170</v>
      </c>
      <c r="C725">
        <v>17.285</v>
      </c>
      <c r="D725">
        <v>221</v>
      </c>
      <c r="E725">
        <v>17.285</v>
      </c>
      <c r="F725">
        <v>339</v>
      </c>
      <c r="G725">
        <v>17.285</v>
      </c>
      <c r="H725">
        <v>399</v>
      </c>
    </row>
    <row r="726" spans="1:8" x14ac:dyDescent="0.35">
      <c r="A726">
        <v>17.302</v>
      </c>
      <c r="B726">
        <v>206</v>
      </c>
      <c r="C726">
        <v>17.302</v>
      </c>
      <c r="D726">
        <v>248</v>
      </c>
      <c r="E726">
        <v>17.302</v>
      </c>
      <c r="F726">
        <v>333</v>
      </c>
      <c r="G726">
        <v>17.302</v>
      </c>
      <c r="H726">
        <v>413</v>
      </c>
    </row>
    <row r="727" spans="1:8" x14ac:dyDescent="0.35">
      <c r="A727">
        <v>17.318999999999999</v>
      </c>
      <c r="B727">
        <v>220</v>
      </c>
      <c r="C727">
        <v>17.318999999999999</v>
      </c>
      <c r="D727">
        <v>250</v>
      </c>
      <c r="E727">
        <v>17.318999999999999</v>
      </c>
      <c r="F727">
        <v>325</v>
      </c>
      <c r="G727">
        <v>17.318999999999999</v>
      </c>
      <c r="H727">
        <v>409</v>
      </c>
    </row>
    <row r="728" spans="1:8" x14ac:dyDescent="0.35">
      <c r="A728">
        <v>17.335999999999999</v>
      </c>
      <c r="B728">
        <v>206</v>
      </c>
      <c r="C728">
        <v>17.335999999999999</v>
      </c>
      <c r="D728">
        <v>252</v>
      </c>
      <c r="E728">
        <v>17.335999999999999</v>
      </c>
      <c r="F728">
        <v>311</v>
      </c>
      <c r="G728">
        <v>17.335999999999999</v>
      </c>
      <c r="H728">
        <v>408</v>
      </c>
    </row>
    <row r="729" spans="1:8" x14ac:dyDescent="0.35">
      <c r="A729">
        <v>17.353000000000002</v>
      </c>
      <c r="B729">
        <v>200</v>
      </c>
      <c r="C729">
        <v>17.353000000000002</v>
      </c>
      <c r="D729">
        <v>274</v>
      </c>
      <c r="E729">
        <v>17.353000000000002</v>
      </c>
      <c r="F729">
        <v>338</v>
      </c>
      <c r="G729">
        <v>17.353000000000002</v>
      </c>
      <c r="H729">
        <v>438</v>
      </c>
    </row>
    <row r="730" spans="1:8" x14ac:dyDescent="0.35">
      <c r="A730">
        <v>17.37</v>
      </c>
      <c r="B730">
        <v>200</v>
      </c>
      <c r="C730">
        <v>17.37</v>
      </c>
      <c r="D730">
        <v>242</v>
      </c>
      <c r="E730">
        <v>17.37</v>
      </c>
      <c r="F730">
        <v>373</v>
      </c>
      <c r="G730">
        <v>17.37</v>
      </c>
      <c r="H730">
        <v>428</v>
      </c>
    </row>
    <row r="731" spans="1:8" x14ac:dyDescent="0.35">
      <c r="A731">
        <v>17.387</v>
      </c>
      <c r="B731">
        <v>221</v>
      </c>
      <c r="C731">
        <v>17.387</v>
      </c>
      <c r="D731">
        <v>220</v>
      </c>
      <c r="E731">
        <v>17.387</v>
      </c>
      <c r="F731">
        <v>367</v>
      </c>
      <c r="G731">
        <v>17.387</v>
      </c>
      <c r="H731">
        <v>394</v>
      </c>
    </row>
    <row r="732" spans="1:8" x14ac:dyDescent="0.35">
      <c r="A732">
        <v>17.404</v>
      </c>
      <c r="B732">
        <v>210</v>
      </c>
      <c r="C732">
        <v>17.404</v>
      </c>
      <c r="D732">
        <v>248</v>
      </c>
      <c r="E732">
        <v>17.404</v>
      </c>
      <c r="F732">
        <v>329</v>
      </c>
      <c r="G732">
        <v>17.404</v>
      </c>
      <c r="H732">
        <v>384</v>
      </c>
    </row>
    <row r="733" spans="1:8" x14ac:dyDescent="0.35">
      <c r="A733">
        <v>17.420999999999999</v>
      </c>
      <c r="B733">
        <v>187</v>
      </c>
      <c r="C733">
        <v>17.420999999999999</v>
      </c>
      <c r="D733">
        <v>243</v>
      </c>
      <c r="E733">
        <v>17.420999999999999</v>
      </c>
      <c r="F733">
        <v>349</v>
      </c>
      <c r="G733">
        <v>17.420999999999999</v>
      </c>
      <c r="H733">
        <v>365</v>
      </c>
    </row>
    <row r="734" spans="1:8" x14ac:dyDescent="0.35">
      <c r="A734">
        <v>17.437999999999999</v>
      </c>
      <c r="B734">
        <v>175</v>
      </c>
      <c r="C734">
        <v>17.437999999999999</v>
      </c>
      <c r="D734">
        <v>220</v>
      </c>
      <c r="E734">
        <v>17.437999999999999</v>
      </c>
      <c r="F734">
        <v>371</v>
      </c>
      <c r="G734">
        <v>17.437999999999999</v>
      </c>
      <c r="H734">
        <v>379</v>
      </c>
    </row>
    <row r="735" spans="1:8" x14ac:dyDescent="0.35">
      <c r="A735">
        <v>17.454999999999998</v>
      </c>
      <c r="B735">
        <v>179</v>
      </c>
      <c r="C735">
        <v>17.454999999999998</v>
      </c>
      <c r="D735">
        <v>220</v>
      </c>
      <c r="E735">
        <v>17.454999999999998</v>
      </c>
      <c r="F735">
        <v>336</v>
      </c>
      <c r="G735">
        <v>17.454999999999998</v>
      </c>
      <c r="H735">
        <v>456</v>
      </c>
    </row>
    <row r="736" spans="1:8" x14ac:dyDescent="0.35">
      <c r="A736">
        <v>17.472000000000001</v>
      </c>
      <c r="B736">
        <v>199</v>
      </c>
      <c r="C736">
        <v>17.472000000000001</v>
      </c>
      <c r="D736">
        <v>220</v>
      </c>
      <c r="E736">
        <v>17.472000000000001</v>
      </c>
      <c r="F736">
        <v>339</v>
      </c>
      <c r="G736">
        <v>17.472000000000001</v>
      </c>
      <c r="H736">
        <v>451</v>
      </c>
    </row>
    <row r="737" spans="1:8" x14ac:dyDescent="0.35">
      <c r="A737">
        <v>17.489000000000001</v>
      </c>
      <c r="B737">
        <v>187</v>
      </c>
      <c r="C737">
        <v>17.489000000000001</v>
      </c>
      <c r="D737">
        <v>225</v>
      </c>
      <c r="E737">
        <v>17.489000000000001</v>
      </c>
      <c r="F737">
        <v>350</v>
      </c>
      <c r="G737">
        <v>17.489000000000001</v>
      </c>
      <c r="H737">
        <v>404</v>
      </c>
    </row>
    <row r="738" spans="1:8" x14ac:dyDescent="0.35">
      <c r="A738">
        <v>17.506</v>
      </c>
      <c r="B738">
        <v>181</v>
      </c>
      <c r="C738">
        <v>17.506</v>
      </c>
      <c r="D738">
        <v>213</v>
      </c>
      <c r="E738">
        <v>17.506</v>
      </c>
      <c r="F738">
        <v>344</v>
      </c>
      <c r="G738">
        <v>17.506</v>
      </c>
      <c r="H738">
        <v>412</v>
      </c>
    </row>
    <row r="739" spans="1:8" x14ac:dyDescent="0.35">
      <c r="A739">
        <v>17.523</v>
      </c>
      <c r="B739">
        <v>169</v>
      </c>
      <c r="C739">
        <v>17.523</v>
      </c>
      <c r="D739">
        <v>216</v>
      </c>
      <c r="E739">
        <v>17.523</v>
      </c>
      <c r="F739">
        <v>333</v>
      </c>
      <c r="G739">
        <v>17.523</v>
      </c>
      <c r="H739">
        <v>423</v>
      </c>
    </row>
    <row r="740" spans="1:8" x14ac:dyDescent="0.35">
      <c r="A740">
        <v>17.54</v>
      </c>
      <c r="B740">
        <v>174</v>
      </c>
      <c r="C740">
        <v>17.54</v>
      </c>
      <c r="D740">
        <v>206</v>
      </c>
      <c r="E740">
        <v>17.54</v>
      </c>
      <c r="F740">
        <v>358</v>
      </c>
      <c r="G740">
        <v>17.54</v>
      </c>
      <c r="H740">
        <v>445</v>
      </c>
    </row>
    <row r="741" spans="1:8" x14ac:dyDescent="0.35">
      <c r="A741">
        <v>17.556999999999999</v>
      </c>
      <c r="B741">
        <v>177</v>
      </c>
      <c r="C741">
        <v>17.556999999999999</v>
      </c>
      <c r="D741">
        <v>217</v>
      </c>
      <c r="E741">
        <v>17.556999999999999</v>
      </c>
      <c r="F741">
        <v>312</v>
      </c>
      <c r="G741">
        <v>17.556999999999999</v>
      </c>
      <c r="H741">
        <v>424</v>
      </c>
    </row>
    <row r="742" spans="1:8" x14ac:dyDescent="0.35">
      <c r="A742">
        <v>17.574000000000002</v>
      </c>
      <c r="B742">
        <v>235</v>
      </c>
      <c r="C742">
        <v>17.574000000000002</v>
      </c>
      <c r="D742">
        <v>226</v>
      </c>
      <c r="E742">
        <v>17.574000000000002</v>
      </c>
      <c r="F742">
        <v>376</v>
      </c>
      <c r="G742">
        <v>17.574000000000002</v>
      </c>
      <c r="H742">
        <v>425</v>
      </c>
    </row>
    <row r="743" spans="1:8" x14ac:dyDescent="0.35">
      <c r="A743">
        <v>17.591000000000001</v>
      </c>
      <c r="B743">
        <v>189</v>
      </c>
      <c r="C743">
        <v>17.591000000000001</v>
      </c>
      <c r="D743">
        <v>251</v>
      </c>
      <c r="E743">
        <v>17.591000000000001</v>
      </c>
      <c r="F743">
        <v>359</v>
      </c>
      <c r="G743">
        <v>17.591000000000001</v>
      </c>
      <c r="H743">
        <v>440</v>
      </c>
    </row>
    <row r="744" spans="1:8" x14ac:dyDescent="0.35">
      <c r="A744">
        <v>17.608000000000001</v>
      </c>
      <c r="B744">
        <v>191</v>
      </c>
      <c r="C744">
        <v>17.608000000000001</v>
      </c>
      <c r="D744">
        <v>224</v>
      </c>
      <c r="E744">
        <v>17.608000000000001</v>
      </c>
      <c r="F744">
        <v>323</v>
      </c>
      <c r="G744">
        <v>17.608000000000001</v>
      </c>
      <c r="H744">
        <v>452</v>
      </c>
    </row>
    <row r="745" spans="1:8" x14ac:dyDescent="0.35">
      <c r="A745">
        <v>17.625</v>
      </c>
      <c r="B745">
        <v>211</v>
      </c>
      <c r="C745">
        <v>17.625</v>
      </c>
      <c r="D745">
        <v>189</v>
      </c>
      <c r="E745">
        <v>17.625</v>
      </c>
      <c r="F745">
        <v>346</v>
      </c>
      <c r="G745">
        <v>17.625</v>
      </c>
      <c r="H745">
        <v>409</v>
      </c>
    </row>
    <row r="746" spans="1:8" x14ac:dyDescent="0.35">
      <c r="A746">
        <v>17.641999999999999</v>
      </c>
      <c r="B746">
        <v>224</v>
      </c>
      <c r="C746">
        <v>17.641999999999999</v>
      </c>
      <c r="D746">
        <v>259</v>
      </c>
      <c r="E746">
        <v>17.641999999999999</v>
      </c>
      <c r="F746">
        <v>314</v>
      </c>
      <c r="G746">
        <v>17.641999999999999</v>
      </c>
      <c r="H746">
        <v>447</v>
      </c>
    </row>
    <row r="747" spans="1:8" x14ac:dyDescent="0.35">
      <c r="A747">
        <v>17.658999999999999</v>
      </c>
      <c r="B747">
        <v>177</v>
      </c>
      <c r="C747">
        <v>17.658999999999999</v>
      </c>
      <c r="D747">
        <v>212</v>
      </c>
      <c r="E747">
        <v>17.658999999999999</v>
      </c>
      <c r="F747">
        <v>357</v>
      </c>
      <c r="G747">
        <v>17.658999999999999</v>
      </c>
      <c r="H747">
        <v>409</v>
      </c>
    </row>
    <row r="748" spans="1:8" x14ac:dyDescent="0.35">
      <c r="A748">
        <v>17.675999999999998</v>
      </c>
      <c r="B748">
        <v>173</v>
      </c>
      <c r="C748">
        <v>17.675999999999998</v>
      </c>
      <c r="D748">
        <v>199</v>
      </c>
      <c r="E748">
        <v>17.675999999999998</v>
      </c>
      <c r="F748">
        <v>318</v>
      </c>
      <c r="G748">
        <v>17.675999999999998</v>
      </c>
      <c r="H748">
        <v>363</v>
      </c>
    </row>
    <row r="749" spans="1:8" x14ac:dyDescent="0.35">
      <c r="A749">
        <v>17.693000000000001</v>
      </c>
      <c r="B749">
        <v>184</v>
      </c>
      <c r="C749">
        <v>17.693000000000001</v>
      </c>
      <c r="D749">
        <v>242</v>
      </c>
      <c r="E749">
        <v>17.693000000000001</v>
      </c>
      <c r="F749">
        <v>354</v>
      </c>
      <c r="G749">
        <v>17.693000000000001</v>
      </c>
      <c r="H749">
        <v>468</v>
      </c>
    </row>
    <row r="750" spans="1:8" x14ac:dyDescent="0.35">
      <c r="A750">
        <v>17.71</v>
      </c>
      <c r="B750">
        <v>180</v>
      </c>
      <c r="C750">
        <v>17.71</v>
      </c>
      <c r="D750">
        <v>223</v>
      </c>
      <c r="E750">
        <v>17.71</v>
      </c>
      <c r="F750">
        <v>367</v>
      </c>
      <c r="G750">
        <v>17.71</v>
      </c>
      <c r="H750">
        <v>440</v>
      </c>
    </row>
    <row r="751" spans="1:8" x14ac:dyDescent="0.35">
      <c r="A751">
        <v>17.727</v>
      </c>
      <c r="B751">
        <v>190</v>
      </c>
      <c r="C751">
        <v>17.727</v>
      </c>
      <c r="D751">
        <v>195</v>
      </c>
      <c r="E751">
        <v>17.727</v>
      </c>
      <c r="F751">
        <v>314</v>
      </c>
      <c r="G751">
        <v>17.727</v>
      </c>
      <c r="H751">
        <v>488</v>
      </c>
    </row>
    <row r="752" spans="1:8" x14ac:dyDescent="0.35">
      <c r="A752">
        <v>17.744</v>
      </c>
      <c r="B752">
        <v>194</v>
      </c>
      <c r="C752">
        <v>17.744</v>
      </c>
      <c r="D752">
        <v>218</v>
      </c>
      <c r="E752">
        <v>17.744</v>
      </c>
      <c r="F752">
        <v>294</v>
      </c>
      <c r="G752">
        <v>17.744</v>
      </c>
      <c r="H752">
        <v>387</v>
      </c>
    </row>
    <row r="753" spans="1:8" x14ac:dyDescent="0.35">
      <c r="A753">
        <v>17.760999999999999</v>
      </c>
      <c r="B753">
        <v>191</v>
      </c>
      <c r="C753">
        <v>17.760999999999999</v>
      </c>
      <c r="D753">
        <v>222</v>
      </c>
      <c r="E753">
        <v>17.760999999999999</v>
      </c>
      <c r="F753">
        <v>361</v>
      </c>
      <c r="G753">
        <v>17.760999999999999</v>
      </c>
      <c r="H753">
        <v>455</v>
      </c>
    </row>
    <row r="754" spans="1:8" x14ac:dyDescent="0.35">
      <c r="A754">
        <v>17.777999999999999</v>
      </c>
      <c r="B754">
        <v>157</v>
      </c>
      <c r="C754">
        <v>17.777999999999999</v>
      </c>
      <c r="D754">
        <v>206</v>
      </c>
      <c r="E754">
        <v>17.777999999999999</v>
      </c>
      <c r="F754">
        <v>355</v>
      </c>
      <c r="G754">
        <v>17.777999999999999</v>
      </c>
      <c r="H754">
        <v>384</v>
      </c>
    </row>
    <row r="755" spans="1:8" x14ac:dyDescent="0.35">
      <c r="A755">
        <v>17.795000000000002</v>
      </c>
      <c r="B755">
        <v>192</v>
      </c>
      <c r="C755">
        <v>17.795000000000002</v>
      </c>
      <c r="D755">
        <v>192</v>
      </c>
      <c r="E755">
        <v>17.795000000000002</v>
      </c>
      <c r="F755">
        <v>279</v>
      </c>
      <c r="G755">
        <v>17.795000000000002</v>
      </c>
      <c r="H755">
        <v>441</v>
      </c>
    </row>
    <row r="756" spans="1:8" x14ac:dyDescent="0.35">
      <c r="A756">
        <v>17.812000000000001</v>
      </c>
      <c r="B756">
        <v>164</v>
      </c>
      <c r="C756">
        <v>17.812000000000001</v>
      </c>
      <c r="D756">
        <v>195</v>
      </c>
      <c r="E756">
        <v>17.812000000000001</v>
      </c>
      <c r="F756">
        <v>309</v>
      </c>
      <c r="G756">
        <v>17.812000000000001</v>
      </c>
      <c r="H756">
        <v>393</v>
      </c>
    </row>
    <row r="757" spans="1:8" x14ac:dyDescent="0.35">
      <c r="A757">
        <v>17.829000000000001</v>
      </c>
      <c r="B757">
        <v>203</v>
      </c>
      <c r="C757">
        <v>17.829000000000001</v>
      </c>
      <c r="D757">
        <v>199</v>
      </c>
      <c r="E757">
        <v>17.829000000000001</v>
      </c>
      <c r="F757">
        <v>355</v>
      </c>
      <c r="G757">
        <v>17.829000000000001</v>
      </c>
      <c r="H757">
        <v>458</v>
      </c>
    </row>
    <row r="758" spans="1:8" x14ac:dyDescent="0.35">
      <c r="A758">
        <v>17.846</v>
      </c>
      <c r="B758">
        <v>212</v>
      </c>
      <c r="C758">
        <v>17.846</v>
      </c>
      <c r="D758">
        <v>240</v>
      </c>
      <c r="E758">
        <v>17.846</v>
      </c>
      <c r="F758">
        <v>376</v>
      </c>
      <c r="G758">
        <v>17.846</v>
      </c>
      <c r="H758">
        <v>418</v>
      </c>
    </row>
    <row r="759" spans="1:8" x14ac:dyDescent="0.35">
      <c r="A759">
        <v>17.863</v>
      </c>
      <c r="B759">
        <v>176</v>
      </c>
      <c r="C759">
        <v>17.863</v>
      </c>
      <c r="D759">
        <v>227</v>
      </c>
      <c r="E759">
        <v>17.863</v>
      </c>
      <c r="F759">
        <v>337</v>
      </c>
      <c r="G759">
        <v>17.863</v>
      </c>
      <c r="H759">
        <v>412</v>
      </c>
    </row>
    <row r="760" spans="1:8" x14ac:dyDescent="0.35">
      <c r="A760">
        <v>17.88</v>
      </c>
      <c r="B760">
        <v>154</v>
      </c>
      <c r="C760">
        <v>17.88</v>
      </c>
      <c r="D760">
        <v>199</v>
      </c>
      <c r="E760">
        <v>17.88</v>
      </c>
      <c r="F760">
        <v>336</v>
      </c>
      <c r="G760">
        <v>17.88</v>
      </c>
      <c r="H760">
        <v>441</v>
      </c>
    </row>
    <row r="761" spans="1:8" x14ac:dyDescent="0.35">
      <c r="A761">
        <v>17.896999999999998</v>
      </c>
      <c r="B761">
        <v>174</v>
      </c>
      <c r="C761">
        <v>17.896999999999998</v>
      </c>
      <c r="D761">
        <v>228</v>
      </c>
      <c r="E761">
        <v>17.896999999999998</v>
      </c>
      <c r="F761">
        <v>352</v>
      </c>
      <c r="G761">
        <v>17.896999999999998</v>
      </c>
      <c r="H761">
        <v>369</v>
      </c>
    </row>
    <row r="762" spans="1:8" x14ac:dyDescent="0.35">
      <c r="A762">
        <v>17.914000000000001</v>
      </c>
      <c r="B762">
        <v>154</v>
      </c>
      <c r="C762">
        <v>17.914000000000001</v>
      </c>
      <c r="D762">
        <v>219</v>
      </c>
      <c r="E762">
        <v>17.914000000000001</v>
      </c>
      <c r="F762">
        <v>297</v>
      </c>
      <c r="G762">
        <v>17.914000000000001</v>
      </c>
      <c r="H762">
        <v>430</v>
      </c>
    </row>
    <row r="763" spans="1:8" x14ac:dyDescent="0.35">
      <c r="A763">
        <v>17.931000000000001</v>
      </c>
      <c r="B763">
        <v>191</v>
      </c>
      <c r="C763">
        <v>17.931000000000001</v>
      </c>
      <c r="D763">
        <v>224</v>
      </c>
      <c r="E763">
        <v>17.931000000000001</v>
      </c>
      <c r="F763">
        <v>294</v>
      </c>
      <c r="G763">
        <v>17.931000000000001</v>
      </c>
      <c r="H763">
        <v>496</v>
      </c>
    </row>
    <row r="764" spans="1:8" x14ac:dyDescent="0.35">
      <c r="A764">
        <v>17.948</v>
      </c>
      <c r="B764">
        <v>174</v>
      </c>
      <c r="C764">
        <v>17.948</v>
      </c>
      <c r="D764">
        <v>195</v>
      </c>
      <c r="E764">
        <v>17.948</v>
      </c>
      <c r="F764">
        <v>356</v>
      </c>
      <c r="G764">
        <v>17.948</v>
      </c>
      <c r="H764">
        <v>400</v>
      </c>
    </row>
    <row r="765" spans="1:8" x14ac:dyDescent="0.35">
      <c r="A765">
        <v>17.965</v>
      </c>
      <c r="B765">
        <v>217</v>
      </c>
      <c r="C765">
        <v>17.965</v>
      </c>
      <c r="D765">
        <v>188</v>
      </c>
      <c r="E765">
        <v>17.965</v>
      </c>
      <c r="F765">
        <v>360</v>
      </c>
      <c r="G765">
        <v>17.965</v>
      </c>
      <c r="H765">
        <v>400</v>
      </c>
    </row>
    <row r="766" spans="1:8" x14ac:dyDescent="0.35">
      <c r="A766">
        <v>17.981999999999999</v>
      </c>
      <c r="B766">
        <v>178</v>
      </c>
      <c r="C766">
        <v>17.981999999999999</v>
      </c>
      <c r="D766">
        <v>202</v>
      </c>
      <c r="E766">
        <v>17.981999999999999</v>
      </c>
      <c r="F766">
        <v>359</v>
      </c>
      <c r="G766">
        <v>17.981999999999999</v>
      </c>
      <c r="H766">
        <v>383</v>
      </c>
    </row>
    <row r="767" spans="1:8" x14ac:dyDescent="0.35">
      <c r="A767">
        <v>17.998999999999999</v>
      </c>
      <c r="B767">
        <v>163</v>
      </c>
      <c r="C767">
        <v>17.998999999999999</v>
      </c>
      <c r="D767">
        <v>262</v>
      </c>
      <c r="E767">
        <v>17.998999999999999</v>
      </c>
      <c r="F767">
        <v>382</v>
      </c>
      <c r="G767">
        <v>17.998999999999999</v>
      </c>
      <c r="H767">
        <v>364</v>
      </c>
    </row>
    <row r="768" spans="1:8" x14ac:dyDescent="0.35">
      <c r="A768">
        <v>18.015999999999998</v>
      </c>
      <c r="B768">
        <v>189</v>
      </c>
      <c r="C768">
        <v>18.015999999999998</v>
      </c>
      <c r="D768">
        <v>244</v>
      </c>
      <c r="E768">
        <v>18.015999999999998</v>
      </c>
      <c r="F768">
        <v>336</v>
      </c>
      <c r="G768">
        <v>18.015999999999998</v>
      </c>
      <c r="H768">
        <v>410</v>
      </c>
    </row>
    <row r="769" spans="1:8" x14ac:dyDescent="0.35">
      <c r="A769">
        <v>18.033000000000001</v>
      </c>
      <c r="B769">
        <v>181</v>
      </c>
      <c r="C769">
        <v>18.033000000000001</v>
      </c>
      <c r="D769">
        <v>259</v>
      </c>
      <c r="E769">
        <v>18.033000000000001</v>
      </c>
      <c r="F769">
        <v>315</v>
      </c>
      <c r="G769">
        <v>18.033000000000001</v>
      </c>
      <c r="H769">
        <v>451</v>
      </c>
    </row>
    <row r="770" spans="1:8" x14ac:dyDescent="0.35">
      <c r="A770">
        <v>18.05</v>
      </c>
      <c r="B770">
        <v>180</v>
      </c>
      <c r="C770">
        <v>18.05</v>
      </c>
      <c r="D770">
        <v>230</v>
      </c>
      <c r="E770">
        <v>18.05</v>
      </c>
      <c r="F770">
        <v>273</v>
      </c>
      <c r="G770">
        <v>18.05</v>
      </c>
      <c r="H770">
        <v>408</v>
      </c>
    </row>
    <row r="771" spans="1:8" x14ac:dyDescent="0.35">
      <c r="A771">
        <v>18.067</v>
      </c>
      <c r="B771">
        <v>211</v>
      </c>
      <c r="C771">
        <v>18.067</v>
      </c>
      <c r="D771">
        <v>205</v>
      </c>
      <c r="E771">
        <v>18.067</v>
      </c>
      <c r="F771">
        <v>310</v>
      </c>
      <c r="G771">
        <v>18.067</v>
      </c>
      <c r="H771">
        <v>450</v>
      </c>
    </row>
    <row r="772" spans="1:8" x14ac:dyDescent="0.35">
      <c r="A772">
        <v>18.084</v>
      </c>
      <c r="B772">
        <v>201</v>
      </c>
      <c r="C772">
        <v>18.084</v>
      </c>
      <c r="D772">
        <v>222</v>
      </c>
      <c r="E772">
        <v>18.084</v>
      </c>
      <c r="F772">
        <v>297</v>
      </c>
      <c r="G772">
        <v>18.084</v>
      </c>
      <c r="H772">
        <v>468</v>
      </c>
    </row>
    <row r="773" spans="1:8" x14ac:dyDescent="0.35">
      <c r="A773">
        <v>18.100999999999999</v>
      </c>
      <c r="B773">
        <v>191</v>
      </c>
      <c r="C773">
        <v>18.100999999999999</v>
      </c>
      <c r="D773">
        <v>222</v>
      </c>
      <c r="E773">
        <v>18.100999999999999</v>
      </c>
      <c r="F773">
        <v>291</v>
      </c>
      <c r="G773">
        <v>18.100999999999999</v>
      </c>
      <c r="H773">
        <v>427</v>
      </c>
    </row>
    <row r="774" spans="1:8" x14ac:dyDescent="0.35">
      <c r="A774">
        <v>18.117999999999999</v>
      </c>
      <c r="B774">
        <v>189</v>
      </c>
      <c r="C774">
        <v>18.117999999999999</v>
      </c>
      <c r="D774">
        <v>239</v>
      </c>
      <c r="E774">
        <v>18.117999999999999</v>
      </c>
      <c r="F774">
        <v>302</v>
      </c>
      <c r="G774">
        <v>18.117999999999999</v>
      </c>
      <c r="H774">
        <v>424</v>
      </c>
    </row>
    <row r="775" spans="1:8" x14ac:dyDescent="0.35">
      <c r="A775">
        <v>18.135000000000002</v>
      </c>
      <c r="B775">
        <v>173</v>
      </c>
      <c r="C775">
        <v>18.135000000000002</v>
      </c>
      <c r="D775">
        <v>207</v>
      </c>
      <c r="E775">
        <v>18.135000000000002</v>
      </c>
      <c r="F775">
        <v>321</v>
      </c>
      <c r="G775">
        <v>18.135000000000002</v>
      </c>
      <c r="H775">
        <v>412</v>
      </c>
    </row>
    <row r="776" spans="1:8" x14ac:dyDescent="0.35">
      <c r="A776">
        <v>18.152000000000001</v>
      </c>
      <c r="B776">
        <v>166</v>
      </c>
      <c r="C776">
        <v>18.152000000000001</v>
      </c>
      <c r="D776">
        <v>200</v>
      </c>
      <c r="E776">
        <v>18.152000000000001</v>
      </c>
      <c r="F776">
        <v>316</v>
      </c>
      <c r="G776">
        <v>18.152000000000001</v>
      </c>
      <c r="H776">
        <v>421</v>
      </c>
    </row>
    <row r="777" spans="1:8" x14ac:dyDescent="0.35">
      <c r="A777">
        <v>18.169</v>
      </c>
      <c r="B777">
        <v>176</v>
      </c>
      <c r="C777">
        <v>18.169</v>
      </c>
      <c r="D777">
        <v>224</v>
      </c>
      <c r="E777">
        <v>18.169</v>
      </c>
      <c r="F777">
        <v>332</v>
      </c>
      <c r="G777">
        <v>18.169</v>
      </c>
      <c r="H777">
        <v>421</v>
      </c>
    </row>
    <row r="778" spans="1:8" x14ac:dyDescent="0.35">
      <c r="A778">
        <v>18.186</v>
      </c>
      <c r="B778">
        <v>176</v>
      </c>
      <c r="C778">
        <v>18.186</v>
      </c>
      <c r="D778">
        <v>213</v>
      </c>
      <c r="E778">
        <v>18.186</v>
      </c>
      <c r="F778">
        <v>336</v>
      </c>
      <c r="G778">
        <v>18.186</v>
      </c>
      <c r="H778">
        <v>430</v>
      </c>
    </row>
    <row r="779" spans="1:8" x14ac:dyDescent="0.35">
      <c r="A779">
        <v>18.202999999999999</v>
      </c>
      <c r="B779">
        <v>185</v>
      </c>
      <c r="C779">
        <v>18.202999999999999</v>
      </c>
      <c r="D779">
        <v>226</v>
      </c>
      <c r="E779">
        <v>18.202999999999999</v>
      </c>
      <c r="F779">
        <v>354</v>
      </c>
      <c r="G779">
        <v>18.202999999999999</v>
      </c>
      <c r="H779">
        <v>409</v>
      </c>
    </row>
    <row r="780" spans="1:8" x14ac:dyDescent="0.35">
      <c r="A780">
        <v>18.22</v>
      </c>
      <c r="B780">
        <v>187</v>
      </c>
      <c r="C780">
        <v>18.22</v>
      </c>
      <c r="D780">
        <v>226</v>
      </c>
      <c r="E780">
        <v>18.22</v>
      </c>
      <c r="F780">
        <v>318</v>
      </c>
      <c r="G780">
        <v>18.22</v>
      </c>
      <c r="H780">
        <v>439</v>
      </c>
    </row>
    <row r="781" spans="1:8" x14ac:dyDescent="0.35">
      <c r="A781">
        <v>18.236999999999998</v>
      </c>
      <c r="B781">
        <v>171</v>
      </c>
      <c r="C781">
        <v>18.236999999999998</v>
      </c>
      <c r="D781">
        <v>204</v>
      </c>
      <c r="E781">
        <v>18.236999999999998</v>
      </c>
      <c r="F781">
        <v>310</v>
      </c>
      <c r="G781">
        <v>18.236999999999998</v>
      </c>
      <c r="H781">
        <v>448</v>
      </c>
    </row>
    <row r="782" spans="1:8" x14ac:dyDescent="0.35">
      <c r="A782">
        <v>18.254000000000001</v>
      </c>
      <c r="B782">
        <v>174</v>
      </c>
      <c r="C782">
        <v>18.254000000000001</v>
      </c>
      <c r="D782">
        <v>217</v>
      </c>
      <c r="E782">
        <v>18.254000000000001</v>
      </c>
      <c r="F782">
        <v>338</v>
      </c>
      <c r="G782">
        <v>18.254000000000001</v>
      </c>
      <c r="H782">
        <v>444</v>
      </c>
    </row>
    <row r="783" spans="1:8" x14ac:dyDescent="0.35">
      <c r="A783">
        <v>18.271000000000001</v>
      </c>
      <c r="B783">
        <v>175</v>
      </c>
      <c r="C783">
        <v>18.271000000000001</v>
      </c>
      <c r="D783">
        <v>240</v>
      </c>
      <c r="E783">
        <v>18.271000000000001</v>
      </c>
      <c r="F783">
        <v>352</v>
      </c>
      <c r="G783">
        <v>18.271000000000001</v>
      </c>
      <c r="H783">
        <v>449</v>
      </c>
    </row>
    <row r="784" spans="1:8" x14ac:dyDescent="0.35">
      <c r="A784">
        <v>18.288</v>
      </c>
      <c r="B784">
        <v>182</v>
      </c>
      <c r="C784">
        <v>18.288</v>
      </c>
      <c r="D784">
        <v>198</v>
      </c>
      <c r="E784">
        <v>18.288</v>
      </c>
      <c r="F784">
        <v>354</v>
      </c>
      <c r="G784">
        <v>18.288</v>
      </c>
      <c r="H784">
        <v>409</v>
      </c>
    </row>
    <row r="785" spans="1:8" x14ac:dyDescent="0.35">
      <c r="A785">
        <v>18.305</v>
      </c>
      <c r="B785">
        <v>181</v>
      </c>
      <c r="C785">
        <v>18.305</v>
      </c>
      <c r="D785">
        <v>204</v>
      </c>
      <c r="E785">
        <v>18.305</v>
      </c>
      <c r="F785">
        <v>374</v>
      </c>
      <c r="G785">
        <v>18.305</v>
      </c>
      <c r="H785">
        <v>404</v>
      </c>
    </row>
    <row r="786" spans="1:8" x14ac:dyDescent="0.35">
      <c r="A786">
        <v>18.321999999999999</v>
      </c>
      <c r="B786">
        <v>160</v>
      </c>
      <c r="C786">
        <v>18.321999999999999</v>
      </c>
      <c r="D786">
        <v>206</v>
      </c>
      <c r="E786">
        <v>18.321999999999999</v>
      </c>
      <c r="F786">
        <v>352</v>
      </c>
      <c r="G786">
        <v>18.321999999999999</v>
      </c>
      <c r="H786">
        <v>403</v>
      </c>
    </row>
    <row r="787" spans="1:8" x14ac:dyDescent="0.35">
      <c r="A787">
        <v>18.338999999999999</v>
      </c>
      <c r="B787">
        <v>168</v>
      </c>
      <c r="C787">
        <v>18.338999999999999</v>
      </c>
      <c r="D787">
        <v>216</v>
      </c>
      <c r="E787">
        <v>18.338999999999999</v>
      </c>
      <c r="F787">
        <v>313</v>
      </c>
      <c r="G787">
        <v>18.338999999999999</v>
      </c>
      <c r="H787">
        <v>413</v>
      </c>
    </row>
    <row r="788" spans="1:8" x14ac:dyDescent="0.35">
      <c r="A788">
        <v>18.356000000000002</v>
      </c>
      <c r="B788">
        <v>178</v>
      </c>
      <c r="C788">
        <v>18.356000000000002</v>
      </c>
      <c r="D788">
        <v>211</v>
      </c>
      <c r="E788">
        <v>18.356000000000002</v>
      </c>
      <c r="F788">
        <v>297</v>
      </c>
      <c r="G788">
        <v>18.356000000000002</v>
      </c>
      <c r="H788">
        <v>392</v>
      </c>
    </row>
    <row r="789" spans="1:8" x14ac:dyDescent="0.35">
      <c r="A789">
        <v>18.373000000000001</v>
      </c>
      <c r="B789">
        <v>184</v>
      </c>
      <c r="C789">
        <v>18.373000000000001</v>
      </c>
      <c r="D789">
        <v>204</v>
      </c>
      <c r="E789">
        <v>18.373000000000001</v>
      </c>
      <c r="F789">
        <v>288</v>
      </c>
      <c r="G789">
        <v>18.373000000000001</v>
      </c>
      <c r="H789">
        <v>371</v>
      </c>
    </row>
    <row r="790" spans="1:8" x14ac:dyDescent="0.35">
      <c r="A790">
        <v>18.39</v>
      </c>
      <c r="B790">
        <v>189</v>
      </c>
      <c r="C790">
        <v>18.39</v>
      </c>
      <c r="D790">
        <v>201</v>
      </c>
      <c r="E790">
        <v>18.39</v>
      </c>
      <c r="F790">
        <v>294</v>
      </c>
      <c r="G790">
        <v>18.39</v>
      </c>
      <c r="H790">
        <v>418</v>
      </c>
    </row>
    <row r="791" spans="1:8" x14ac:dyDescent="0.35">
      <c r="A791">
        <v>18.407</v>
      </c>
      <c r="B791">
        <v>193</v>
      </c>
      <c r="C791">
        <v>18.407</v>
      </c>
      <c r="D791">
        <v>218</v>
      </c>
      <c r="E791">
        <v>18.407</v>
      </c>
      <c r="F791">
        <v>313</v>
      </c>
      <c r="G791">
        <v>18.407</v>
      </c>
      <c r="H791">
        <v>436</v>
      </c>
    </row>
    <row r="792" spans="1:8" x14ac:dyDescent="0.35">
      <c r="A792">
        <v>18.423999999999999</v>
      </c>
      <c r="B792">
        <v>187</v>
      </c>
      <c r="C792">
        <v>18.423999999999999</v>
      </c>
      <c r="D792">
        <v>235</v>
      </c>
      <c r="E792">
        <v>18.423999999999999</v>
      </c>
      <c r="F792">
        <v>328</v>
      </c>
      <c r="G792">
        <v>18.423999999999999</v>
      </c>
      <c r="H792">
        <v>425</v>
      </c>
    </row>
    <row r="793" spans="1:8" x14ac:dyDescent="0.35">
      <c r="A793">
        <v>18.440999999999999</v>
      </c>
      <c r="B793">
        <v>175</v>
      </c>
      <c r="C793">
        <v>18.440999999999999</v>
      </c>
      <c r="D793">
        <v>220</v>
      </c>
      <c r="E793">
        <v>18.440999999999999</v>
      </c>
      <c r="F793">
        <v>340</v>
      </c>
      <c r="G793">
        <v>18.440999999999999</v>
      </c>
      <c r="H793">
        <v>396</v>
      </c>
    </row>
    <row r="794" spans="1:8" x14ac:dyDescent="0.35">
      <c r="A794">
        <v>18.457999999999998</v>
      </c>
      <c r="B794">
        <v>178</v>
      </c>
      <c r="C794">
        <v>18.457999999999998</v>
      </c>
      <c r="D794">
        <v>178</v>
      </c>
      <c r="E794">
        <v>18.457999999999998</v>
      </c>
      <c r="F794">
        <v>313</v>
      </c>
      <c r="G794">
        <v>18.457999999999998</v>
      </c>
      <c r="H794">
        <v>378</v>
      </c>
    </row>
    <row r="795" spans="1:8" x14ac:dyDescent="0.35">
      <c r="A795">
        <v>18.475000000000001</v>
      </c>
      <c r="B795">
        <v>173</v>
      </c>
      <c r="C795">
        <v>18.475000000000001</v>
      </c>
      <c r="D795">
        <v>169</v>
      </c>
      <c r="E795">
        <v>18.475000000000001</v>
      </c>
      <c r="F795">
        <v>315</v>
      </c>
      <c r="G795">
        <v>18.475000000000001</v>
      </c>
      <c r="H795">
        <v>426</v>
      </c>
    </row>
    <row r="796" spans="1:8" x14ac:dyDescent="0.35">
      <c r="A796">
        <v>18.492000000000001</v>
      </c>
      <c r="B796">
        <v>165</v>
      </c>
      <c r="C796">
        <v>18.492000000000001</v>
      </c>
      <c r="D796">
        <v>232</v>
      </c>
      <c r="E796">
        <v>18.492000000000001</v>
      </c>
      <c r="F796">
        <v>312</v>
      </c>
      <c r="G796">
        <v>18.492000000000001</v>
      </c>
      <c r="H796">
        <v>470</v>
      </c>
    </row>
    <row r="797" spans="1:8" x14ac:dyDescent="0.35">
      <c r="A797">
        <v>18.509</v>
      </c>
      <c r="B797">
        <v>177</v>
      </c>
      <c r="C797">
        <v>18.509</v>
      </c>
      <c r="D797">
        <v>205</v>
      </c>
      <c r="E797">
        <v>18.509</v>
      </c>
      <c r="F797">
        <v>305</v>
      </c>
      <c r="G797">
        <v>18.509</v>
      </c>
      <c r="H797">
        <v>446</v>
      </c>
    </row>
    <row r="798" spans="1:8" x14ac:dyDescent="0.35">
      <c r="A798">
        <v>18.526</v>
      </c>
      <c r="B798">
        <v>185</v>
      </c>
      <c r="C798">
        <v>18.526</v>
      </c>
      <c r="D798">
        <v>210</v>
      </c>
      <c r="E798">
        <v>18.526</v>
      </c>
      <c r="F798">
        <v>281</v>
      </c>
      <c r="G798">
        <v>18.526</v>
      </c>
      <c r="H798">
        <v>399</v>
      </c>
    </row>
    <row r="799" spans="1:8" x14ac:dyDescent="0.35">
      <c r="A799">
        <v>18.542999999999999</v>
      </c>
      <c r="B799">
        <v>166</v>
      </c>
      <c r="C799">
        <v>18.542999999999999</v>
      </c>
      <c r="D799">
        <v>213</v>
      </c>
      <c r="E799">
        <v>18.542999999999999</v>
      </c>
      <c r="F799">
        <v>283</v>
      </c>
      <c r="G799">
        <v>18.542999999999999</v>
      </c>
      <c r="H799">
        <v>383</v>
      </c>
    </row>
    <row r="800" spans="1:8" x14ac:dyDescent="0.35">
      <c r="A800">
        <v>18.559999999999999</v>
      </c>
      <c r="B800">
        <v>193</v>
      </c>
      <c r="C800">
        <v>18.559999999999999</v>
      </c>
      <c r="D800">
        <v>206</v>
      </c>
      <c r="E800">
        <v>18.559999999999999</v>
      </c>
      <c r="F800">
        <v>332</v>
      </c>
      <c r="G800">
        <v>18.559999999999999</v>
      </c>
      <c r="H800">
        <v>428</v>
      </c>
    </row>
    <row r="801" spans="1:8" x14ac:dyDescent="0.35">
      <c r="A801">
        <v>18.577000000000002</v>
      </c>
      <c r="B801">
        <v>176</v>
      </c>
      <c r="C801">
        <v>18.577000000000002</v>
      </c>
      <c r="D801">
        <v>207</v>
      </c>
      <c r="E801">
        <v>18.577000000000002</v>
      </c>
      <c r="F801">
        <v>343</v>
      </c>
      <c r="G801">
        <v>18.577000000000002</v>
      </c>
      <c r="H801">
        <v>421</v>
      </c>
    </row>
    <row r="802" spans="1:8" x14ac:dyDescent="0.35">
      <c r="A802">
        <v>18.594000000000001</v>
      </c>
      <c r="B802">
        <v>187</v>
      </c>
      <c r="C802">
        <v>18.594000000000001</v>
      </c>
      <c r="D802">
        <v>201</v>
      </c>
      <c r="E802">
        <v>18.594000000000001</v>
      </c>
      <c r="F802">
        <v>351</v>
      </c>
      <c r="G802">
        <v>18.594000000000001</v>
      </c>
      <c r="H802">
        <v>413</v>
      </c>
    </row>
    <row r="803" spans="1:8" x14ac:dyDescent="0.35">
      <c r="A803">
        <v>18.611000000000001</v>
      </c>
      <c r="B803">
        <v>177</v>
      </c>
      <c r="C803">
        <v>18.611000000000001</v>
      </c>
      <c r="D803">
        <v>195</v>
      </c>
      <c r="E803">
        <v>18.611000000000001</v>
      </c>
      <c r="F803">
        <v>340</v>
      </c>
      <c r="G803">
        <v>18.611000000000001</v>
      </c>
      <c r="H803">
        <v>408</v>
      </c>
    </row>
    <row r="804" spans="1:8" x14ac:dyDescent="0.35">
      <c r="A804">
        <v>18.628</v>
      </c>
      <c r="B804">
        <v>177</v>
      </c>
      <c r="C804">
        <v>18.628</v>
      </c>
      <c r="D804">
        <v>177</v>
      </c>
      <c r="E804">
        <v>18.628</v>
      </c>
      <c r="F804">
        <v>317</v>
      </c>
      <c r="G804">
        <v>18.628</v>
      </c>
      <c r="H804">
        <v>450</v>
      </c>
    </row>
    <row r="805" spans="1:8" x14ac:dyDescent="0.35">
      <c r="A805">
        <v>18.645</v>
      </c>
      <c r="B805">
        <v>177</v>
      </c>
      <c r="C805">
        <v>18.645</v>
      </c>
      <c r="D805">
        <v>233</v>
      </c>
      <c r="E805">
        <v>18.645</v>
      </c>
      <c r="F805">
        <v>313</v>
      </c>
      <c r="G805">
        <v>18.645</v>
      </c>
      <c r="H805">
        <v>424</v>
      </c>
    </row>
    <row r="806" spans="1:8" x14ac:dyDescent="0.35">
      <c r="A806">
        <v>18.661999999999999</v>
      </c>
      <c r="B806">
        <v>173</v>
      </c>
      <c r="C806">
        <v>18.661999999999999</v>
      </c>
      <c r="D806">
        <v>213</v>
      </c>
      <c r="E806">
        <v>18.661999999999999</v>
      </c>
      <c r="F806">
        <v>326</v>
      </c>
      <c r="G806">
        <v>18.661999999999999</v>
      </c>
      <c r="H806">
        <v>430</v>
      </c>
    </row>
    <row r="807" spans="1:8" x14ac:dyDescent="0.35">
      <c r="A807">
        <v>18.678999999999998</v>
      </c>
      <c r="B807">
        <v>165</v>
      </c>
      <c r="C807">
        <v>18.678999999999998</v>
      </c>
      <c r="D807">
        <v>227</v>
      </c>
      <c r="E807">
        <v>18.678999999999998</v>
      </c>
      <c r="F807">
        <v>300</v>
      </c>
      <c r="G807">
        <v>18.678999999999998</v>
      </c>
      <c r="H807">
        <v>408</v>
      </c>
    </row>
    <row r="808" spans="1:8" x14ac:dyDescent="0.35">
      <c r="A808">
        <v>18.696000000000002</v>
      </c>
      <c r="B808">
        <v>175</v>
      </c>
      <c r="C808">
        <v>18.696000000000002</v>
      </c>
      <c r="D808">
        <v>222</v>
      </c>
      <c r="E808">
        <v>18.696000000000002</v>
      </c>
      <c r="F808">
        <v>318</v>
      </c>
      <c r="G808">
        <v>18.696000000000002</v>
      </c>
      <c r="H808">
        <v>400</v>
      </c>
    </row>
    <row r="809" spans="1:8" x14ac:dyDescent="0.35">
      <c r="A809">
        <v>18.713000000000001</v>
      </c>
      <c r="B809">
        <v>170</v>
      </c>
      <c r="C809">
        <v>18.713000000000001</v>
      </c>
      <c r="D809">
        <v>198</v>
      </c>
      <c r="E809">
        <v>18.713000000000001</v>
      </c>
      <c r="F809">
        <v>296</v>
      </c>
      <c r="G809">
        <v>18.713000000000001</v>
      </c>
      <c r="H809">
        <v>423</v>
      </c>
    </row>
    <row r="810" spans="1:8" x14ac:dyDescent="0.35">
      <c r="A810">
        <v>18.73</v>
      </c>
      <c r="B810">
        <v>164</v>
      </c>
      <c r="C810">
        <v>18.73</v>
      </c>
      <c r="D810">
        <v>174</v>
      </c>
      <c r="E810">
        <v>18.73</v>
      </c>
      <c r="F810">
        <v>291</v>
      </c>
      <c r="G810">
        <v>18.73</v>
      </c>
      <c r="H810">
        <v>427</v>
      </c>
    </row>
    <row r="811" spans="1:8" x14ac:dyDescent="0.35">
      <c r="A811">
        <v>18.747</v>
      </c>
      <c r="B811">
        <v>181</v>
      </c>
      <c r="C811">
        <v>18.747</v>
      </c>
      <c r="D811">
        <v>197</v>
      </c>
      <c r="E811">
        <v>18.747</v>
      </c>
      <c r="F811">
        <v>338</v>
      </c>
      <c r="G811">
        <v>18.747</v>
      </c>
      <c r="H811">
        <v>449</v>
      </c>
    </row>
    <row r="812" spans="1:8" x14ac:dyDescent="0.35">
      <c r="A812">
        <v>18.763999999999999</v>
      </c>
      <c r="B812">
        <v>193</v>
      </c>
      <c r="C812">
        <v>18.763999999999999</v>
      </c>
      <c r="D812">
        <v>233</v>
      </c>
      <c r="E812">
        <v>18.763999999999999</v>
      </c>
      <c r="F812">
        <v>327</v>
      </c>
      <c r="G812">
        <v>18.763999999999999</v>
      </c>
      <c r="H812">
        <v>404</v>
      </c>
    </row>
    <row r="813" spans="1:8" x14ac:dyDescent="0.35">
      <c r="A813">
        <v>18.780999999999999</v>
      </c>
      <c r="B813">
        <v>184</v>
      </c>
      <c r="C813">
        <v>18.780999999999999</v>
      </c>
      <c r="D813">
        <v>239</v>
      </c>
      <c r="E813">
        <v>18.780999999999999</v>
      </c>
      <c r="F813">
        <v>359</v>
      </c>
      <c r="G813">
        <v>18.780999999999999</v>
      </c>
      <c r="H813">
        <v>444</v>
      </c>
    </row>
    <row r="814" spans="1:8" x14ac:dyDescent="0.35">
      <c r="A814">
        <v>18.797999999999998</v>
      </c>
      <c r="B814">
        <v>152</v>
      </c>
      <c r="C814">
        <v>18.797999999999998</v>
      </c>
      <c r="D814">
        <v>216</v>
      </c>
      <c r="E814">
        <v>18.797999999999998</v>
      </c>
      <c r="F814">
        <v>298</v>
      </c>
      <c r="G814">
        <v>18.797999999999998</v>
      </c>
      <c r="H814">
        <v>373</v>
      </c>
    </row>
    <row r="815" spans="1:8" x14ac:dyDescent="0.35">
      <c r="A815">
        <v>18.815000000000001</v>
      </c>
      <c r="B815">
        <v>147</v>
      </c>
      <c r="C815">
        <v>18.815000000000001</v>
      </c>
      <c r="D815">
        <v>223</v>
      </c>
      <c r="E815">
        <v>18.815000000000001</v>
      </c>
      <c r="F815">
        <v>301</v>
      </c>
      <c r="G815">
        <v>18.815000000000001</v>
      </c>
      <c r="H815">
        <v>455</v>
      </c>
    </row>
    <row r="816" spans="1:8" x14ac:dyDescent="0.35">
      <c r="A816">
        <v>18.832000000000001</v>
      </c>
      <c r="B816">
        <v>172</v>
      </c>
      <c r="C816">
        <v>18.832000000000001</v>
      </c>
      <c r="D816">
        <v>223</v>
      </c>
      <c r="E816">
        <v>18.832000000000001</v>
      </c>
      <c r="F816">
        <v>274</v>
      </c>
      <c r="G816">
        <v>18.832000000000001</v>
      </c>
      <c r="H816">
        <v>494</v>
      </c>
    </row>
    <row r="817" spans="1:8" x14ac:dyDescent="0.35">
      <c r="A817">
        <v>18.849</v>
      </c>
      <c r="B817">
        <v>184</v>
      </c>
      <c r="C817">
        <v>18.849</v>
      </c>
      <c r="D817">
        <v>223</v>
      </c>
      <c r="E817">
        <v>18.849</v>
      </c>
      <c r="F817">
        <v>332</v>
      </c>
      <c r="G817">
        <v>18.849</v>
      </c>
      <c r="H817">
        <v>435</v>
      </c>
    </row>
    <row r="818" spans="1:8" x14ac:dyDescent="0.35">
      <c r="A818">
        <v>18.866</v>
      </c>
      <c r="B818">
        <v>183</v>
      </c>
      <c r="C818">
        <v>18.866</v>
      </c>
      <c r="D818">
        <v>262</v>
      </c>
      <c r="E818">
        <v>18.866</v>
      </c>
      <c r="F818">
        <v>316</v>
      </c>
      <c r="G818">
        <v>18.866</v>
      </c>
      <c r="H818">
        <v>411</v>
      </c>
    </row>
    <row r="819" spans="1:8" x14ac:dyDescent="0.35">
      <c r="A819">
        <v>18.882999999999999</v>
      </c>
      <c r="B819">
        <v>194</v>
      </c>
      <c r="C819">
        <v>18.882999999999999</v>
      </c>
      <c r="D819">
        <v>250</v>
      </c>
      <c r="E819">
        <v>18.882999999999999</v>
      </c>
      <c r="F819">
        <v>309</v>
      </c>
      <c r="G819">
        <v>18.882999999999999</v>
      </c>
      <c r="H819">
        <v>462</v>
      </c>
    </row>
    <row r="820" spans="1:8" x14ac:dyDescent="0.35">
      <c r="A820">
        <v>18.899999999999999</v>
      </c>
      <c r="B820">
        <v>179</v>
      </c>
      <c r="C820">
        <v>18.899999999999999</v>
      </c>
      <c r="D820">
        <v>225</v>
      </c>
      <c r="E820">
        <v>18.899999999999999</v>
      </c>
      <c r="F820">
        <v>312</v>
      </c>
      <c r="G820">
        <v>18.899999999999999</v>
      </c>
      <c r="H820">
        <v>426</v>
      </c>
    </row>
    <row r="821" spans="1:8" x14ac:dyDescent="0.35">
      <c r="A821">
        <v>18.917000000000002</v>
      </c>
      <c r="B821">
        <v>174</v>
      </c>
      <c r="C821">
        <v>18.917000000000002</v>
      </c>
      <c r="D821">
        <v>209</v>
      </c>
      <c r="E821">
        <v>18.917000000000002</v>
      </c>
      <c r="F821">
        <v>319</v>
      </c>
      <c r="G821">
        <v>18.917000000000002</v>
      </c>
      <c r="H821">
        <v>357</v>
      </c>
    </row>
    <row r="822" spans="1:8" x14ac:dyDescent="0.35">
      <c r="A822">
        <v>18.934000000000001</v>
      </c>
      <c r="B822">
        <v>176</v>
      </c>
      <c r="C822">
        <v>18.934000000000001</v>
      </c>
      <c r="D822">
        <v>196</v>
      </c>
      <c r="E822">
        <v>18.934000000000001</v>
      </c>
      <c r="F822">
        <v>318</v>
      </c>
      <c r="G822">
        <v>18.934000000000001</v>
      </c>
      <c r="H822">
        <v>433</v>
      </c>
    </row>
    <row r="823" spans="1:8" x14ac:dyDescent="0.35">
      <c r="A823">
        <v>18.951000000000001</v>
      </c>
      <c r="B823">
        <v>163</v>
      </c>
      <c r="C823">
        <v>18.951000000000001</v>
      </c>
      <c r="D823">
        <v>221</v>
      </c>
      <c r="E823">
        <v>18.951000000000001</v>
      </c>
      <c r="F823">
        <v>315</v>
      </c>
      <c r="G823">
        <v>18.951000000000001</v>
      </c>
      <c r="H823">
        <v>375</v>
      </c>
    </row>
    <row r="824" spans="1:8" x14ac:dyDescent="0.35">
      <c r="A824">
        <v>18.968</v>
      </c>
      <c r="B824">
        <v>181</v>
      </c>
      <c r="C824">
        <v>18.968</v>
      </c>
      <c r="D824">
        <v>223</v>
      </c>
      <c r="E824">
        <v>18.968</v>
      </c>
      <c r="F824">
        <v>330</v>
      </c>
      <c r="G824">
        <v>18.968</v>
      </c>
      <c r="H824">
        <v>399</v>
      </c>
    </row>
    <row r="825" spans="1:8" x14ac:dyDescent="0.35">
      <c r="A825">
        <v>18.984999999999999</v>
      </c>
      <c r="B825">
        <v>173</v>
      </c>
      <c r="C825">
        <v>18.984999999999999</v>
      </c>
      <c r="D825">
        <v>228</v>
      </c>
      <c r="E825">
        <v>18.984999999999999</v>
      </c>
      <c r="F825">
        <v>353</v>
      </c>
      <c r="G825">
        <v>18.984999999999999</v>
      </c>
      <c r="H825">
        <v>464</v>
      </c>
    </row>
    <row r="826" spans="1:8" x14ac:dyDescent="0.35">
      <c r="A826">
        <v>19.001999999999999</v>
      </c>
      <c r="B826">
        <v>189</v>
      </c>
      <c r="C826">
        <v>19.001999999999999</v>
      </c>
      <c r="D826">
        <v>177</v>
      </c>
      <c r="E826">
        <v>19.001999999999999</v>
      </c>
      <c r="F826">
        <v>314</v>
      </c>
      <c r="G826">
        <v>19.001999999999999</v>
      </c>
      <c r="H826">
        <v>420</v>
      </c>
    </row>
    <row r="827" spans="1:8" x14ac:dyDescent="0.35">
      <c r="A827">
        <v>19.018999999999998</v>
      </c>
      <c r="B827">
        <v>179</v>
      </c>
      <c r="C827">
        <v>19.018999999999998</v>
      </c>
      <c r="D827">
        <v>210</v>
      </c>
      <c r="E827">
        <v>19.018999999999998</v>
      </c>
      <c r="F827">
        <v>316</v>
      </c>
      <c r="G827">
        <v>19.018999999999998</v>
      </c>
      <c r="H827">
        <v>425</v>
      </c>
    </row>
    <row r="828" spans="1:8" x14ac:dyDescent="0.35">
      <c r="A828">
        <v>19.036000000000001</v>
      </c>
      <c r="B828">
        <v>163</v>
      </c>
      <c r="C828">
        <v>19.036000000000001</v>
      </c>
      <c r="D828">
        <v>183</v>
      </c>
      <c r="E828">
        <v>19.036000000000001</v>
      </c>
      <c r="F828">
        <v>298</v>
      </c>
      <c r="G828">
        <v>19.036000000000001</v>
      </c>
      <c r="H828">
        <v>453</v>
      </c>
    </row>
    <row r="829" spans="1:8" x14ac:dyDescent="0.35">
      <c r="A829">
        <v>19.053000000000001</v>
      </c>
      <c r="B829">
        <v>168</v>
      </c>
      <c r="C829">
        <v>19.053000000000001</v>
      </c>
      <c r="D829">
        <v>187</v>
      </c>
      <c r="E829">
        <v>19.053000000000001</v>
      </c>
      <c r="F829">
        <v>284</v>
      </c>
      <c r="G829">
        <v>19.053000000000001</v>
      </c>
      <c r="H829">
        <v>446</v>
      </c>
    </row>
    <row r="830" spans="1:8" x14ac:dyDescent="0.35">
      <c r="A830">
        <v>19.07</v>
      </c>
      <c r="B830">
        <v>155</v>
      </c>
      <c r="C830">
        <v>19.07</v>
      </c>
      <c r="D830">
        <v>214</v>
      </c>
      <c r="E830">
        <v>19.07</v>
      </c>
      <c r="F830">
        <v>314</v>
      </c>
      <c r="G830">
        <v>19.07</v>
      </c>
      <c r="H830">
        <v>450</v>
      </c>
    </row>
    <row r="831" spans="1:8" x14ac:dyDescent="0.35">
      <c r="A831">
        <v>19.087</v>
      </c>
      <c r="B831">
        <v>165</v>
      </c>
      <c r="C831">
        <v>19.087</v>
      </c>
      <c r="D831">
        <v>212</v>
      </c>
      <c r="E831">
        <v>19.087</v>
      </c>
      <c r="F831">
        <v>341</v>
      </c>
      <c r="G831">
        <v>19.087</v>
      </c>
      <c r="H831">
        <v>432</v>
      </c>
    </row>
    <row r="832" spans="1:8" x14ac:dyDescent="0.35">
      <c r="A832">
        <v>19.103999999999999</v>
      </c>
      <c r="B832">
        <v>180</v>
      </c>
      <c r="C832">
        <v>19.103999999999999</v>
      </c>
      <c r="D832">
        <v>210</v>
      </c>
      <c r="E832">
        <v>19.103999999999999</v>
      </c>
      <c r="F832">
        <v>312</v>
      </c>
      <c r="G832">
        <v>19.103999999999999</v>
      </c>
      <c r="H832">
        <v>440</v>
      </c>
    </row>
    <row r="833" spans="1:8" x14ac:dyDescent="0.35">
      <c r="A833">
        <v>19.120999999999999</v>
      </c>
      <c r="B833">
        <v>183</v>
      </c>
      <c r="C833">
        <v>19.120999999999999</v>
      </c>
      <c r="D833">
        <v>206</v>
      </c>
      <c r="E833">
        <v>19.120999999999999</v>
      </c>
      <c r="F833">
        <v>317</v>
      </c>
      <c r="G833">
        <v>19.120999999999999</v>
      </c>
      <c r="H833">
        <v>459</v>
      </c>
    </row>
    <row r="834" spans="1:8" x14ac:dyDescent="0.35">
      <c r="A834">
        <v>19.138000000000002</v>
      </c>
      <c r="B834">
        <v>191</v>
      </c>
      <c r="C834">
        <v>19.138000000000002</v>
      </c>
      <c r="D834">
        <v>198</v>
      </c>
      <c r="E834">
        <v>19.138000000000002</v>
      </c>
      <c r="F834">
        <v>317</v>
      </c>
      <c r="G834">
        <v>19.138000000000002</v>
      </c>
      <c r="H834">
        <v>438</v>
      </c>
    </row>
    <row r="835" spans="1:8" x14ac:dyDescent="0.35">
      <c r="A835">
        <v>19.155000000000001</v>
      </c>
      <c r="B835">
        <v>164</v>
      </c>
      <c r="C835">
        <v>19.155000000000001</v>
      </c>
      <c r="D835">
        <v>186</v>
      </c>
      <c r="E835">
        <v>19.155000000000001</v>
      </c>
      <c r="F835">
        <v>317</v>
      </c>
      <c r="G835">
        <v>19.155000000000001</v>
      </c>
      <c r="H835">
        <v>482</v>
      </c>
    </row>
    <row r="836" spans="1:8" x14ac:dyDescent="0.35">
      <c r="A836">
        <v>19.172000000000001</v>
      </c>
      <c r="B836">
        <v>171</v>
      </c>
      <c r="C836">
        <v>19.172000000000001</v>
      </c>
      <c r="D836">
        <v>207</v>
      </c>
      <c r="E836">
        <v>19.172000000000001</v>
      </c>
      <c r="F836">
        <v>365</v>
      </c>
      <c r="G836">
        <v>19.172000000000001</v>
      </c>
      <c r="H836">
        <v>477</v>
      </c>
    </row>
    <row r="837" spans="1:8" x14ac:dyDescent="0.35">
      <c r="A837">
        <v>19.189</v>
      </c>
      <c r="B837">
        <v>183</v>
      </c>
      <c r="C837">
        <v>19.189</v>
      </c>
      <c r="D837">
        <v>214</v>
      </c>
      <c r="E837">
        <v>19.189</v>
      </c>
      <c r="F837">
        <v>357</v>
      </c>
      <c r="G837">
        <v>19.189</v>
      </c>
      <c r="H837">
        <v>460</v>
      </c>
    </row>
    <row r="838" spans="1:8" x14ac:dyDescent="0.35">
      <c r="A838">
        <v>19.206</v>
      </c>
      <c r="B838">
        <v>185</v>
      </c>
      <c r="C838">
        <v>19.206</v>
      </c>
      <c r="D838">
        <v>215</v>
      </c>
      <c r="E838">
        <v>19.206</v>
      </c>
      <c r="F838">
        <v>334</v>
      </c>
      <c r="G838">
        <v>19.206</v>
      </c>
      <c r="H838">
        <v>418</v>
      </c>
    </row>
    <row r="839" spans="1:8" x14ac:dyDescent="0.35">
      <c r="A839">
        <v>19.222999999999999</v>
      </c>
      <c r="B839">
        <v>180</v>
      </c>
      <c r="C839">
        <v>19.222999999999999</v>
      </c>
      <c r="D839">
        <v>238</v>
      </c>
      <c r="E839">
        <v>19.222999999999999</v>
      </c>
      <c r="F839">
        <v>353</v>
      </c>
      <c r="G839">
        <v>19.222999999999999</v>
      </c>
      <c r="H839">
        <v>438</v>
      </c>
    </row>
    <row r="840" spans="1:8" x14ac:dyDescent="0.35">
      <c r="A840">
        <v>19.239999999999998</v>
      </c>
      <c r="B840">
        <v>176</v>
      </c>
      <c r="C840">
        <v>19.239999999999998</v>
      </c>
      <c r="D840">
        <v>177</v>
      </c>
      <c r="E840">
        <v>19.239999999999998</v>
      </c>
      <c r="F840">
        <v>353</v>
      </c>
      <c r="G840">
        <v>19.239999999999998</v>
      </c>
      <c r="H840">
        <v>440</v>
      </c>
    </row>
    <row r="841" spans="1:8" x14ac:dyDescent="0.35">
      <c r="A841">
        <v>19.257000000000001</v>
      </c>
      <c r="B841">
        <v>165</v>
      </c>
      <c r="C841">
        <v>19.257000000000001</v>
      </c>
      <c r="D841">
        <v>174</v>
      </c>
      <c r="E841">
        <v>19.257000000000001</v>
      </c>
      <c r="F841">
        <v>343</v>
      </c>
      <c r="G841">
        <v>19.257000000000001</v>
      </c>
      <c r="H841">
        <v>437</v>
      </c>
    </row>
    <row r="842" spans="1:8" x14ac:dyDescent="0.35">
      <c r="A842">
        <v>19.274000000000001</v>
      </c>
      <c r="B842">
        <v>167</v>
      </c>
      <c r="C842">
        <v>19.274000000000001</v>
      </c>
      <c r="D842">
        <v>224</v>
      </c>
      <c r="E842">
        <v>19.274000000000001</v>
      </c>
      <c r="F842">
        <v>345</v>
      </c>
      <c r="G842">
        <v>19.274000000000001</v>
      </c>
      <c r="H842">
        <v>444</v>
      </c>
    </row>
    <row r="843" spans="1:8" x14ac:dyDescent="0.35">
      <c r="A843">
        <v>19.291</v>
      </c>
      <c r="B843">
        <v>175</v>
      </c>
      <c r="C843">
        <v>19.291</v>
      </c>
      <c r="D843">
        <v>237</v>
      </c>
      <c r="E843">
        <v>19.291</v>
      </c>
      <c r="F843">
        <v>357</v>
      </c>
      <c r="G843">
        <v>19.291</v>
      </c>
      <c r="H843">
        <v>457</v>
      </c>
    </row>
    <row r="844" spans="1:8" x14ac:dyDescent="0.35">
      <c r="A844">
        <v>19.308</v>
      </c>
      <c r="B844">
        <v>177</v>
      </c>
      <c r="C844">
        <v>19.308</v>
      </c>
      <c r="D844">
        <v>219</v>
      </c>
      <c r="E844">
        <v>19.308</v>
      </c>
      <c r="F844">
        <v>376</v>
      </c>
      <c r="G844">
        <v>19.308</v>
      </c>
      <c r="H844">
        <v>478</v>
      </c>
    </row>
    <row r="845" spans="1:8" x14ac:dyDescent="0.35">
      <c r="A845">
        <v>19.324999999999999</v>
      </c>
      <c r="B845">
        <v>172</v>
      </c>
      <c r="C845">
        <v>19.324999999999999</v>
      </c>
      <c r="D845">
        <v>205</v>
      </c>
      <c r="E845">
        <v>19.324999999999999</v>
      </c>
      <c r="F845">
        <v>370</v>
      </c>
      <c r="G845">
        <v>19.324999999999999</v>
      </c>
      <c r="H845">
        <v>488</v>
      </c>
    </row>
    <row r="846" spans="1:8" x14ac:dyDescent="0.35">
      <c r="A846">
        <v>19.341999999999999</v>
      </c>
      <c r="B846">
        <v>162</v>
      </c>
      <c r="C846">
        <v>19.341999999999999</v>
      </c>
      <c r="D846">
        <v>209</v>
      </c>
      <c r="E846">
        <v>19.341999999999999</v>
      </c>
      <c r="F846">
        <v>339</v>
      </c>
      <c r="G846">
        <v>19.341999999999999</v>
      </c>
      <c r="H846">
        <v>480</v>
      </c>
    </row>
    <row r="847" spans="1:8" x14ac:dyDescent="0.35">
      <c r="A847">
        <v>19.359000000000002</v>
      </c>
      <c r="B847">
        <v>170</v>
      </c>
      <c r="C847">
        <v>19.359000000000002</v>
      </c>
      <c r="D847">
        <v>213</v>
      </c>
      <c r="E847">
        <v>19.359000000000002</v>
      </c>
      <c r="F847">
        <v>324</v>
      </c>
      <c r="G847">
        <v>19.359000000000002</v>
      </c>
      <c r="H847">
        <v>462</v>
      </c>
    </row>
    <row r="848" spans="1:8" x14ac:dyDescent="0.35">
      <c r="A848">
        <v>19.376000000000001</v>
      </c>
      <c r="B848">
        <v>165</v>
      </c>
      <c r="C848">
        <v>19.376000000000001</v>
      </c>
      <c r="D848">
        <v>226</v>
      </c>
      <c r="E848">
        <v>19.376000000000001</v>
      </c>
      <c r="F848">
        <v>320</v>
      </c>
      <c r="G848">
        <v>19.376000000000001</v>
      </c>
      <c r="H848">
        <v>446</v>
      </c>
    </row>
    <row r="849" spans="1:8" x14ac:dyDescent="0.35">
      <c r="A849">
        <v>19.393000000000001</v>
      </c>
      <c r="B849">
        <v>170</v>
      </c>
      <c r="C849">
        <v>19.393000000000001</v>
      </c>
      <c r="D849">
        <v>218</v>
      </c>
      <c r="E849">
        <v>19.393000000000001</v>
      </c>
      <c r="F849">
        <v>328</v>
      </c>
      <c r="G849">
        <v>19.393000000000001</v>
      </c>
      <c r="H849">
        <v>461</v>
      </c>
    </row>
    <row r="850" spans="1:8" x14ac:dyDescent="0.35">
      <c r="A850">
        <v>19.41</v>
      </c>
      <c r="B850">
        <v>187</v>
      </c>
      <c r="C850">
        <v>19.41</v>
      </c>
      <c r="D850">
        <v>254</v>
      </c>
      <c r="E850">
        <v>19.41</v>
      </c>
      <c r="F850">
        <v>318</v>
      </c>
      <c r="G850">
        <v>19.41</v>
      </c>
      <c r="H850">
        <v>475</v>
      </c>
    </row>
    <row r="851" spans="1:8" x14ac:dyDescent="0.35">
      <c r="A851">
        <v>19.427</v>
      </c>
      <c r="B851">
        <v>182</v>
      </c>
      <c r="C851">
        <v>19.427</v>
      </c>
      <c r="D851">
        <v>245</v>
      </c>
      <c r="E851">
        <v>19.427</v>
      </c>
      <c r="F851">
        <v>350</v>
      </c>
      <c r="G851">
        <v>19.427</v>
      </c>
      <c r="H851">
        <v>431</v>
      </c>
    </row>
    <row r="852" spans="1:8" x14ac:dyDescent="0.35">
      <c r="A852">
        <v>19.443999999999999</v>
      </c>
      <c r="B852">
        <v>179</v>
      </c>
      <c r="C852">
        <v>19.443999999999999</v>
      </c>
      <c r="D852">
        <v>211</v>
      </c>
      <c r="E852">
        <v>19.443999999999999</v>
      </c>
      <c r="F852">
        <v>355</v>
      </c>
      <c r="G852">
        <v>19.443999999999999</v>
      </c>
      <c r="H852">
        <v>420</v>
      </c>
    </row>
    <row r="853" spans="1:8" x14ac:dyDescent="0.35">
      <c r="A853">
        <v>19.460999999999999</v>
      </c>
      <c r="B853">
        <v>190</v>
      </c>
      <c r="C853">
        <v>19.460999999999999</v>
      </c>
      <c r="D853">
        <v>212</v>
      </c>
      <c r="E853">
        <v>19.460999999999999</v>
      </c>
      <c r="F853">
        <v>345</v>
      </c>
      <c r="G853">
        <v>19.460999999999999</v>
      </c>
      <c r="H853">
        <v>413</v>
      </c>
    </row>
    <row r="854" spans="1:8" x14ac:dyDescent="0.35">
      <c r="A854">
        <v>19.478000000000002</v>
      </c>
      <c r="B854">
        <v>190</v>
      </c>
      <c r="C854">
        <v>19.478000000000002</v>
      </c>
      <c r="D854">
        <v>226</v>
      </c>
      <c r="E854">
        <v>19.478000000000002</v>
      </c>
      <c r="F854">
        <v>372</v>
      </c>
      <c r="G854">
        <v>19.478000000000002</v>
      </c>
      <c r="H854">
        <v>397</v>
      </c>
    </row>
    <row r="855" spans="1:8" x14ac:dyDescent="0.35">
      <c r="A855">
        <v>19.495000000000001</v>
      </c>
      <c r="B855">
        <v>169</v>
      </c>
      <c r="C855">
        <v>19.495000000000001</v>
      </c>
      <c r="D855">
        <v>225</v>
      </c>
      <c r="E855">
        <v>19.495000000000001</v>
      </c>
      <c r="F855">
        <v>362</v>
      </c>
      <c r="G855">
        <v>19.495000000000001</v>
      </c>
      <c r="H855">
        <v>449</v>
      </c>
    </row>
    <row r="856" spans="1:8" x14ac:dyDescent="0.35">
      <c r="A856">
        <v>19.512</v>
      </c>
      <c r="B856">
        <v>155</v>
      </c>
      <c r="C856">
        <v>19.512</v>
      </c>
      <c r="D856">
        <v>204</v>
      </c>
      <c r="E856">
        <v>19.512</v>
      </c>
      <c r="F856">
        <v>317</v>
      </c>
      <c r="G856">
        <v>19.512</v>
      </c>
      <c r="H856">
        <v>472</v>
      </c>
    </row>
    <row r="857" spans="1:8" x14ac:dyDescent="0.35">
      <c r="A857">
        <v>19.529</v>
      </c>
      <c r="B857">
        <v>182</v>
      </c>
      <c r="C857">
        <v>19.529</v>
      </c>
      <c r="D857">
        <v>183</v>
      </c>
      <c r="E857">
        <v>19.529</v>
      </c>
      <c r="F857">
        <v>330</v>
      </c>
      <c r="G857">
        <v>19.529</v>
      </c>
      <c r="H857">
        <v>434</v>
      </c>
    </row>
    <row r="858" spans="1:8" x14ac:dyDescent="0.35">
      <c r="A858">
        <v>19.545999999999999</v>
      </c>
      <c r="B858">
        <v>168</v>
      </c>
      <c r="C858">
        <v>19.545999999999999</v>
      </c>
      <c r="D858">
        <v>197</v>
      </c>
      <c r="E858">
        <v>19.545999999999999</v>
      </c>
      <c r="F858">
        <v>294</v>
      </c>
      <c r="G858">
        <v>19.545999999999999</v>
      </c>
      <c r="H858">
        <v>451</v>
      </c>
    </row>
    <row r="859" spans="1:8" x14ac:dyDescent="0.35">
      <c r="A859">
        <v>19.562999999999999</v>
      </c>
      <c r="B859">
        <v>157</v>
      </c>
      <c r="C859">
        <v>19.562999999999999</v>
      </c>
      <c r="D859">
        <v>204</v>
      </c>
      <c r="E859">
        <v>19.562999999999999</v>
      </c>
      <c r="F859">
        <v>371</v>
      </c>
      <c r="G859">
        <v>19.562999999999999</v>
      </c>
      <c r="H859">
        <v>472</v>
      </c>
    </row>
    <row r="860" spans="1:8" x14ac:dyDescent="0.35">
      <c r="A860">
        <v>19.579999999999998</v>
      </c>
      <c r="B860">
        <v>179</v>
      </c>
      <c r="C860">
        <v>19.579999999999998</v>
      </c>
      <c r="D860">
        <v>189</v>
      </c>
      <c r="E860">
        <v>19.579999999999998</v>
      </c>
      <c r="F860">
        <v>388</v>
      </c>
      <c r="G860">
        <v>19.579999999999998</v>
      </c>
      <c r="H860">
        <v>460</v>
      </c>
    </row>
    <row r="861" spans="1:8" x14ac:dyDescent="0.35">
      <c r="A861">
        <v>19.597000000000001</v>
      </c>
      <c r="B861">
        <v>173</v>
      </c>
      <c r="C861">
        <v>19.597000000000001</v>
      </c>
      <c r="D861">
        <v>199</v>
      </c>
      <c r="E861">
        <v>19.597000000000001</v>
      </c>
      <c r="F861">
        <v>366</v>
      </c>
      <c r="G861">
        <v>19.597000000000001</v>
      </c>
      <c r="H861">
        <v>467</v>
      </c>
    </row>
    <row r="862" spans="1:8" x14ac:dyDescent="0.35">
      <c r="A862">
        <v>19.614000000000001</v>
      </c>
      <c r="B862">
        <v>178</v>
      </c>
      <c r="C862">
        <v>19.614000000000001</v>
      </c>
      <c r="D862">
        <v>220</v>
      </c>
      <c r="E862">
        <v>19.614000000000001</v>
      </c>
      <c r="F862">
        <v>314</v>
      </c>
      <c r="G862">
        <v>19.614000000000001</v>
      </c>
      <c r="H862">
        <v>426</v>
      </c>
    </row>
    <row r="863" spans="1:8" x14ac:dyDescent="0.35">
      <c r="A863">
        <v>19.631</v>
      </c>
      <c r="B863">
        <v>207</v>
      </c>
      <c r="C863">
        <v>19.631</v>
      </c>
      <c r="D863">
        <v>224</v>
      </c>
      <c r="E863">
        <v>19.631</v>
      </c>
      <c r="F863">
        <v>328</v>
      </c>
      <c r="G863">
        <v>19.631</v>
      </c>
      <c r="H863">
        <v>447</v>
      </c>
    </row>
    <row r="864" spans="1:8" x14ac:dyDescent="0.35">
      <c r="A864">
        <v>19.648</v>
      </c>
      <c r="B864">
        <v>198</v>
      </c>
      <c r="C864">
        <v>19.648</v>
      </c>
      <c r="D864">
        <v>254</v>
      </c>
      <c r="E864">
        <v>19.648</v>
      </c>
      <c r="F864">
        <v>314</v>
      </c>
      <c r="G864">
        <v>19.648</v>
      </c>
      <c r="H864">
        <v>475</v>
      </c>
    </row>
    <row r="865" spans="1:8" x14ac:dyDescent="0.35">
      <c r="A865">
        <v>19.664999999999999</v>
      </c>
      <c r="B865">
        <v>167</v>
      </c>
      <c r="C865">
        <v>19.664999999999999</v>
      </c>
      <c r="D865">
        <v>233</v>
      </c>
      <c r="E865">
        <v>19.664999999999999</v>
      </c>
      <c r="F865">
        <v>353</v>
      </c>
      <c r="G865">
        <v>19.664999999999999</v>
      </c>
      <c r="H865">
        <v>456</v>
      </c>
    </row>
    <row r="866" spans="1:8" x14ac:dyDescent="0.35">
      <c r="A866">
        <v>19.681999999999999</v>
      </c>
      <c r="B866">
        <v>182</v>
      </c>
      <c r="C866">
        <v>19.681999999999999</v>
      </c>
      <c r="D866">
        <v>201</v>
      </c>
      <c r="E866">
        <v>19.681999999999999</v>
      </c>
      <c r="F866">
        <v>315</v>
      </c>
      <c r="G866">
        <v>19.681999999999999</v>
      </c>
      <c r="H866">
        <v>411</v>
      </c>
    </row>
    <row r="867" spans="1:8" x14ac:dyDescent="0.35">
      <c r="A867">
        <v>19.699000000000002</v>
      </c>
      <c r="B867">
        <v>206</v>
      </c>
      <c r="C867">
        <v>19.699000000000002</v>
      </c>
      <c r="D867">
        <v>198</v>
      </c>
      <c r="E867">
        <v>19.699000000000002</v>
      </c>
      <c r="F867">
        <v>393</v>
      </c>
      <c r="G867">
        <v>19.699000000000002</v>
      </c>
      <c r="H867">
        <v>447</v>
      </c>
    </row>
    <row r="868" spans="1:8" x14ac:dyDescent="0.35">
      <c r="A868">
        <v>19.716000000000001</v>
      </c>
      <c r="B868">
        <v>183</v>
      </c>
      <c r="C868">
        <v>19.716000000000001</v>
      </c>
      <c r="D868">
        <v>212</v>
      </c>
      <c r="E868">
        <v>19.716000000000001</v>
      </c>
      <c r="F868">
        <v>385</v>
      </c>
      <c r="G868">
        <v>19.716000000000001</v>
      </c>
      <c r="H868">
        <v>485</v>
      </c>
    </row>
    <row r="869" spans="1:8" x14ac:dyDescent="0.35">
      <c r="A869">
        <v>19.733000000000001</v>
      </c>
      <c r="B869">
        <v>206</v>
      </c>
      <c r="C869">
        <v>19.733000000000001</v>
      </c>
      <c r="D869">
        <v>246</v>
      </c>
      <c r="E869">
        <v>19.733000000000001</v>
      </c>
      <c r="F869">
        <v>377</v>
      </c>
      <c r="G869">
        <v>19.733000000000001</v>
      </c>
      <c r="H869">
        <v>465</v>
      </c>
    </row>
    <row r="870" spans="1:8" x14ac:dyDescent="0.35">
      <c r="A870">
        <v>19.75</v>
      </c>
      <c r="B870">
        <v>194</v>
      </c>
      <c r="C870">
        <v>19.75</v>
      </c>
      <c r="D870">
        <v>199</v>
      </c>
      <c r="E870">
        <v>19.75</v>
      </c>
      <c r="F870">
        <v>307</v>
      </c>
      <c r="G870">
        <v>19.75</v>
      </c>
      <c r="H870">
        <v>481</v>
      </c>
    </row>
    <row r="871" spans="1:8" x14ac:dyDescent="0.35">
      <c r="A871">
        <v>19.766999999999999</v>
      </c>
      <c r="B871">
        <v>206</v>
      </c>
      <c r="C871">
        <v>19.766999999999999</v>
      </c>
      <c r="D871">
        <v>193</v>
      </c>
      <c r="E871">
        <v>19.766999999999999</v>
      </c>
      <c r="F871">
        <v>346</v>
      </c>
      <c r="G871">
        <v>19.766999999999999</v>
      </c>
      <c r="H871">
        <v>478</v>
      </c>
    </row>
    <row r="872" spans="1:8" x14ac:dyDescent="0.35">
      <c r="A872">
        <v>19.783999999999999</v>
      </c>
      <c r="B872">
        <v>221</v>
      </c>
      <c r="C872">
        <v>19.783999999999999</v>
      </c>
      <c r="D872">
        <v>256</v>
      </c>
      <c r="E872">
        <v>19.783999999999999</v>
      </c>
      <c r="F872">
        <v>375</v>
      </c>
      <c r="G872">
        <v>19.783999999999999</v>
      </c>
      <c r="H872">
        <v>429</v>
      </c>
    </row>
    <row r="873" spans="1:8" x14ac:dyDescent="0.35">
      <c r="A873">
        <v>19.800999999999998</v>
      </c>
      <c r="B873">
        <v>240</v>
      </c>
      <c r="C873">
        <v>19.800999999999998</v>
      </c>
      <c r="D873">
        <v>252</v>
      </c>
      <c r="E873">
        <v>19.800999999999998</v>
      </c>
      <c r="F873">
        <v>373</v>
      </c>
      <c r="G873">
        <v>19.800999999999998</v>
      </c>
      <c r="H873">
        <v>447</v>
      </c>
    </row>
    <row r="874" spans="1:8" x14ac:dyDescent="0.35">
      <c r="A874">
        <v>19.818000000000001</v>
      </c>
      <c r="B874">
        <v>201</v>
      </c>
      <c r="C874">
        <v>19.818000000000001</v>
      </c>
      <c r="D874">
        <v>208</v>
      </c>
      <c r="E874">
        <v>19.818000000000001</v>
      </c>
      <c r="F874">
        <v>379</v>
      </c>
      <c r="G874">
        <v>19.818000000000001</v>
      </c>
      <c r="H874">
        <v>404</v>
      </c>
    </row>
    <row r="875" spans="1:8" x14ac:dyDescent="0.35">
      <c r="A875">
        <v>19.835000000000001</v>
      </c>
      <c r="B875">
        <v>224</v>
      </c>
      <c r="C875">
        <v>19.835000000000001</v>
      </c>
      <c r="D875">
        <v>237</v>
      </c>
      <c r="E875">
        <v>19.835000000000001</v>
      </c>
      <c r="F875">
        <v>360</v>
      </c>
      <c r="G875">
        <v>19.835000000000001</v>
      </c>
      <c r="H875">
        <v>453</v>
      </c>
    </row>
    <row r="876" spans="1:8" x14ac:dyDescent="0.35">
      <c r="A876">
        <v>19.852</v>
      </c>
      <c r="B876">
        <v>254</v>
      </c>
      <c r="C876">
        <v>19.852</v>
      </c>
      <c r="D876">
        <v>249</v>
      </c>
      <c r="E876">
        <v>19.852</v>
      </c>
      <c r="F876">
        <v>334</v>
      </c>
      <c r="G876">
        <v>19.852</v>
      </c>
      <c r="H876">
        <v>433</v>
      </c>
    </row>
    <row r="877" spans="1:8" x14ac:dyDescent="0.35">
      <c r="A877">
        <v>19.869</v>
      </c>
      <c r="B877">
        <v>230</v>
      </c>
      <c r="C877">
        <v>19.869</v>
      </c>
      <c r="D877">
        <v>209</v>
      </c>
      <c r="E877">
        <v>19.869</v>
      </c>
      <c r="F877">
        <v>416</v>
      </c>
      <c r="G877">
        <v>19.869</v>
      </c>
      <c r="H877">
        <v>470</v>
      </c>
    </row>
    <row r="878" spans="1:8" x14ac:dyDescent="0.35">
      <c r="A878">
        <v>19.885999999999999</v>
      </c>
      <c r="B878">
        <v>205</v>
      </c>
      <c r="C878">
        <v>19.885999999999999</v>
      </c>
      <c r="D878">
        <v>236</v>
      </c>
      <c r="E878">
        <v>19.885999999999999</v>
      </c>
      <c r="F878">
        <v>364</v>
      </c>
      <c r="G878">
        <v>19.885999999999999</v>
      </c>
      <c r="H878">
        <v>477</v>
      </c>
    </row>
    <row r="879" spans="1:8" x14ac:dyDescent="0.35">
      <c r="A879">
        <v>19.902999999999999</v>
      </c>
      <c r="B879">
        <v>251</v>
      </c>
      <c r="C879">
        <v>19.902999999999999</v>
      </c>
      <c r="D879">
        <v>258</v>
      </c>
      <c r="E879">
        <v>19.902999999999999</v>
      </c>
      <c r="F879">
        <v>427</v>
      </c>
      <c r="G879">
        <v>19.902999999999999</v>
      </c>
      <c r="H879">
        <v>442</v>
      </c>
    </row>
    <row r="880" spans="1:8" x14ac:dyDescent="0.35">
      <c r="A880">
        <v>19.920000000000002</v>
      </c>
      <c r="B880">
        <v>250</v>
      </c>
      <c r="C880">
        <v>19.920000000000002</v>
      </c>
      <c r="D880">
        <v>251</v>
      </c>
      <c r="E880">
        <v>19.920000000000002</v>
      </c>
      <c r="F880">
        <v>372</v>
      </c>
      <c r="G880">
        <v>19.920000000000002</v>
      </c>
      <c r="H880">
        <v>493</v>
      </c>
    </row>
    <row r="881" spans="1:8" x14ac:dyDescent="0.35">
      <c r="A881">
        <v>19.937000000000001</v>
      </c>
      <c r="B881">
        <v>211</v>
      </c>
      <c r="C881">
        <v>19.937000000000001</v>
      </c>
      <c r="D881">
        <v>244</v>
      </c>
      <c r="E881">
        <v>19.937000000000001</v>
      </c>
      <c r="F881">
        <v>396</v>
      </c>
      <c r="G881">
        <v>19.937000000000001</v>
      </c>
      <c r="H881">
        <v>483</v>
      </c>
    </row>
    <row r="882" spans="1:8" x14ac:dyDescent="0.35">
      <c r="A882">
        <v>19.954000000000001</v>
      </c>
      <c r="B882">
        <v>209</v>
      </c>
      <c r="C882">
        <v>19.954000000000001</v>
      </c>
      <c r="D882">
        <v>222</v>
      </c>
      <c r="E882">
        <v>19.954000000000001</v>
      </c>
      <c r="F882">
        <v>399</v>
      </c>
      <c r="G882">
        <v>19.954000000000001</v>
      </c>
      <c r="H882">
        <v>461</v>
      </c>
    </row>
    <row r="883" spans="1:8" x14ac:dyDescent="0.35">
      <c r="A883">
        <v>19.971</v>
      </c>
      <c r="B883">
        <v>213</v>
      </c>
      <c r="C883">
        <v>19.971</v>
      </c>
      <c r="D883">
        <v>248</v>
      </c>
      <c r="E883">
        <v>19.971</v>
      </c>
      <c r="F883">
        <v>371</v>
      </c>
      <c r="G883">
        <v>19.971</v>
      </c>
      <c r="H883">
        <v>496</v>
      </c>
    </row>
    <row r="884" spans="1:8" x14ac:dyDescent="0.35">
      <c r="A884">
        <v>19.988</v>
      </c>
      <c r="B884">
        <v>201</v>
      </c>
      <c r="C884">
        <v>19.988</v>
      </c>
      <c r="D884">
        <v>278</v>
      </c>
      <c r="E884">
        <v>19.988</v>
      </c>
      <c r="F884">
        <v>345</v>
      </c>
      <c r="G884">
        <v>19.988</v>
      </c>
      <c r="H884">
        <v>560</v>
      </c>
    </row>
    <row r="885" spans="1:8" x14ac:dyDescent="0.35">
      <c r="A885">
        <v>20.004999999999999</v>
      </c>
      <c r="B885">
        <v>226</v>
      </c>
      <c r="C885">
        <v>20.004999999999999</v>
      </c>
      <c r="D885">
        <v>270</v>
      </c>
      <c r="E885">
        <v>20.004999999999999</v>
      </c>
      <c r="F885">
        <v>365</v>
      </c>
      <c r="G885">
        <v>20.004999999999999</v>
      </c>
      <c r="H885">
        <v>509</v>
      </c>
    </row>
    <row r="886" spans="1:8" x14ac:dyDescent="0.35">
      <c r="A886">
        <v>20.021999999999998</v>
      </c>
      <c r="B886">
        <v>186</v>
      </c>
      <c r="C886">
        <v>20.021999999999998</v>
      </c>
      <c r="D886">
        <v>202</v>
      </c>
      <c r="E886">
        <v>20.021999999999998</v>
      </c>
      <c r="F886">
        <v>379</v>
      </c>
      <c r="G886">
        <v>20.021999999999998</v>
      </c>
      <c r="H886">
        <v>473</v>
      </c>
    </row>
    <row r="887" spans="1:8" x14ac:dyDescent="0.35">
      <c r="A887">
        <v>20.039000000000001</v>
      </c>
      <c r="B887">
        <v>201</v>
      </c>
      <c r="C887">
        <v>20.039000000000001</v>
      </c>
      <c r="D887">
        <v>244</v>
      </c>
      <c r="E887">
        <v>20.039000000000001</v>
      </c>
      <c r="F887">
        <v>373</v>
      </c>
      <c r="G887">
        <v>20.039000000000001</v>
      </c>
      <c r="H887">
        <v>457</v>
      </c>
    </row>
    <row r="888" spans="1:8" x14ac:dyDescent="0.35">
      <c r="A888">
        <v>20.056000000000001</v>
      </c>
      <c r="B888">
        <v>200</v>
      </c>
      <c r="C888">
        <v>20.056000000000001</v>
      </c>
      <c r="D888">
        <v>221</v>
      </c>
      <c r="E888">
        <v>20.056000000000001</v>
      </c>
      <c r="F888">
        <v>379</v>
      </c>
      <c r="G888">
        <v>20.056000000000001</v>
      </c>
      <c r="H888">
        <v>458</v>
      </c>
    </row>
    <row r="889" spans="1:8" x14ac:dyDescent="0.35">
      <c r="A889">
        <v>20.073</v>
      </c>
      <c r="B889">
        <v>195</v>
      </c>
      <c r="C889">
        <v>20.073</v>
      </c>
      <c r="D889">
        <v>199</v>
      </c>
      <c r="E889">
        <v>20.073</v>
      </c>
      <c r="F889">
        <v>386</v>
      </c>
      <c r="G889">
        <v>20.073</v>
      </c>
      <c r="H889">
        <v>454</v>
      </c>
    </row>
    <row r="890" spans="1:8" x14ac:dyDescent="0.35">
      <c r="A890">
        <v>20.09</v>
      </c>
      <c r="B890">
        <v>209</v>
      </c>
      <c r="C890">
        <v>20.09</v>
      </c>
      <c r="D890">
        <v>240</v>
      </c>
      <c r="E890">
        <v>20.09</v>
      </c>
      <c r="F890">
        <v>406</v>
      </c>
      <c r="G890">
        <v>20.09</v>
      </c>
      <c r="H890">
        <v>485</v>
      </c>
    </row>
    <row r="891" spans="1:8" x14ac:dyDescent="0.35">
      <c r="A891">
        <v>20.106999999999999</v>
      </c>
      <c r="B891">
        <v>214</v>
      </c>
      <c r="C891">
        <v>20.106999999999999</v>
      </c>
      <c r="D891">
        <v>276</v>
      </c>
      <c r="E891">
        <v>20.106999999999999</v>
      </c>
      <c r="F891">
        <v>359</v>
      </c>
      <c r="G891">
        <v>20.106999999999999</v>
      </c>
      <c r="H891">
        <v>497</v>
      </c>
    </row>
    <row r="892" spans="1:8" x14ac:dyDescent="0.35">
      <c r="A892">
        <v>20.123999999999999</v>
      </c>
      <c r="B892">
        <v>227</v>
      </c>
      <c r="C892">
        <v>20.123999999999999</v>
      </c>
      <c r="D892">
        <v>247</v>
      </c>
      <c r="E892">
        <v>20.123999999999999</v>
      </c>
      <c r="F892">
        <v>387</v>
      </c>
      <c r="G892">
        <v>20.123999999999999</v>
      </c>
      <c r="H892">
        <v>459</v>
      </c>
    </row>
    <row r="893" spans="1:8" x14ac:dyDescent="0.35">
      <c r="A893">
        <v>20.140999999999998</v>
      </c>
      <c r="B893">
        <v>222</v>
      </c>
      <c r="C893">
        <v>20.140999999999998</v>
      </c>
      <c r="D893">
        <v>231</v>
      </c>
      <c r="E893">
        <v>20.140999999999998</v>
      </c>
      <c r="F893">
        <v>417</v>
      </c>
      <c r="G893">
        <v>20.140999999999998</v>
      </c>
      <c r="H893">
        <v>487</v>
      </c>
    </row>
    <row r="894" spans="1:8" x14ac:dyDescent="0.35">
      <c r="A894">
        <v>20.158000000000001</v>
      </c>
      <c r="B894">
        <v>218</v>
      </c>
      <c r="C894">
        <v>20.158000000000001</v>
      </c>
      <c r="D894">
        <v>249</v>
      </c>
      <c r="E894">
        <v>20.158000000000001</v>
      </c>
      <c r="F894">
        <v>417</v>
      </c>
      <c r="G894">
        <v>20.158000000000001</v>
      </c>
      <c r="H894">
        <v>503</v>
      </c>
    </row>
    <row r="895" spans="1:8" x14ac:dyDescent="0.35">
      <c r="A895">
        <v>20.175000000000001</v>
      </c>
      <c r="B895">
        <v>232</v>
      </c>
      <c r="C895">
        <v>20.175000000000001</v>
      </c>
      <c r="D895">
        <v>276</v>
      </c>
      <c r="E895">
        <v>20.175000000000001</v>
      </c>
      <c r="F895">
        <v>397</v>
      </c>
      <c r="G895">
        <v>20.175000000000001</v>
      </c>
      <c r="H895">
        <v>459</v>
      </c>
    </row>
    <row r="896" spans="1:8" x14ac:dyDescent="0.35">
      <c r="A896">
        <v>20.192</v>
      </c>
      <c r="B896">
        <v>238</v>
      </c>
      <c r="C896">
        <v>20.192</v>
      </c>
      <c r="D896">
        <v>280</v>
      </c>
      <c r="E896">
        <v>20.192</v>
      </c>
      <c r="F896">
        <v>426</v>
      </c>
      <c r="G896">
        <v>20.192</v>
      </c>
      <c r="H896">
        <v>463</v>
      </c>
    </row>
    <row r="897" spans="1:8" x14ac:dyDescent="0.35">
      <c r="A897">
        <v>20.209</v>
      </c>
      <c r="B897">
        <v>241</v>
      </c>
      <c r="C897">
        <v>20.209</v>
      </c>
      <c r="D897">
        <v>273</v>
      </c>
      <c r="E897">
        <v>20.209</v>
      </c>
      <c r="F897">
        <v>434</v>
      </c>
      <c r="G897">
        <v>20.209</v>
      </c>
      <c r="H897">
        <v>472</v>
      </c>
    </row>
    <row r="898" spans="1:8" x14ac:dyDescent="0.35">
      <c r="A898">
        <v>20.225999999999999</v>
      </c>
      <c r="B898">
        <v>233</v>
      </c>
      <c r="C898">
        <v>20.225999999999999</v>
      </c>
      <c r="D898">
        <v>267</v>
      </c>
      <c r="E898">
        <v>20.225999999999999</v>
      </c>
      <c r="F898">
        <v>403</v>
      </c>
      <c r="G898">
        <v>20.225999999999999</v>
      </c>
      <c r="H898">
        <v>475</v>
      </c>
    </row>
    <row r="899" spans="1:8" x14ac:dyDescent="0.35">
      <c r="A899">
        <v>20.242999999999999</v>
      </c>
      <c r="B899">
        <v>234</v>
      </c>
      <c r="C899">
        <v>20.242999999999999</v>
      </c>
      <c r="D899">
        <v>259</v>
      </c>
      <c r="E899">
        <v>20.242999999999999</v>
      </c>
      <c r="F899">
        <v>402</v>
      </c>
      <c r="G899">
        <v>20.242999999999999</v>
      </c>
      <c r="H899">
        <v>489</v>
      </c>
    </row>
    <row r="900" spans="1:8" x14ac:dyDescent="0.35">
      <c r="A900">
        <v>20.260000000000002</v>
      </c>
      <c r="B900">
        <v>240</v>
      </c>
      <c r="C900">
        <v>20.260000000000002</v>
      </c>
      <c r="D900">
        <v>281</v>
      </c>
      <c r="E900">
        <v>20.260000000000002</v>
      </c>
      <c r="F900">
        <v>379</v>
      </c>
      <c r="G900">
        <v>20.260000000000002</v>
      </c>
      <c r="H900">
        <v>485</v>
      </c>
    </row>
    <row r="901" spans="1:8" x14ac:dyDescent="0.35">
      <c r="A901">
        <v>20.277000000000001</v>
      </c>
      <c r="B901">
        <v>240</v>
      </c>
      <c r="C901">
        <v>20.277000000000001</v>
      </c>
      <c r="D901">
        <v>283</v>
      </c>
      <c r="E901">
        <v>20.277000000000001</v>
      </c>
      <c r="F901">
        <v>378</v>
      </c>
      <c r="G901">
        <v>20.277000000000001</v>
      </c>
      <c r="H901">
        <v>485</v>
      </c>
    </row>
    <row r="902" spans="1:8" x14ac:dyDescent="0.35">
      <c r="A902">
        <v>20.294</v>
      </c>
      <c r="B902">
        <v>253</v>
      </c>
      <c r="C902">
        <v>20.294</v>
      </c>
      <c r="D902">
        <v>272</v>
      </c>
      <c r="E902">
        <v>20.294</v>
      </c>
      <c r="F902">
        <v>387</v>
      </c>
      <c r="G902">
        <v>20.294</v>
      </c>
      <c r="H902">
        <v>477</v>
      </c>
    </row>
    <row r="903" spans="1:8" x14ac:dyDescent="0.35">
      <c r="A903">
        <v>20.311</v>
      </c>
      <c r="B903">
        <v>275</v>
      </c>
      <c r="C903">
        <v>20.311</v>
      </c>
      <c r="D903">
        <v>304</v>
      </c>
      <c r="E903">
        <v>20.311</v>
      </c>
      <c r="F903">
        <v>370</v>
      </c>
      <c r="G903">
        <v>20.311</v>
      </c>
      <c r="H903">
        <v>503</v>
      </c>
    </row>
    <row r="904" spans="1:8" x14ac:dyDescent="0.35">
      <c r="A904">
        <v>20.327999999999999</v>
      </c>
      <c r="B904">
        <v>279</v>
      </c>
      <c r="C904">
        <v>20.327999999999999</v>
      </c>
      <c r="D904">
        <v>300</v>
      </c>
      <c r="E904">
        <v>20.327999999999999</v>
      </c>
      <c r="F904">
        <v>375</v>
      </c>
      <c r="G904">
        <v>20.327999999999999</v>
      </c>
      <c r="H904">
        <v>482</v>
      </c>
    </row>
    <row r="905" spans="1:8" x14ac:dyDescent="0.35">
      <c r="A905">
        <v>20.344999999999999</v>
      </c>
      <c r="B905">
        <v>288</v>
      </c>
      <c r="C905">
        <v>20.344999999999999</v>
      </c>
      <c r="D905">
        <v>323</v>
      </c>
      <c r="E905">
        <v>20.344999999999999</v>
      </c>
      <c r="F905">
        <v>352</v>
      </c>
      <c r="G905">
        <v>20.344999999999999</v>
      </c>
      <c r="H905">
        <v>486</v>
      </c>
    </row>
    <row r="906" spans="1:8" x14ac:dyDescent="0.35">
      <c r="A906">
        <v>20.361999999999998</v>
      </c>
      <c r="B906">
        <v>285</v>
      </c>
      <c r="C906">
        <v>20.361999999999998</v>
      </c>
      <c r="D906">
        <v>345</v>
      </c>
      <c r="E906">
        <v>20.361999999999998</v>
      </c>
      <c r="F906">
        <v>384</v>
      </c>
      <c r="G906">
        <v>20.361999999999998</v>
      </c>
      <c r="H906">
        <v>491</v>
      </c>
    </row>
    <row r="907" spans="1:8" x14ac:dyDescent="0.35">
      <c r="A907">
        <v>20.379000000000001</v>
      </c>
      <c r="B907">
        <v>299</v>
      </c>
      <c r="C907">
        <v>20.379000000000001</v>
      </c>
      <c r="D907">
        <v>315</v>
      </c>
      <c r="E907">
        <v>20.379000000000001</v>
      </c>
      <c r="F907">
        <v>408</v>
      </c>
      <c r="G907">
        <v>20.379000000000001</v>
      </c>
      <c r="H907">
        <v>495</v>
      </c>
    </row>
    <row r="908" spans="1:8" x14ac:dyDescent="0.35">
      <c r="A908">
        <v>20.396000000000001</v>
      </c>
      <c r="B908">
        <v>322</v>
      </c>
      <c r="C908">
        <v>20.396000000000001</v>
      </c>
      <c r="D908">
        <v>306</v>
      </c>
      <c r="E908">
        <v>20.396000000000001</v>
      </c>
      <c r="F908">
        <v>441</v>
      </c>
      <c r="G908">
        <v>20.396000000000001</v>
      </c>
      <c r="H908">
        <v>518</v>
      </c>
    </row>
    <row r="909" spans="1:8" x14ac:dyDescent="0.35">
      <c r="A909">
        <v>20.413</v>
      </c>
      <c r="B909">
        <v>310</v>
      </c>
      <c r="C909">
        <v>20.413</v>
      </c>
      <c r="D909">
        <v>331</v>
      </c>
      <c r="E909">
        <v>20.413</v>
      </c>
      <c r="F909">
        <v>441</v>
      </c>
      <c r="G909">
        <v>20.413</v>
      </c>
      <c r="H909">
        <v>517</v>
      </c>
    </row>
    <row r="910" spans="1:8" x14ac:dyDescent="0.35">
      <c r="A910">
        <v>20.43</v>
      </c>
      <c r="B910">
        <v>330</v>
      </c>
      <c r="C910">
        <v>20.43</v>
      </c>
      <c r="D910">
        <v>380</v>
      </c>
      <c r="E910">
        <v>20.43</v>
      </c>
      <c r="F910">
        <v>419</v>
      </c>
      <c r="G910">
        <v>20.43</v>
      </c>
      <c r="H910">
        <v>454</v>
      </c>
    </row>
    <row r="911" spans="1:8" x14ac:dyDescent="0.35">
      <c r="A911">
        <v>20.446999999999999</v>
      </c>
      <c r="B911">
        <v>338</v>
      </c>
      <c r="C911">
        <v>20.446999999999999</v>
      </c>
      <c r="D911">
        <v>363</v>
      </c>
      <c r="E911">
        <v>20.446999999999999</v>
      </c>
      <c r="F911">
        <v>408</v>
      </c>
      <c r="G911">
        <v>20.446999999999999</v>
      </c>
      <c r="H911">
        <v>474</v>
      </c>
    </row>
    <row r="912" spans="1:8" x14ac:dyDescent="0.35">
      <c r="A912">
        <v>20.463999999999999</v>
      </c>
      <c r="B912">
        <v>336</v>
      </c>
      <c r="C912">
        <v>20.463999999999999</v>
      </c>
      <c r="D912">
        <v>358</v>
      </c>
      <c r="E912">
        <v>20.463999999999999</v>
      </c>
      <c r="F912">
        <v>407</v>
      </c>
      <c r="G912">
        <v>20.463999999999999</v>
      </c>
      <c r="H912">
        <v>490</v>
      </c>
    </row>
    <row r="913" spans="1:8" x14ac:dyDescent="0.35">
      <c r="A913">
        <v>20.481000000000002</v>
      </c>
      <c r="B913">
        <v>345</v>
      </c>
      <c r="C913">
        <v>20.481000000000002</v>
      </c>
      <c r="D913">
        <v>329</v>
      </c>
      <c r="E913">
        <v>20.481000000000002</v>
      </c>
      <c r="F913">
        <v>428</v>
      </c>
      <c r="G913">
        <v>20.481000000000002</v>
      </c>
      <c r="H913">
        <v>500</v>
      </c>
    </row>
    <row r="914" spans="1:8" x14ac:dyDescent="0.35">
      <c r="A914">
        <v>20.498000000000001</v>
      </c>
      <c r="B914">
        <v>350</v>
      </c>
      <c r="C914">
        <v>20.498000000000001</v>
      </c>
      <c r="D914">
        <v>399</v>
      </c>
      <c r="E914">
        <v>20.498000000000001</v>
      </c>
      <c r="F914">
        <v>451</v>
      </c>
      <c r="G914">
        <v>20.498000000000001</v>
      </c>
      <c r="H914">
        <v>514</v>
      </c>
    </row>
    <row r="915" spans="1:8" x14ac:dyDescent="0.35">
      <c r="A915">
        <v>20.515000000000001</v>
      </c>
      <c r="B915">
        <v>376</v>
      </c>
      <c r="C915">
        <v>20.515000000000001</v>
      </c>
      <c r="D915">
        <v>373</v>
      </c>
      <c r="E915">
        <v>20.515000000000001</v>
      </c>
      <c r="F915">
        <v>408</v>
      </c>
      <c r="G915">
        <v>20.515000000000001</v>
      </c>
      <c r="H915">
        <v>503</v>
      </c>
    </row>
    <row r="916" spans="1:8" x14ac:dyDescent="0.35">
      <c r="A916">
        <v>20.532</v>
      </c>
      <c r="B916">
        <v>351</v>
      </c>
      <c r="C916">
        <v>20.532</v>
      </c>
      <c r="D916">
        <v>409</v>
      </c>
      <c r="E916">
        <v>20.532</v>
      </c>
      <c r="F916">
        <v>411</v>
      </c>
      <c r="G916">
        <v>20.532</v>
      </c>
      <c r="H916">
        <v>467</v>
      </c>
    </row>
    <row r="917" spans="1:8" x14ac:dyDescent="0.35">
      <c r="A917">
        <v>20.548999999999999</v>
      </c>
      <c r="B917">
        <v>332</v>
      </c>
      <c r="C917">
        <v>20.548999999999999</v>
      </c>
      <c r="D917">
        <v>362</v>
      </c>
      <c r="E917">
        <v>20.548999999999999</v>
      </c>
      <c r="F917">
        <v>477</v>
      </c>
      <c r="G917">
        <v>20.548999999999999</v>
      </c>
      <c r="H917">
        <v>480</v>
      </c>
    </row>
    <row r="918" spans="1:8" x14ac:dyDescent="0.35">
      <c r="A918">
        <v>20.565999999999999</v>
      </c>
      <c r="B918">
        <v>372</v>
      </c>
      <c r="C918">
        <v>20.565999999999999</v>
      </c>
      <c r="D918">
        <v>353</v>
      </c>
      <c r="E918">
        <v>20.565999999999999</v>
      </c>
      <c r="F918">
        <v>497</v>
      </c>
      <c r="G918">
        <v>20.565999999999999</v>
      </c>
      <c r="H918">
        <v>514</v>
      </c>
    </row>
    <row r="919" spans="1:8" x14ac:dyDescent="0.35">
      <c r="A919">
        <v>20.582999999999998</v>
      </c>
      <c r="B919">
        <v>348</v>
      </c>
      <c r="C919">
        <v>20.582999999999998</v>
      </c>
      <c r="D919">
        <v>350</v>
      </c>
      <c r="E919">
        <v>20.582999999999998</v>
      </c>
      <c r="F919">
        <v>435</v>
      </c>
      <c r="G919">
        <v>20.582999999999998</v>
      </c>
      <c r="H919">
        <v>542</v>
      </c>
    </row>
    <row r="920" spans="1:8" x14ac:dyDescent="0.35">
      <c r="A920">
        <v>20.6</v>
      </c>
      <c r="B920">
        <v>335</v>
      </c>
      <c r="C920">
        <v>20.6</v>
      </c>
      <c r="D920">
        <v>361</v>
      </c>
      <c r="E920">
        <v>20.6</v>
      </c>
      <c r="F920">
        <v>390</v>
      </c>
      <c r="G920">
        <v>20.6</v>
      </c>
      <c r="H920">
        <v>479</v>
      </c>
    </row>
    <row r="921" spans="1:8" x14ac:dyDescent="0.35">
      <c r="A921">
        <v>20.617000000000001</v>
      </c>
      <c r="B921">
        <v>343</v>
      </c>
      <c r="C921">
        <v>20.617000000000001</v>
      </c>
      <c r="D921">
        <v>347</v>
      </c>
      <c r="E921">
        <v>20.617000000000001</v>
      </c>
      <c r="F921">
        <v>414</v>
      </c>
      <c r="G921">
        <v>20.617000000000001</v>
      </c>
      <c r="H921">
        <v>492</v>
      </c>
    </row>
    <row r="922" spans="1:8" x14ac:dyDescent="0.35">
      <c r="A922">
        <v>20.634</v>
      </c>
      <c r="B922">
        <v>327</v>
      </c>
      <c r="C922">
        <v>20.634</v>
      </c>
      <c r="D922">
        <v>331</v>
      </c>
      <c r="E922">
        <v>20.634</v>
      </c>
      <c r="F922">
        <v>367</v>
      </c>
      <c r="G922">
        <v>20.634</v>
      </c>
      <c r="H922">
        <v>527</v>
      </c>
    </row>
    <row r="923" spans="1:8" x14ac:dyDescent="0.35">
      <c r="A923">
        <v>20.651</v>
      </c>
      <c r="B923">
        <v>301</v>
      </c>
      <c r="C923">
        <v>20.651</v>
      </c>
      <c r="D923">
        <v>313</v>
      </c>
      <c r="E923">
        <v>20.651</v>
      </c>
      <c r="F923">
        <v>481</v>
      </c>
      <c r="G923">
        <v>20.651</v>
      </c>
      <c r="H923">
        <v>468</v>
      </c>
    </row>
    <row r="924" spans="1:8" x14ac:dyDescent="0.35">
      <c r="A924">
        <v>20.667999999999999</v>
      </c>
      <c r="B924">
        <v>291</v>
      </c>
      <c r="C924">
        <v>20.667999999999999</v>
      </c>
      <c r="D924">
        <v>370</v>
      </c>
      <c r="E924">
        <v>20.667999999999999</v>
      </c>
      <c r="F924">
        <v>452</v>
      </c>
      <c r="G924">
        <v>20.667999999999999</v>
      </c>
      <c r="H924">
        <v>473</v>
      </c>
    </row>
    <row r="925" spans="1:8" x14ac:dyDescent="0.35">
      <c r="A925">
        <v>20.684999999999999</v>
      </c>
      <c r="B925">
        <v>298</v>
      </c>
      <c r="C925">
        <v>20.684999999999999</v>
      </c>
      <c r="D925">
        <v>306</v>
      </c>
      <c r="E925">
        <v>20.684999999999999</v>
      </c>
      <c r="F925">
        <v>465</v>
      </c>
      <c r="G925">
        <v>20.684999999999999</v>
      </c>
      <c r="H925">
        <v>526</v>
      </c>
    </row>
    <row r="926" spans="1:8" x14ac:dyDescent="0.35">
      <c r="A926">
        <v>20.702000000000002</v>
      </c>
      <c r="B926">
        <v>297</v>
      </c>
      <c r="C926">
        <v>20.702000000000002</v>
      </c>
      <c r="D926">
        <v>332</v>
      </c>
      <c r="E926">
        <v>20.702000000000002</v>
      </c>
      <c r="F926">
        <v>491</v>
      </c>
      <c r="G926">
        <v>20.702000000000002</v>
      </c>
      <c r="H926">
        <v>514</v>
      </c>
    </row>
    <row r="927" spans="1:8" x14ac:dyDescent="0.35">
      <c r="A927">
        <v>20.719000000000001</v>
      </c>
      <c r="B927">
        <v>289</v>
      </c>
      <c r="C927">
        <v>20.719000000000001</v>
      </c>
      <c r="D927">
        <v>324</v>
      </c>
      <c r="E927">
        <v>20.719000000000001</v>
      </c>
      <c r="F927">
        <v>438</v>
      </c>
      <c r="G927">
        <v>20.719000000000001</v>
      </c>
      <c r="H927">
        <v>548</v>
      </c>
    </row>
    <row r="928" spans="1:8" x14ac:dyDescent="0.35">
      <c r="A928">
        <v>20.736000000000001</v>
      </c>
      <c r="B928">
        <v>264</v>
      </c>
      <c r="C928">
        <v>20.736000000000001</v>
      </c>
      <c r="D928">
        <v>312</v>
      </c>
      <c r="E928">
        <v>20.736000000000001</v>
      </c>
      <c r="F928">
        <v>428</v>
      </c>
      <c r="G928">
        <v>20.736000000000001</v>
      </c>
      <c r="H928">
        <v>545</v>
      </c>
    </row>
    <row r="929" spans="1:8" x14ac:dyDescent="0.35">
      <c r="A929">
        <v>20.753</v>
      </c>
      <c r="B929">
        <v>221</v>
      </c>
      <c r="C929">
        <v>20.753</v>
      </c>
      <c r="D929">
        <v>272</v>
      </c>
      <c r="E929">
        <v>20.753</v>
      </c>
      <c r="F929">
        <v>416</v>
      </c>
      <c r="G929">
        <v>20.753</v>
      </c>
      <c r="H929">
        <v>481</v>
      </c>
    </row>
    <row r="930" spans="1:8" x14ac:dyDescent="0.35">
      <c r="A930">
        <v>20.77</v>
      </c>
      <c r="B930">
        <v>205</v>
      </c>
      <c r="C930">
        <v>20.77</v>
      </c>
      <c r="D930">
        <v>329</v>
      </c>
      <c r="E930">
        <v>20.77</v>
      </c>
      <c r="F930">
        <v>417</v>
      </c>
      <c r="G930">
        <v>20.77</v>
      </c>
      <c r="H930">
        <v>482</v>
      </c>
    </row>
    <row r="931" spans="1:8" x14ac:dyDescent="0.35">
      <c r="A931">
        <v>20.786999999999999</v>
      </c>
      <c r="B931">
        <v>262</v>
      </c>
      <c r="C931">
        <v>20.786999999999999</v>
      </c>
      <c r="D931">
        <v>267</v>
      </c>
      <c r="E931">
        <v>20.786999999999999</v>
      </c>
      <c r="F931">
        <v>455</v>
      </c>
      <c r="G931">
        <v>20.786999999999999</v>
      </c>
      <c r="H931">
        <v>550</v>
      </c>
    </row>
    <row r="932" spans="1:8" x14ac:dyDescent="0.35">
      <c r="A932">
        <v>20.803999999999998</v>
      </c>
      <c r="B932">
        <v>240</v>
      </c>
      <c r="C932">
        <v>20.803999999999998</v>
      </c>
      <c r="D932">
        <v>276</v>
      </c>
      <c r="E932">
        <v>20.803999999999998</v>
      </c>
      <c r="F932">
        <v>441</v>
      </c>
      <c r="G932">
        <v>20.803999999999998</v>
      </c>
      <c r="H932">
        <v>544</v>
      </c>
    </row>
    <row r="933" spans="1:8" x14ac:dyDescent="0.35">
      <c r="A933">
        <v>20.821000000000002</v>
      </c>
      <c r="B933">
        <v>232</v>
      </c>
      <c r="C933">
        <v>20.821000000000002</v>
      </c>
      <c r="D933">
        <v>228</v>
      </c>
      <c r="E933">
        <v>20.821000000000002</v>
      </c>
      <c r="F933">
        <v>437</v>
      </c>
      <c r="G933">
        <v>20.821000000000002</v>
      </c>
      <c r="H933">
        <v>564</v>
      </c>
    </row>
    <row r="934" spans="1:8" x14ac:dyDescent="0.35">
      <c r="A934">
        <v>20.838000000000001</v>
      </c>
      <c r="B934">
        <v>213</v>
      </c>
      <c r="C934">
        <v>20.838000000000001</v>
      </c>
      <c r="D934">
        <v>270</v>
      </c>
      <c r="E934">
        <v>20.838000000000001</v>
      </c>
      <c r="F934">
        <v>417</v>
      </c>
      <c r="G934">
        <v>20.838000000000001</v>
      </c>
      <c r="H934">
        <v>455</v>
      </c>
    </row>
    <row r="935" spans="1:8" x14ac:dyDescent="0.35">
      <c r="A935">
        <v>20.855</v>
      </c>
      <c r="B935">
        <v>208</v>
      </c>
      <c r="C935">
        <v>20.855</v>
      </c>
      <c r="D935">
        <v>214</v>
      </c>
      <c r="E935">
        <v>20.855</v>
      </c>
      <c r="F935">
        <v>437</v>
      </c>
      <c r="G935">
        <v>20.855</v>
      </c>
      <c r="H935">
        <v>494</v>
      </c>
    </row>
    <row r="936" spans="1:8" x14ac:dyDescent="0.35">
      <c r="A936">
        <v>20.872</v>
      </c>
      <c r="B936">
        <v>192</v>
      </c>
      <c r="C936">
        <v>20.872</v>
      </c>
      <c r="D936">
        <v>249</v>
      </c>
      <c r="E936">
        <v>20.872</v>
      </c>
      <c r="F936">
        <v>424</v>
      </c>
      <c r="G936">
        <v>20.872</v>
      </c>
      <c r="H936">
        <v>535</v>
      </c>
    </row>
    <row r="937" spans="1:8" x14ac:dyDescent="0.35">
      <c r="A937">
        <v>20.888999999999999</v>
      </c>
      <c r="B937">
        <v>176</v>
      </c>
      <c r="C937">
        <v>20.888999999999999</v>
      </c>
      <c r="D937">
        <v>256</v>
      </c>
      <c r="E937">
        <v>20.888999999999999</v>
      </c>
      <c r="F937">
        <v>466</v>
      </c>
      <c r="G937">
        <v>20.888999999999999</v>
      </c>
      <c r="H937">
        <v>505</v>
      </c>
    </row>
    <row r="938" spans="1:8" x14ac:dyDescent="0.35">
      <c r="A938">
        <v>20.905999999999999</v>
      </c>
      <c r="B938">
        <v>193</v>
      </c>
      <c r="C938">
        <v>20.905999999999999</v>
      </c>
      <c r="D938">
        <v>249</v>
      </c>
      <c r="E938">
        <v>20.905999999999999</v>
      </c>
      <c r="F938">
        <v>394</v>
      </c>
      <c r="G938">
        <v>20.905999999999999</v>
      </c>
      <c r="H938">
        <v>469</v>
      </c>
    </row>
    <row r="939" spans="1:8" x14ac:dyDescent="0.35">
      <c r="A939">
        <v>20.922999999999998</v>
      </c>
      <c r="B939">
        <v>196</v>
      </c>
      <c r="C939">
        <v>20.922999999999998</v>
      </c>
      <c r="D939">
        <v>221</v>
      </c>
      <c r="E939">
        <v>20.922999999999998</v>
      </c>
      <c r="F939">
        <v>434</v>
      </c>
      <c r="G939">
        <v>20.922999999999998</v>
      </c>
      <c r="H939">
        <v>483</v>
      </c>
    </row>
    <row r="940" spans="1:8" x14ac:dyDescent="0.35">
      <c r="A940">
        <v>20.94</v>
      </c>
      <c r="B940">
        <v>199</v>
      </c>
      <c r="C940">
        <v>20.94</v>
      </c>
      <c r="D940">
        <v>223</v>
      </c>
      <c r="E940">
        <v>20.94</v>
      </c>
      <c r="F940">
        <v>399</v>
      </c>
      <c r="G940">
        <v>20.94</v>
      </c>
      <c r="H940">
        <v>546</v>
      </c>
    </row>
    <row r="941" spans="1:8" x14ac:dyDescent="0.35">
      <c r="A941">
        <v>20.957000000000001</v>
      </c>
      <c r="B941">
        <v>194</v>
      </c>
      <c r="C941">
        <v>20.957000000000001</v>
      </c>
      <c r="D941">
        <v>250</v>
      </c>
      <c r="E941">
        <v>20.957000000000001</v>
      </c>
      <c r="F941">
        <v>387</v>
      </c>
      <c r="G941">
        <v>20.957000000000001</v>
      </c>
      <c r="H941">
        <v>581</v>
      </c>
    </row>
    <row r="942" spans="1:8" x14ac:dyDescent="0.35">
      <c r="A942">
        <v>20.974</v>
      </c>
      <c r="B942">
        <v>201</v>
      </c>
      <c r="C942">
        <v>20.974</v>
      </c>
      <c r="D942">
        <v>249</v>
      </c>
      <c r="E942">
        <v>20.974</v>
      </c>
      <c r="F942">
        <v>378</v>
      </c>
      <c r="G942">
        <v>20.974</v>
      </c>
      <c r="H942">
        <v>588</v>
      </c>
    </row>
    <row r="943" spans="1:8" x14ac:dyDescent="0.35">
      <c r="A943">
        <v>20.991</v>
      </c>
      <c r="B943">
        <v>211</v>
      </c>
      <c r="C943">
        <v>20.991</v>
      </c>
      <c r="D943">
        <v>264</v>
      </c>
      <c r="E943">
        <v>20.991</v>
      </c>
      <c r="F943">
        <v>379</v>
      </c>
      <c r="G943">
        <v>20.991</v>
      </c>
      <c r="H943">
        <v>532</v>
      </c>
    </row>
    <row r="944" spans="1:8" x14ac:dyDescent="0.35">
      <c r="A944">
        <v>21.007999999999999</v>
      </c>
      <c r="B944">
        <v>211</v>
      </c>
      <c r="C944">
        <v>21.007999999999999</v>
      </c>
      <c r="D944">
        <v>256</v>
      </c>
      <c r="E944">
        <v>21.007999999999999</v>
      </c>
      <c r="F944">
        <v>394</v>
      </c>
      <c r="G944">
        <v>21.007999999999999</v>
      </c>
      <c r="H944">
        <v>501</v>
      </c>
    </row>
    <row r="945" spans="1:8" x14ac:dyDescent="0.35">
      <c r="A945">
        <v>21.024999999999999</v>
      </c>
      <c r="B945">
        <v>197</v>
      </c>
      <c r="C945">
        <v>21.024999999999999</v>
      </c>
      <c r="D945">
        <v>233</v>
      </c>
      <c r="E945">
        <v>21.024999999999999</v>
      </c>
      <c r="F945">
        <v>371</v>
      </c>
      <c r="G945">
        <v>21.024999999999999</v>
      </c>
      <c r="H945">
        <v>533</v>
      </c>
    </row>
    <row r="946" spans="1:8" x14ac:dyDescent="0.35">
      <c r="A946">
        <v>21.042000000000002</v>
      </c>
      <c r="B946">
        <v>198</v>
      </c>
      <c r="C946">
        <v>21.042000000000002</v>
      </c>
      <c r="D946">
        <v>225</v>
      </c>
      <c r="E946">
        <v>21.042000000000002</v>
      </c>
      <c r="F946">
        <v>379</v>
      </c>
      <c r="G946">
        <v>21.042000000000002</v>
      </c>
      <c r="H946">
        <v>562</v>
      </c>
    </row>
    <row r="947" spans="1:8" x14ac:dyDescent="0.35">
      <c r="A947">
        <v>21.059000000000001</v>
      </c>
      <c r="B947">
        <v>200</v>
      </c>
      <c r="C947">
        <v>21.059000000000001</v>
      </c>
      <c r="D947">
        <v>205</v>
      </c>
      <c r="E947">
        <v>21.059000000000001</v>
      </c>
      <c r="F947">
        <v>422</v>
      </c>
      <c r="G947">
        <v>21.059000000000001</v>
      </c>
      <c r="H947">
        <v>511</v>
      </c>
    </row>
    <row r="948" spans="1:8" x14ac:dyDescent="0.35">
      <c r="A948">
        <v>21.076000000000001</v>
      </c>
      <c r="B948">
        <v>204</v>
      </c>
      <c r="C948">
        <v>21.076000000000001</v>
      </c>
      <c r="D948">
        <v>233</v>
      </c>
      <c r="E948">
        <v>21.076000000000001</v>
      </c>
      <c r="F948">
        <v>388</v>
      </c>
      <c r="G948">
        <v>21.076000000000001</v>
      </c>
      <c r="H948">
        <v>501</v>
      </c>
    </row>
    <row r="949" spans="1:8" x14ac:dyDescent="0.35">
      <c r="A949">
        <v>21.093</v>
      </c>
      <c r="B949">
        <v>184</v>
      </c>
      <c r="C949">
        <v>21.093</v>
      </c>
      <c r="D949">
        <v>233</v>
      </c>
      <c r="E949">
        <v>21.093</v>
      </c>
      <c r="F949">
        <v>354</v>
      </c>
      <c r="G949">
        <v>21.093</v>
      </c>
      <c r="H949">
        <v>510</v>
      </c>
    </row>
    <row r="950" spans="1:8" x14ac:dyDescent="0.35">
      <c r="A950">
        <v>21.11</v>
      </c>
      <c r="B950">
        <v>166</v>
      </c>
      <c r="C950">
        <v>21.11</v>
      </c>
      <c r="D950">
        <v>205</v>
      </c>
      <c r="E950">
        <v>21.11</v>
      </c>
      <c r="F950">
        <v>358</v>
      </c>
      <c r="G950">
        <v>21.11</v>
      </c>
      <c r="H950">
        <v>545</v>
      </c>
    </row>
    <row r="951" spans="1:8" x14ac:dyDescent="0.35">
      <c r="A951">
        <v>21.126999999999999</v>
      </c>
      <c r="B951">
        <v>171</v>
      </c>
      <c r="C951">
        <v>21.126999999999999</v>
      </c>
      <c r="D951">
        <v>215</v>
      </c>
      <c r="E951">
        <v>21.126999999999999</v>
      </c>
      <c r="F951">
        <v>355</v>
      </c>
      <c r="G951">
        <v>21.126999999999999</v>
      </c>
      <c r="H951">
        <v>547</v>
      </c>
    </row>
    <row r="952" spans="1:8" x14ac:dyDescent="0.35">
      <c r="A952">
        <v>21.143999999999998</v>
      </c>
      <c r="B952">
        <v>176</v>
      </c>
      <c r="C952">
        <v>21.143999999999998</v>
      </c>
      <c r="D952">
        <v>208</v>
      </c>
      <c r="E952">
        <v>21.143999999999998</v>
      </c>
      <c r="F952">
        <v>350</v>
      </c>
      <c r="G952">
        <v>21.143999999999998</v>
      </c>
      <c r="H952">
        <v>594</v>
      </c>
    </row>
    <row r="953" spans="1:8" x14ac:dyDescent="0.35">
      <c r="A953">
        <v>21.161000000000001</v>
      </c>
      <c r="B953">
        <v>185</v>
      </c>
      <c r="C953">
        <v>21.161000000000001</v>
      </c>
      <c r="D953">
        <v>228</v>
      </c>
      <c r="E953">
        <v>21.161000000000001</v>
      </c>
      <c r="F953">
        <v>375</v>
      </c>
      <c r="G953">
        <v>21.161000000000001</v>
      </c>
      <c r="H953">
        <v>538</v>
      </c>
    </row>
    <row r="954" spans="1:8" x14ac:dyDescent="0.35">
      <c r="A954">
        <v>21.178000000000001</v>
      </c>
      <c r="B954">
        <v>197</v>
      </c>
      <c r="C954">
        <v>21.178000000000001</v>
      </c>
      <c r="D954">
        <v>210</v>
      </c>
      <c r="E954">
        <v>21.178000000000001</v>
      </c>
      <c r="F954">
        <v>396</v>
      </c>
      <c r="G954">
        <v>21.178000000000001</v>
      </c>
      <c r="H954">
        <v>515</v>
      </c>
    </row>
    <row r="955" spans="1:8" x14ac:dyDescent="0.35">
      <c r="A955">
        <v>21.195</v>
      </c>
      <c r="B955">
        <v>189</v>
      </c>
      <c r="C955">
        <v>21.195</v>
      </c>
      <c r="D955">
        <v>206</v>
      </c>
      <c r="E955">
        <v>21.195</v>
      </c>
      <c r="F955">
        <v>388</v>
      </c>
      <c r="G955">
        <v>21.195</v>
      </c>
      <c r="H955">
        <v>534</v>
      </c>
    </row>
    <row r="956" spans="1:8" x14ac:dyDescent="0.35">
      <c r="A956">
        <v>21.212</v>
      </c>
      <c r="B956">
        <v>168</v>
      </c>
      <c r="C956">
        <v>21.212</v>
      </c>
      <c r="D956">
        <v>231</v>
      </c>
      <c r="E956">
        <v>21.212</v>
      </c>
      <c r="F956">
        <v>376</v>
      </c>
      <c r="G956">
        <v>21.212</v>
      </c>
      <c r="H956">
        <v>518</v>
      </c>
    </row>
    <row r="957" spans="1:8" x14ac:dyDescent="0.35">
      <c r="A957">
        <v>21.228999999999999</v>
      </c>
      <c r="B957">
        <v>160</v>
      </c>
      <c r="C957">
        <v>21.228999999999999</v>
      </c>
      <c r="D957">
        <v>246</v>
      </c>
      <c r="E957">
        <v>21.228999999999999</v>
      </c>
      <c r="F957">
        <v>371</v>
      </c>
      <c r="G957">
        <v>21.228999999999999</v>
      </c>
      <c r="H957">
        <v>526</v>
      </c>
    </row>
    <row r="958" spans="1:8" x14ac:dyDescent="0.35">
      <c r="A958">
        <v>21.245999999999999</v>
      </c>
      <c r="B958">
        <v>178</v>
      </c>
      <c r="C958">
        <v>21.245999999999999</v>
      </c>
      <c r="D958">
        <v>235</v>
      </c>
      <c r="E958">
        <v>21.245999999999999</v>
      </c>
      <c r="F958">
        <v>393</v>
      </c>
      <c r="G958">
        <v>21.245999999999999</v>
      </c>
      <c r="H958">
        <v>549</v>
      </c>
    </row>
    <row r="959" spans="1:8" x14ac:dyDescent="0.35">
      <c r="A959">
        <v>21.263000000000002</v>
      </c>
      <c r="B959">
        <v>202</v>
      </c>
      <c r="C959">
        <v>21.263000000000002</v>
      </c>
      <c r="D959">
        <v>237</v>
      </c>
      <c r="E959">
        <v>21.263000000000002</v>
      </c>
      <c r="F959">
        <v>390</v>
      </c>
      <c r="G959">
        <v>21.263000000000002</v>
      </c>
      <c r="H959">
        <v>515</v>
      </c>
    </row>
    <row r="960" spans="1:8" x14ac:dyDescent="0.35">
      <c r="A960">
        <v>21.28</v>
      </c>
      <c r="B960">
        <v>184</v>
      </c>
      <c r="C960">
        <v>21.28</v>
      </c>
      <c r="D960">
        <v>237</v>
      </c>
      <c r="E960">
        <v>21.28</v>
      </c>
      <c r="F960">
        <v>381</v>
      </c>
      <c r="G960">
        <v>21.28</v>
      </c>
      <c r="H960">
        <v>500</v>
      </c>
    </row>
    <row r="961" spans="1:8" x14ac:dyDescent="0.35">
      <c r="A961">
        <v>21.297000000000001</v>
      </c>
      <c r="B961">
        <v>168</v>
      </c>
      <c r="C961">
        <v>21.297000000000001</v>
      </c>
      <c r="D961">
        <v>212</v>
      </c>
      <c r="E961">
        <v>21.297000000000001</v>
      </c>
      <c r="F961">
        <v>425</v>
      </c>
      <c r="G961">
        <v>21.297000000000001</v>
      </c>
      <c r="H961">
        <v>550</v>
      </c>
    </row>
    <row r="962" spans="1:8" x14ac:dyDescent="0.35">
      <c r="A962">
        <v>21.314</v>
      </c>
      <c r="B962">
        <v>175</v>
      </c>
      <c r="C962">
        <v>21.314</v>
      </c>
      <c r="D962">
        <v>215</v>
      </c>
      <c r="E962">
        <v>21.314</v>
      </c>
      <c r="F962">
        <v>418</v>
      </c>
      <c r="G962">
        <v>21.314</v>
      </c>
      <c r="H962">
        <v>555</v>
      </c>
    </row>
    <row r="963" spans="1:8" x14ac:dyDescent="0.35">
      <c r="A963">
        <v>21.331</v>
      </c>
      <c r="B963">
        <v>184</v>
      </c>
      <c r="C963">
        <v>21.331</v>
      </c>
      <c r="D963">
        <v>229</v>
      </c>
      <c r="E963">
        <v>21.331</v>
      </c>
      <c r="F963">
        <v>433</v>
      </c>
      <c r="G963">
        <v>21.331</v>
      </c>
      <c r="H963">
        <v>536</v>
      </c>
    </row>
    <row r="964" spans="1:8" x14ac:dyDescent="0.35">
      <c r="A964">
        <v>21.347999999999999</v>
      </c>
      <c r="B964">
        <v>195</v>
      </c>
      <c r="C964">
        <v>21.347999999999999</v>
      </c>
      <c r="D964">
        <v>234</v>
      </c>
      <c r="E964">
        <v>21.347999999999999</v>
      </c>
      <c r="F964">
        <v>396</v>
      </c>
      <c r="G964">
        <v>21.347999999999999</v>
      </c>
      <c r="H964">
        <v>556</v>
      </c>
    </row>
    <row r="965" spans="1:8" x14ac:dyDescent="0.35">
      <c r="A965">
        <v>21.364999999999998</v>
      </c>
      <c r="B965">
        <v>184</v>
      </c>
      <c r="C965">
        <v>21.364999999999998</v>
      </c>
      <c r="D965">
        <v>238</v>
      </c>
      <c r="E965">
        <v>21.364999999999998</v>
      </c>
      <c r="F965">
        <v>404</v>
      </c>
      <c r="G965">
        <v>21.364999999999998</v>
      </c>
      <c r="H965">
        <v>544</v>
      </c>
    </row>
    <row r="966" spans="1:8" x14ac:dyDescent="0.35">
      <c r="A966">
        <v>21.382000000000001</v>
      </c>
      <c r="B966">
        <v>169</v>
      </c>
      <c r="C966">
        <v>21.382000000000001</v>
      </c>
      <c r="D966">
        <v>214</v>
      </c>
      <c r="E966">
        <v>21.382000000000001</v>
      </c>
      <c r="F966">
        <v>416</v>
      </c>
      <c r="G966">
        <v>21.382000000000001</v>
      </c>
      <c r="H966">
        <v>538</v>
      </c>
    </row>
    <row r="967" spans="1:8" x14ac:dyDescent="0.35">
      <c r="A967">
        <v>21.399000000000001</v>
      </c>
      <c r="B967">
        <v>164</v>
      </c>
      <c r="C967">
        <v>21.399000000000001</v>
      </c>
      <c r="D967">
        <v>227</v>
      </c>
      <c r="E967">
        <v>21.399000000000001</v>
      </c>
      <c r="F967">
        <v>371</v>
      </c>
      <c r="G967">
        <v>21.399000000000001</v>
      </c>
      <c r="H967">
        <v>538</v>
      </c>
    </row>
    <row r="968" spans="1:8" x14ac:dyDescent="0.35">
      <c r="A968">
        <v>21.416</v>
      </c>
      <c r="B968">
        <v>165</v>
      </c>
      <c r="C968">
        <v>21.416</v>
      </c>
      <c r="D968">
        <v>232</v>
      </c>
      <c r="E968">
        <v>21.416</v>
      </c>
      <c r="F968">
        <v>359</v>
      </c>
      <c r="G968">
        <v>21.416</v>
      </c>
      <c r="H968">
        <v>583</v>
      </c>
    </row>
    <row r="969" spans="1:8" x14ac:dyDescent="0.35">
      <c r="A969">
        <v>21.433</v>
      </c>
      <c r="B969">
        <v>168</v>
      </c>
      <c r="C969">
        <v>21.433</v>
      </c>
      <c r="D969">
        <v>255</v>
      </c>
      <c r="E969">
        <v>21.433</v>
      </c>
      <c r="F969">
        <v>371</v>
      </c>
      <c r="G969">
        <v>21.433</v>
      </c>
      <c r="H969">
        <v>553</v>
      </c>
    </row>
    <row r="970" spans="1:8" x14ac:dyDescent="0.35">
      <c r="A970">
        <v>21.45</v>
      </c>
      <c r="B970">
        <v>190</v>
      </c>
      <c r="C970">
        <v>21.45</v>
      </c>
      <c r="D970">
        <v>258</v>
      </c>
      <c r="E970">
        <v>21.45</v>
      </c>
      <c r="F970">
        <v>385</v>
      </c>
      <c r="G970">
        <v>21.45</v>
      </c>
      <c r="H970">
        <v>561</v>
      </c>
    </row>
    <row r="971" spans="1:8" x14ac:dyDescent="0.35">
      <c r="A971">
        <v>21.466999999999999</v>
      </c>
      <c r="B971">
        <v>203</v>
      </c>
      <c r="C971">
        <v>21.466999999999999</v>
      </c>
      <c r="D971">
        <v>254</v>
      </c>
      <c r="E971">
        <v>21.466999999999999</v>
      </c>
      <c r="F971">
        <v>355</v>
      </c>
      <c r="G971">
        <v>21.466999999999999</v>
      </c>
      <c r="H971">
        <v>521</v>
      </c>
    </row>
    <row r="972" spans="1:8" x14ac:dyDescent="0.35">
      <c r="A972">
        <v>21.484000000000002</v>
      </c>
      <c r="B972">
        <v>189</v>
      </c>
      <c r="C972">
        <v>21.484000000000002</v>
      </c>
      <c r="D972">
        <v>264</v>
      </c>
      <c r="E972">
        <v>21.484000000000002</v>
      </c>
      <c r="F972">
        <v>398</v>
      </c>
      <c r="G972">
        <v>21.484000000000002</v>
      </c>
      <c r="H972">
        <v>530</v>
      </c>
    </row>
    <row r="973" spans="1:8" x14ac:dyDescent="0.35">
      <c r="A973">
        <v>21.501000000000001</v>
      </c>
      <c r="B973">
        <v>184</v>
      </c>
      <c r="C973">
        <v>21.501000000000001</v>
      </c>
      <c r="D973">
        <v>255</v>
      </c>
      <c r="E973">
        <v>21.501000000000001</v>
      </c>
      <c r="F973">
        <v>402</v>
      </c>
      <c r="G973">
        <v>21.501000000000001</v>
      </c>
      <c r="H973">
        <v>530</v>
      </c>
    </row>
    <row r="974" spans="1:8" x14ac:dyDescent="0.35">
      <c r="A974">
        <v>21.518000000000001</v>
      </c>
      <c r="B974">
        <v>208</v>
      </c>
      <c r="C974">
        <v>21.518000000000001</v>
      </c>
      <c r="D974">
        <v>206</v>
      </c>
      <c r="E974">
        <v>21.518000000000001</v>
      </c>
      <c r="F974">
        <v>394</v>
      </c>
      <c r="G974">
        <v>21.518000000000001</v>
      </c>
      <c r="H974">
        <v>517</v>
      </c>
    </row>
    <row r="975" spans="1:8" x14ac:dyDescent="0.35">
      <c r="A975">
        <v>21.535</v>
      </c>
      <c r="B975">
        <v>190</v>
      </c>
      <c r="C975">
        <v>21.535</v>
      </c>
      <c r="D975">
        <v>234</v>
      </c>
      <c r="E975">
        <v>21.535</v>
      </c>
      <c r="F975">
        <v>417</v>
      </c>
      <c r="G975">
        <v>21.535</v>
      </c>
      <c r="H975">
        <v>556</v>
      </c>
    </row>
    <row r="976" spans="1:8" x14ac:dyDescent="0.35">
      <c r="A976">
        <v>21.552</v>
      </c>
      <c r="B976">
        <v>208</v>
      </c>
      <c r="C976">
        <v>21.552</v>
      </c>
      <c r="D976">
        <v>226</v>
      </c>
      <c r="E976">
        <v>21.552</v>
      </c>
      <c r="F976">
        <v>382</v>
      </c>
      <c r="G976">
        <v>21.552</v>
      </c>
      <c r="H976">
        <v>570</v>
      </c>
    </row>
    <row r="977" spans="1:8" x14ac:dyDescent="0.35">
      <c r="A977">
        <v>21.568999999999999</v>
      </c>
      <c r="B977">
        <v>178</v>
      </c>
      <c r="C977">
        <v>21.568999999999999</v>
      </c>
      <c r="D977">
        <v>229</v>
      </c>
      <c r="E977">
        <v>21.568999999999999</v>
      </c>
      <c r="F977">
        <v>366</v>
      </c>
      <c r="G977">
        <v>21.568999999999999</v>
      </c>
      <c r="H977">
        <v>565</v>
      </c>
    </row>
    <row r="978" spans="1:8" x14ac:dyDescent="0.35">
      <c r="A978">
        <v>21.585999999999999</v>
      </c>
      <c r="B978">
        <v>153</v>
      </c>
      <c r="C978">
        <v>21.585999999999999</v>
      </c>
      <c r="D978">
        <v>200</v>
      </c>
      <c r="E978">
        <v>21.585999999999999</v>
      </c>
      <c r="F978">
        <v>419</v>
      </c>
      <c r="G978">
        <v>21.585999999999999</v>
      </c>
      <c r="H978">
        <v>603</v>
      </c>
    </row>
    <row r="979" spans="1:8" x14ac:dyDescent="0.35">
      <c r="A979">
        <v>21.603000000000002</v>
      </c>
      <c r="B979">
        <v>176</v>
      </c>
      <c r="C979">
        <v>21.603000000000002</v>
      </c>
      <c r="D979">
        <v>223</v>
      </c>
      <c r="E979">
        <v>21.603000000000002</v>
      </c>
      <c r="F979">
        <v>360</v>
      </c>
      <c r="G979">
        <v>21.603000000000002</v>
      </c>
      <c r="H979">
        <v>570</v>
      </c>
    </row>
    <row r="980" spans="1:8" x14ac:dyDescent="0.35">
      <c r="A980">
        <v>21.62</v>
      </c>
      <c r="B980">
        <v>199</v>
      </c>
      <c r="C980">
        <v>21.62</v>
      </c>
      <c r="D980">
        <v>236</v>
      </c>
      <c r="E980">
        <v>21.62</v>
      </c>
      <c r="F980">
        <v>403</v>
      </c>
      <c r="G980">
        <v>21.62</v>
      </c>
      <c r="H980">
        <v>559</v>
      </c>
    </row>
    <row r="981" spans="1:8" x14ac:dyDescent="0.35">
      <c r="A981">
        <v>21.637</v>
      </c>
      <c r="B981">
        <v>183</v>
      </c>
      <c r="C981">
        <v>21.637</v>
      </c>
      <c r="D981">
        <v>251</v>
      </c>
      <c r="E981">
        <v>21.637</v>
      </c>
      <c r="F981">
        <v>387</v>
      </c>
      <c r="G981">
        <v>21.637</v>
      </c>
      <c r="H981">
        <v>540</v>
      </c>
    </row>
    <row r="982" spans="1:8" x14ac:dyDescent="0.35">
      <c r="A982">
        <v>21.654</v>
      </c>
      <c r="B982">
        <v>182</v>
      </c>
      <c r="C982">
        <v>21.654</v>
      </c>
      <c r="D982">
        <v>211</v>
      </c>
      <c r="E982">
        <v>21.654</v>
      </c>
      <c r="F982">
        <v>390</v>
      </c>
      <c r="G982">
        <v>21.654</v>
      </c>
      <c r="H982">
        <v>560</v>
      </c>
    </row>
    <row r="983" spans="1:8" x14ac:dyDescent="0.35">
      <c r="A983">
        <v>21.670999999999999</v>
      </c>
      <c r="B983">
        <v>181</v>
      </c>
      <c r="C983">
        <v>21.670999999999999</v>
      </c>
      <c r="D983">
        <v>193</v>
      </c>
      <c r="E983">
        <v>21.670999999999999</v>
      </c>
      <c r="F983">
        <v>392</v>
      </c>
      <c r="G983">
        <v>21.670999999999999</v>
      </c>
      <c r="H983">
        <v>595</v>
      </c>
    </row>
    <row r="984" spans="1:8" x14ac:dyDescent="0.35">
      <c r="A984">
        <v>21.687999999999999</v>
      </c>
      <c r="B984">
        <v>213</v>
      </c>
      <c r="C984">
        <v>21.687999999999999</v>
      </c>
      <c r="D984">
        <v>246</v>
      </c>
      <c r="E984">
        <v>21.687999999999999</v>
      </c>
      <c r="F984">
        <v>411</v>
      </c>
      <c r="G984">
        <v>21.687999999999999</v>
      </c>
      <c r="H984">
        <v>660</v>
      </c>
    </row>
    <row r="985" spans="1:8" x14ac:dyDescent="0.35">
      <c r="A985">
        <v>21.704999999999998</v>
      </c>
      <c r="B985">
        <v>183</v>
      </c>
      <c r="C985">
        <v>21.704999999999998</v>
      </c>
      <c r="D985">
        <v>206</v>
      </c>
      <c r="E985">
        <v>21.704999999999998</v>
      </c>
      <c r="F985">
        <v>420</v>
      </c>
      <c r="G985">
        <v>21.704999999999998</v>
      </c>
      <c r="H985">
        <v>598</v>
      </c>
    </row>
    <row r="986" spans="1:8" x14ac:dyDescent="0.35">
      <c r="A986">
        <v>21.722000000000001</v>
      </c>
      <c r="B986">
        <v>188</v>
      </c>
      <c r="C986">
        <v>21.722000000000001</v>
      </c>
      <c r="D986">
        <v>209</v>
      </c>
      <c r="E986">
        <v>21.722000000000001</v>
      </c>
      <c r="F986">
        <v>438</v>
      </c>
      <c r="G986">
        <v>21.722000000000001</v>
      </c>
      <c r="H986">
        <v>589</v>
      </c>
    </row>
    <row r="987" spans="1:8" x14ac:dyDescent="0.35">
      <c r="A987">
        <v>21.739000000000001</v>
      </c>
      <c r="B987">
        <v>195</v>
      </c>
      <c r="C987">
        <v>21.739000000000001</v>
      </c>
      <c r="D987">
        <v>244</v>
      </c>
      <c r="E987">
        <v>21.739000000000001</v>
      </c>
      <c r="F987">
        <v>353</v>
      </c>
      <c r="G987">
        <v>21.739000000000001</v>
      </c>
      <c r="H987">
        <v>553</v>
      </c>
    </row>
    <row r="988" spans="1:8" x14ac:dyDescent="0.35">
      <c r="A988">
        <v>21.756</v>
      </c>
      <c r="B988">
        <v>181</v>
      </c>
      <c r="C988">
        <v>21.756</v>
      </c>
      <c r="D988">
        <v>268</v>
      </c>
      <c r="E988">
        <v>21.756</v>
      </c>
      <c r="F988">
        <v>372</v>
      </c>
      <c r="G988">
        <v>21.756</v>
      </c>
      <c r="H988">
        <v>552</v>
      </c>
    </row>
    <row r="989" spans="1:8" x14ac:dyDescent="0.35">
      <c r="A989">
        <v>21.773</v>
      </c>
      <c r="B989">
        <v>194</v>
      </c>
      <c r="C989">
        <v>21.773</v>
      </c>
      <c r="D989">
        <v>249</v>
      </c>
      <c r="E989">
        <v>21.773</v>
      </c>
      <c r="F989">
        <v>432</v>
      </c>
      <c r="G989">
        <v>21.773</v>
      </c>
      <c r="H989">
        <v>540</v>
      </c>
    </row>
    <row r="990" spans="1:8" x14ac:dyDescent="0.35">
      <c r="A990">
        <v>21.79</v>
      </c>
      <c r="B990">
        <v>171</v>
      </c>
      <c r="C990">
        <v>21.79</v>
      </c>
      <c r="D990">
        <v>271</v>
      </c>
      <c r="E990">
        <v>21.79</v>
      </c>
      <c r="F990">
        <v>418</v>
      </c>
      <c r="G990">
        <v>21.79</v>
      </c>
      <c r="H990">
        <v>575</v>
      </c>
    </row>
    <row r="991" spans="1:8" x14ac:dyDescent="0.35">
      <c r="A991">
        <v>21.806999999999999</v>
      </c>
      <c r="B991">
        <v>189</v>
      </c>
      <c r="C991">
        <v>21.806999999999999</v>
      </c>
      <c r="D991">
        <v>210</v>
      </c>
      <c r="E991">
        <v>21.806999999999999</v>
      </c>
      <c r="F991">
        <v>403</v>
      </c>
      <c r="G991">
        <v>21.806999999999999</v>
      </c>
      <c r="H991">
        <v>631</v>
      </c>
    </row>
    <row r="992" spans="1:8" x14ac:dyDescent="0.35">
      <c r="A992">
        <v>21.824000000000002</v>
      </c>
      <c r="B992">
        <v>167</v>
      </c>
      <c r="C992">
        <v>21.824000000000002</v>
      </c>
      <c r="D992">
        <v>231</v>
      </c>
      <c r="E992">
        <v>21.824000000000002</v>
      </c>
      <c r="F992">
        <v>427</v>
      </c>
      <c r="G992">
        <v>21.824000000000002</v>
      </c>
      <c r="H992">
        <v>539</v>
      </c>
    </row>
    <row r="993" spans="1:8" x14ac:dyDescent="0.35">
      <c r="A993">
        <v>21.841000000000001</v>
      </c>
      <c r="B993">
        <v>182</v>
      </c>
      <c r="C993">
        <v>21.841000000000001</v>
      </c>
      <c r="D993">
        <v>235</v>
      </c>
      <c r="E993">
        <v>21.841000000000001</v>
      </c>
      <c r="F993">
        <v>403</v>
      </c>
      <c r="G993">
        <v>21.841000000000001</v>
      </c>
      <c r="H993">
        <v>508</v>
      </c>
    </row>
    <row r="994" spans="1:8" x14ac:dyDescent="0.35">
      <c r="A994">
        <v>21.858000000000001</v>
      </c>
      <c r="B994">
        <v>197</v>
      </c>
      <c r="C994">
        <v>21.858000000000001</v>
      </c>
      <c r="D994">
        <v>242</v>
      </c>
      <c r="E994">
        <v>21.858000000000001</v>
      </c>
      <c r="F994">
        <v>421</v>
      </c>
      <c r="G994">
        <v>21.858000000000001</v>
      </c>
      <c r="H994">
        <v>556</v>
      </c>
    </row>
    <row r="995" spans="1:8" x14ac:dyDescent="0.35">
      <c r="A995">
        <v>21.875</v>
      </c>
      <c r="B995">
        <v>174</v>
      </c>
      <c r="C995">
        <v>21.875</v>
      </c>
      <c r="D995">
        <v>233</v>
      </c>
      <c r="E995">
        <v>21.875</v>
      </c>
      <c r="F995">
        <v>379</v>
      </c>
      <c r="G995">
        <v>21.875</v>
      </c>
      <c r="H995">
        <v>553</v>
      </c>
    </row>
    <row r="996" spans="1:8" x14ac:dyDescent="0.35">
      <c r="A996">
        <v>21.891999999999999</v>
      </c>
      <c r="B996">
        <v>190</v>
      </c>
      <c r="C996">
        <v>21.891999999999999</v>
      </c>
      <c r="D996">
        <v>212</v>
      </c>
      <c r="E996">
        <v>21.891999999999999</v>
      </c>
      <c r="F996">
        <v>378</v>
      </c>
      <c r="G996">
        <v>21.891999999999999</v>
      </c>
      <c r="H996">
        <v>565</v>
      </c>
    </row>
    <row r="997" spans="1:8" x14ac:dyDescent="0.35">
      <c r="A997">
        <v>21.908999999999999</v>
      </c>
      <c r="B997">
        <v>186</v>
      </c>
      <c r="C997">
        <v>21.908999999999999</v>
      </c>
      <c r="D997">
        <v>230</v>
      </c>
      <c r="E997">
        <v>21.908999999999999</v>
      </c>
      <c r="F997">
        <v>446</v>
      </c>
      <c r="G997">
        <v>21.908999999999999</v>
      </c>
      <c r="H997">
        <v>542</v>
      </c>
    </row>
    <row r="998" spans="1:8" x14ac:dyDescent="0.35">
      <c r="A998">
        <v>21.925999999999998</v>
      </c>
      <c r="B998">
        <v>185</v>
      </c>
      <c r="C998">
        <v>21.925999999999998</v>
      </c>
      <c r="D998">
        <v>245</v>
      </c>
      <c r="E998">
        <v>21.925999999999998</v>
      </c>
      <c r="F998">
        <v>367</v>
      </c>
      <c r="G998">
        <v>21.925999999999998</v>
      </c>
      <c r="H998">
        <v>635</v>
      </c>
    </row>
    <row r="999" spans="1:8" x14ac:dyDescent="0.35">
      <c r="A999">
        <v>21.943000000000001</v>
      </c>
      <c r="B999">
        <v>194</v>
      </c>
      <c r="C999">
        <v>21.943000000000001</v>
      </c>
      <c r="D999">
        <v>238</v>
      </c>
      <c r="E999">
        <v>21.943000000000001</v>
      </c>
      <c r="F999">
        <v>414</v>
      </c>
      <c r="G999">
        <v>21.943000000000001</v>
      </c>
      <c r="H999">
        <v>547</v>
      </c>
    </row>
    <row r="1000" spans="1:8" x14ac:dyDescent="0.35">
      <c r="A1000">
        <v>21.96</v>
      </c>
      <c r="B1000">
        <v>230</v>
      </c>
      <c r="C1000">
        <v>21.96</v>
      </c>
      <c r="D1000">
        <v>204</v>
      </c>
      <c r="E1000">
        <v>21.96</v>
      </c>
      <c r="F1000">
        <v>408</v>
      </c>
      <c r="G1000">
        <v>21.96</v>
      </c>
      <c r="H1000">
        <v>555</v>
      </c>
    </row>
    <row r="1001" spans="1:8" x14ac:dyDescent="0.35">
      <c r="A1001">
        <v>21.977</v>
      </c>
      <c r="B1001">
        <v>216</v>
      </c>
      <c r="C1001">
        <v>21.977</v>
      </c>
      <c r="D1001">
        <v>231</v>
      </c>
      <c r="E1001">
        <v>21.977</v>
      </c>
      <c r="F1001">
        <v>443</v>
      </c>
      <c r="G1001">
        <v>21.977</v>
      </c>
      <c r="H1001">
        <v>560</v>
      </c>
    </row>
    <row r="1002" spans="1:8" x14ac:dyDescent="0.35">
      <c r="A1002">
        <v>21.994</v>
      </c>
      <c r="B1002">
        <v>196</v>
      </c>
      <c r="C1002">
        <v>21.994</v>
      </c>
      <c r="D1002">
        <v>232</v>
      </c>
      <c r="E1002">
        <v>21.994</v>
      </c>
      <c r="F1002">
        <v>422</v>
      </c>
      <c r="G1002">
        <v>21.994</v>
      </c>
      <c r="H1002">
        <v>630</v>
      </c>
    </row>
    <row r="1003" spans="1:8" x14ac:dyDescent="0.35">
      <c r="A1003">
        <v>22.010999999999999</v>
      </c>
      <c r="B1003">
        <v>209</v>
      </c>
      <c r="C1003">
        <v>22.010999999999999</v>
      </c>
      <c r="D1003">
        <v>233</v>
      </c>
      <c r="E1003">
        <v>22.010999999999999</v>
      </c>
      <c r="F1003">
        <v>433</v>
      </c>
      <c r="G1003">
        <v>22.010999999999999</v>
      </c>
      <c r="H1003">
        <v>630</v>
      </c>
    </row>
    <row r="1004" spans="1:8" x14ac:dyDescent="0.35">
      <c r="A1004">
        <v>22.027999999999999</v>
      </c>
      <c r="B1004">
        <v>190</v>
      </c>
      <c r="C1004">
        <v>22.027999999999999</v>
      </c>
      <c r="D1004">
        <v>255</v>
      </c>
      <c r="E1004">
        <v>22.027999999999999</v>
      </c>
      <c r="F1004">
        <v>428</v>
      </c>
      <c r="G1004">
        <v>22.027999999999999</v>
      </c>
      <c r="H1004">
        <v>561</v>
      </c>
    </row>
    <row r="1005" spans="1:8" x14ac:dyDescent="0.35">
      <c r="A1005">
        <v>22.045000000000002</v>
      </c>
      <c r="B1005">
        <v>197</v>
      </c>
      <c r="C1005">
        <v>22.045000000000002</v>
      </c>
      <c r="D1005">
        <v>279</v>
      </c>
      <c r="E1005">
        <v>22.045000000000002</v>
      </c>
      <c r="F1005">
        <v>406</v>
      </c>
      <c r="G1005">
        <v>22.045000000000002</v>
      </c>
      <c r="H1005">
        <v>578</v>
      </c>
    </row>
    <row r="1006" spans="1:8" x14ac:dyDescent="0.35">
      <c r="A1006">
        <v>22.062000000000001</v>
      </c>
      <c r="B1006">
        <v>225</v>
      </c>
      <c r="C1006">
        <v>22.062000000000001</v>
      </c>
      <c r="D1006">
        <v>255</v>
      </c>
      <c r="E1006">
        <v>22.062000000000001</v>
      </c>
      <c r="F1006">
        <v>402</v>
      </c>
      <c r="G1006">
        <v>22.062000000000001</v>
      </c>
      <c r="H1006">
        <v>571</v>
      </c>
    </row>
    <row r="1007" spans="1:8" x14ac:dyDescent="0.35">
      <c r="A1007">
        <v>22.079000000000001</v>
      </c>
      <c r="B1007">
        <v>204</v>
      </c>
      <c r="C1007">
        <v>22.079000000000001</v>
      </c>
      <c r="D1007">
        <v>247</v>
      </c>
      <c r="E1007">
        <v>22.079000000000001</v>
      </c>
      <c r="F1007">
        <v>392</v>
      </c>
      <c r="G1007">
        <v>22.079000000000001</v>
      </c>
      <c r="H1007">
        <v>601</v>
      </c>
    </row>
    <row r="1008" spans="1:8" x14ac:dyDescent="0.35">
      <c r="A1008">
        <v>22.096</v>
      </c>
      <c r="B1008">
        <v>188</v>
      </c>
      <c r="C1008">
        <v>22.096</v>
      </c>
      <c r="D1008">
        <v>245</v>
      </c>
      <c r="E1008">
        <v>22.096</v>
      </c>
      <c r="F1008">
        <v>431</v>
      </c>
      <c r="G1008">
        <v>22.096</v>
      </c>
      <c r="H1008">
        <v>613</v>
      </c>
    </row>
    <row r="1009" spans="1:8" x14ac:dyDescent="0.35">
      <c r="A1009">
        <v>22.113</v>
      </c>
      <c r="B1009">
        <v>199</v>
      </c>
      <c r="C1009">
        <v>22.113</v>
      </c>
      <c r="D1009">
        <v>240</v>
      </c>
      <c r="E1009">
        <v>22.113</v>
      </c>
      <c r="F1009">
        <v>413</v>
      </c>
      <c r="G1009">
        <v>22.113</v>
      </c>
      <c r="H1009">
        <v>613</v>
      </c>
    </row>
    <row r="1010" spans="1:8" x14ac:dyDescent="0.35">
      <c r="A1010">
        <v>22.13</v>
      </c>
      <c r="B1010">
        <v>222</v>
      </c>
      <c r="C1010">
        <v>22.13</v>
      </c>
      <c r="D1010">
        <v>263</v>
      </c>
      <c r="E1010">
        <v>22.13</v>
      </c>
      <c r="F1010">
        <v>430</v>
      </c>
      <c r="G1010">
        <v>22.13</v>
      </c>
      <c r="H1010">
        <v>607</v>
      </c>
    </row>
    <row r="1011" spans="1:8" x14ac:dyDescent="0.35">
      <c r="A1011">
        <v>22.146999999999998</v>
      </c>
      <c r="B1011">
        <v>225</v>
      </c>
      <c r="C1011">
        <v>22.146999999999998</v>
      </c>
      <c r="D1011">
        <v>267</v>
      </c>
      <c r="E1011">
        <v>22.146999999999998</v>
      </c>
      <c r="F1011">
        <v>417</v>
      </c>
      <c r="G1011">
        <v>22.146999999999998</v>
      </c>
      <c r="H1011">
        <v>603</v>
      </c>
    </row>
    <row r="1012" spans="1:8" x14ac:dyDescent="0.35">
      <c r="A1012">
        <v>22.164000000000001</v>
      </c>
      <c r="B1012">
        <v>210</v>
      </c>
      <c r="C1012">
        <v>22.164000000000001</v>
      </c>
      <c r="D1012">
        <v>248</v>
      </c>
      <c r="E1012">
        <v>22.164000000000001</v>
      </c>
      <c r="F1012">
        <v>417</v>
      </c>
      <c r="G1012">
        <v>22.164000000000001</v>
      </c>
      <c r="H1012">
        <v>612</v>
      </c>
    </row>
    <row r="1013" spans="1:8" x14ac:dyDescent="0.35">
      <c r="A1013">
        <v>22.181000000000001</v>
      </c>
      <c r="B1013">
        <v>229</v>
      </c>
      <c r="C1013">
        <v>22.181000000000001</v>
      </c>
      <c r="D1013">
        <v>242</v>
      </c>
      <c r="E1013">
        <v>22.181000000000001</v>
      </c>
      <c r="F1013">
        <v>422</v>
      </c>
      <c r="G1013">
        <v>22.181000000000001</v>
      </c>
      <c r="H1013">
        <v>614</v>
      </c>
    </row>
    <row r="1014" spans="1:8" x14ac:dyDescent="0.35">
      <c r="A1014">
        <v>22.198</v>
      </c>
      <c r="B1014">
        <v>245</v>
      </c>
      <c r="C1014">
        <v>22.198</v>
      </c>
      <c r="D1014">
        <v>252</v>
      </c>
      <c r="E1014">
        <v>22.198</v>
      </c>
      <c r="F1014">
        <v>427</v>
      </c>
      <c r="G1014">
        <v>22.198</v>
      </c>
      <c r="H1014">
        <v>626</v>
      </c>
    </row>
    <row r="1015" spans="1:8" x14ac:dyDescent="0.35">
      <c r="A1015">
        <v>22.215</v>
      </c>
      <c r="B1015">
        <v>221</v>
      </c>
      <c r="C1015">
        <v>22.215</v>
      </c>
      <c r="D1015">
        <v>279</v>
      </c>
      <c r="E1015">
        <v>22.215</v>
      </c>
      <c r="F1015">
        <v>429</v>
      </c>
      <c r="G1015">
        <v>22.215</v>
      </c>
      <c r="H1015">
        <v>613</v>
      </c>
    </row>
    <row r="1016" spans="1:8" x14ac:dyDescent="0.35">
      <c r="A1016">
        <v>22.231999999999999</v>
      </c>
      <c r="B1016">
        <v>227</v>
      </c>
      <c r="C1016">
        <v>22.231999999999999</v>
      </c>
      <c r="D1016">
        <v>277</v>
      </c>
      <c r="E1016">
        <v>22.231999999999999</v>
      </c>
      <c r="F1016">
        <v>417</v>
      </c>
      <c r="G1016">
        <v>22.231999999999999</v>
      </c>
      <c r="H1016">
        <v>628</v>
      </c>
    </row>
    <row r="1017" spans="1:8" x14ac:dyDescent="0.35">
      <c r="A1017">
        <v>22.248999999999999</v>
      </c>
      <c r="B1017">
        <v>247</v>
      </c>
      <c r="C1017">
        <v>22.248999999999999</v>
      </c>
      <c r="D1017">
        <v>283</v>
      </c>
      <c r="E1017">
        <v>22.248999999999999</v>
      </c>
      <c r="F1017">
        <v>423</v>
      </c>
      <c r="G1017">
        <v>22.248999999999999</v>
      </c>
      <c r="H1017">
        <v>649</v>
      </c>
    </row>
    <row r="1018" spans="1:8" x14ac:dyDescent="0.35">
      <c r="A1018">
        <v>22.265999999999998</v>
      </c>
      <c r="B1018">
        <v>258</v>
      </c>
      <c r="C1018">
        <v>22.265999999999998</v>
      </c>
      <c r="D1018">
        <v>259</v>
      </c>
      <c r="E1018">
        <v>22.265999999999998</v>
      </c>
      <c r="F1018">
        <v>453</v>
      </c>
      <c r="G1018">
        <v>22.265999999999998</v>
      </c>
      <c r="H1018">
        <v>639</v>
      </c>
    </row>
    <row r="1019" spans="1:8" x14ac:dyDescent="0.35">
      <c r="A1019">
        <v>22.283000000000001</v>
      </c>
      <c r="B1019">
        <v>251</v>
      </c>
      <c r="C1019">
        <v>22.283000000000001</v>
      </c>
      <c r="D1019">
        <v>236</v>
      </c>
      <c r="E1019">
        <v>22.283000000000001</v>
      </c>
      <c r="F1019">
        <v>452</v>
      </c>
      <c r="G1019">
        <v>22.283000000000001</v>
      </c>
      <c r="H1019">
        <v>613</v>
      </c>
    </row>
    <row r="1020" spans="1:8" x14ac:dyDescent="0.35">
      <c r="A1020">
        <v>22.3</v>
      </c>
      <c r="B1020">
        <v>236</v>
      </c>
      <c r="C1020">
        <v>22.3</v>
      </c>
      <c r="D1020">
        <v>287</v>
      </c>
      <c r="E1020">
        <v>22.3</v>
      </c>
      <c r="F1020">
        <v>457</v>
      </c>
      <c r="G1020">
        <v>22.3</v>
      </c>
      <c r="H1020">
        <v>628</v>
      </c>
    </row>
    <row r="1021" spans="1:8" x14ac:dyDescent="0.35">
      <c r="A1021">
        <v>22.317</v>
      </c>
      <c r="B1021">
        <v>259</v>
      </c>
      <c r="C1021">
        <v>22.317</v>
      </c>
      <c r="D1021">
        <v>298</v>
      </c>
      <c r="E1021">
        <v>22.317</v>
      </c>
      <c r="F1021">
        <v>458</v>
      </c>
      <c r="G1021">
        <v>22.317</v>
      </c>
      <c r="H1021">
        <v>627</v>
      </c>
    </row>
    <row r="1022" spans="1:8" x14ac:dyDescent="0.35">
      <c r="A1022">
        <v>22.334</v>
      </c>
      <c r="B1022">
        <v>262</v>
      </c>
      <c r="C1022">
        <v>22.334</v>
      </c>
      <c r="D1022">
        <v>246</v>
      </c>
      <c r="E1022">
        <v>22.334</v>
      </c>
      <c r="F1022">
        <v>459</v>
      </c>
      <c r="G1022">
        <v>22.334</v>
      </c>
      <c r="H1022">
        <v>670</v>
      </c>
    </row>
    <row r="1023" spans="1:8" x14ac:dyDescent="0.35">
      <c r="A1023">
        <v>22.350999999999999</v>
      </c>
      <c r="B1023">
        <v>248</v>
      </c>
      <c r="C1023">
        <v>22.350999999999999</v>
      </c>
      <c r="D1023">
        <v>259</v>
      </c>
      <c r="E1023">
        <v>22.350999999999999</v>
      </c>
      <c r="F1023">
        <v>452</v>
      </c>
      <c r="G1023">
        <v>22.350999999999999</v>
      </c>
      <c r="H1023">
        <v>641</v>
      </c>
    </row>
    <row r="1024" spans="1:8" x14ac:dyDescent="0.35">
      <c r="A1024">
        <v>22.367999999999999</v>
      </c>
      <c r="B1024">
        <v>265</v>
      </c>
      <c r="C1024">
        <v>22.367999999999999</v>
      </c>
      <c r="D1024">
        <v>295</v>
      </c>
      <c r="E1024">
        <v>22.367999999999999</v>
      </c>
      <c r="F1024">
        <v>459</v>
      </c>
      <c r="G1024">
        <v>22.367999999999999</v>
      </c>
      <c r="H1024">
        <v>640</v>
      </c>
    </row>
    <row r="1025" spans="1:8" x14ac:dyDescent="0.35">
      <c r="A1025">
        <v>22.385000000000002</v>
      </c>
      <c r="B1025">
        <v>275</v>
      </c>
      <c r="C1025">
        <v>22.385000000000002</v>
      </c>
      <c r="D1025">
        <v>308</v>
      </c>
      <c r="E1025">
        <v>22.385000000000002</v>
      </c>
      <c r="F1025">
        <v>473</v>
      </c>
      <c r="G1025">
        <v>22.385000000000002</v>
      </c>
      <c r="H1025">
        <v>612</v>
      </c>
    </row>
    <row r="1026" spans="1:8" x14ac:dyDescent="0.35">
      <c r="A1026">
        <v>22.402000000000001</v>
      </c>
      <c r="B1026">
        <v>285</v>
      </c>
      <c r="C1026">
        <v>22.402000000000001</v>
      </c>
      <c r="D1026">
        <v>315</v>
      </c>
      <c r="E1026">
        <v>22.402000000000001</v>
      </c>
      <c r="F1026">
        <v>488</v>
      </c>
      <c r="G1026">
        <v>22.402000000000001</v>
      </c>
      <c r="H1026">
        <v>609</v>
      </c>
    </row>
    <row r="1027" spans="1:8" x14ac:dyDescent="0.35">
      <c r="A1027">
        <v>22.419</v>
      </c>
      <c r="B1027">
        <v>299</v>
      </c>
      <c r="C1027">
        <v>22.419</v>
      </c>
      <c r="D1027">
        <v>320</v>
      </c>
      <c r="E1027">
        <v>22.419</v>
      </c>
      <c r="F1027">
        <v>510</v>
      </c>
      <c r="G1027">
        <v>22.419</v>
      </c>
      <c r="H1027">
        <v>622</v>
      </c>
    </row>
    <row r="1028" spans="1:8" x14ac:dyDescent="0.35">
      <c r="A1028">
        <v>22.436</v>
      </c>
      <c r="B1028">
        <v>303</v>
      </c>
      <c r="C1028">
        <v>22.436</v>
      </c>
      <c r="D1028">
        <v>338</v>
      </c>
      <c r="E1028">
        <v>22.436</v>
      </c>
      <c r="F1028">
        <v>448</v>
      </c>
      <c r="G1028">
        <v>22.436</v>
      </c>
      <c r="H1028">
        <v>642</v>
      </c>
    </row>
    <row r="1029" spans="1:8" x14ac:dyDescent="0.35">
      <c r="A1029">
        <v>22.452999999999999</v>
      </c>
      <c r="B1029">
        <v>350</v>
      </c>
      <c r="C1029">
        <v>22.452999999999999</v>
      </c>
      <c r="D1029">
        <v>333</v>
      </c>
      <c r="E1029">
        <v>22.452999999999999</v>
      </c>
      <c r="F1029">
        <v>518</v>
      </c>
      <c r="G1029">
        <v>22.452999999999999</v>
      </c>
      <c r="H1029">
        <v>625</v>
      </c>
    </row>
    <row r="1030" spans="1:8" x14ac:dyDescent="0.35">
      <c r="A1030">
        <v>22.47</v>
      </c>
      <c r="B1030">
        <v>333</v>
      </c>
      <c r="C1030">
        <v>22.47</v>
      </c>
      <c r="D1030">
        <v>316</v>
      </c>
      <c r="E1030">
        <v>22.47</v>
      </c>
      <c r="F1030">
        <v>471</v>
      </c>
      <c r="G1030">
        <v>22.47</v>
      </c>
      <c r="H1030">
        <v>612</v>
      </c>
    </row>
    <row r="1031" spans="1:8" x14ac:dyDescent="0.35">
      <c r="A1031">
        <v>22.486999999999998</v>
      </c>
      <c r="B1031">
        <v>370</v>
      </c>
      <c r="C1031">
        <v>22.486999999999998</v>
      </c>
      <c r="D1031">
        <v>325</v>
      </c>
      <c r="E1031">
        <v>22.486999999999998</v>
      </c>
      <c r="F1031">
        <v>454</v>
      </c>
      <c r="G1031">
        <v>22.486999999999998</v>
      </c>
      <c r="H1031">
        <v>672</v>
      </c>
    </row>
    <row r="1032" spans="1:8" x14ac:dyDescent="0.35">
      <c r="A1032">
        <v>22.504000000000001</v>
      </c>
      <c r="B1032">
        <v>322</v>
      </c>
      <c r="C1032">
        <v>22.504000000000001</v>
      </c>
      <c r="D1032">
        <v>357</v>
      </c>
      <c r="E1032">
        <v>22.504000000000001</v>
      </c>
      <c r="F1032">
        <v>507</v>
      </c>
      <c r="G1032">
        <v>22.504000000000001</v>
      </c>
      <c r="H1032">
        <v>636</v>
      </c>
    </row>
    <row r="1033" spans="1:8" x14ac:dyDescent="0.35">
      <c r="A1033">
        <v>22.521000000000001</v>
      </c>
      <c r="B1033">
        <v>376</v>
      </c>
      <c r="C1033">
        <v>22.521000000000001</v>
      </c>
      <c r="D1033">
        <v>356</v>
      </c>
      <c r="E1033">
        <v>22.521000000000001</v>
      </c>
      <c r="F1033">
        <v>482</v>
      </c>
      <c r="G1033">
        <v>22.521000000000001</v>
      </c>
      <c r="H1033">
        <v>606</v>
      </c>
    </row>
    <row r="1034" spans="1:8" x14ac:dyDescent="0.35">
      <c r="A1034">
        <v>22.538</v>
      </c>
      <c r="B1034">
        <v>421</v>
      </c>
      <c r="C1034">
        <v>22.538</v>
      </c>
      <c r="D1034">
        <v>378</v>
      </c>
      <c r="E1034">
        <v>22.538</v>
      </c>
      <c r="F1034">
        <v>517</v>
      </c>
      <c r="G1034">
        <v>22.538</v>
      </c>
      <c r="H1034">
        <v>684</v>
      </c>
    </row>
    <row r="1035" spans="1:8" x14ac:dyDescent="0.35">
      <c r="A1035">
        <v>22.555</v>
      </c>
      <c r="B1035">
        <v>451</v>
      </c>
      <c r="C1035">
        <v>22.555</v>
      </c>
      <c r="D1035">
        <v>375</v>
      </c>
      <c r="E1035">
        <v>22.555</v>
      </c>
      <c r="F1035">
        <v>534</v>
      </c>
      <c r="G1035">
        <v>22.555</v>
      </c>
      <c r="H1035">
        <v>681</v>
      </c>
    </row>
    <row r="1036" spans="1:8" x14ac:dyDescent="0.35">
      <c r="A1036">
        <v>22.571999999999999</v>
      </c>
      <c r="B1036">
        <v>519</v>
      </c>
      <c r="C1036">
        <v>22.571999999999999</v>
      </c>
      <c r="D1036">
        <v>420</v>
      </c>
      <c r="E1036">
        <v>22.571999999999999</v>
      </c>
      <c r="F1036">
        <v>533</v>
      </c>
      <c r="G1036">
        <v>22.571999999999999</v>
      </c>
      <c r="H1036">
        <v>653</v>
      </c>
    </row>
    <row r="1037" spans="1:8" x14ac:dyDescent="0.35">
      <c r="A1037">
        <v>22.588999999999999</v>
      </c>
      <c r="B1037">
        <v>486</v>
      </c>
      <c r="C1037">
        <v>22.588999999999999</v>
      </c>
      <c r="D1037">
        <v>419</v>
      </c>
      <c r="E1037">
        <v>22.588999999999999</v>
      </c>
      <c r="F1037">
        <v>557</v>
      </c>
      <c r="G1037">
        <v>22.588999999999999</v>
      </c>
      <c r="H1037">
        <v>657</v>
      </c>
    </row>
    <row r="1038" spans="1:8" x14ac:dyDescent="0.35">
      <c r="A1038">
        <v>22.606000000000002</v>
      </c>
      <c r="B1038">
        <v>560</v>
      </c>
      <c r="C1038">
        <v>22.606000000000002</v>
      </c>
      <c r="D1038">
        <v>447</v>
      </c>
      <c r="E1038">
        <v>22.606000000000002</v>
      </c>
      <c r="F1038">
        <v>545</v>
      </c>
      <c r="G1038">
        <v>22.606000000000002</v>
      </c>
      <c r="H1038">
        <v>622</v>
      </c>
    </row>
    <row r="1039" spans="1:8" x14ac:dyDescent="0.35">
      <c r="A1039">
        <v>22.623000000000001</v>
      </c>
      <c r="B1039">
        <v>599</v>
      </c>
      <c r="C1039">
        <v>22.623000000000001</v>
      </c>
      <c r="D1039">
        <v>489</v>
      </c>
      <c r="E1039">
        <v>22.623000000000001</v>
      </c>
      <c r="F1039">
        <v>566</v>
      </c>
      <c r="G1039">
        <v>22.623000000000001</v>
      </c>
      <c r="H1039">
        <v>636</v>
      </c>
    </row>
    <row r="1040" spans="1:8" x14ac:dyDescent="0.35">
      <c r="A1040">
        <v>22.64</v>
      </c>
      <c r="B1040">
        <v>612</v>
      </c>
      <c r="C1040">
        <v>22.64</v>
      </c>
      <c r="D1040">
        <v>505</v>
      </c>
      <c r="E1040">
        <v>22.64</v>
      </c>
      <c r="F1040">
        <v>597</v>
      </c>
      <c r="G1040">
        <v>22.64</v>
      </c>
      <c r="H1040">
        <v>591</v>
      </c>
    </row>
    <row r="1041" spans="1:8" x14ac:dyDescent="0.35">
      <c r="A1041">
        <v>22.657</v>
      </c>
      <c r="B1041">
        <v>624</v>
      </c>
      <c r="C1041">
        <v>22.657</v>
      </c>
      <c r="D1041">
        <v>519</v>
      </c>
      <c r="E1041">
        <v>22.657</v>
      </c>
      <c r="F1041">
        <v>603</v>
      </c>
      <c r="G1041">
        <v>22.657</v>
      </c>
      <c r="H1041">
        <v>680</v>
      </c>
    </row>
    <row r="1042" spans="1:8" x14ac:dyDescent="0.35">
      <c r="A1042">
        <v>22.673999999999999</v>
      </c>
      <c r="B1042">
        <v>656</v>
      </c>
      <c r="C1042">
        <v>22.673999999999999</v>
      </c>
      <c r="D1042">
        <v>542</v>
      </c>
      <c r="E1042">
        <v>22.673999999999999</v>
      </c>
      <c r="F1042">
        <v>623</v>
      </c>
      <c r="G1042">
        <v>22.673999999999999</v>
      </c>
      <c r="H1042">
        <v>633</v>
      </c>
    </row>
    <row r="1043" spans="1:8" x14ac:dyDescent="0.35">
      <c r="A1043">
        <v>22.690999999999999</v>
      </c>
      <c r="B1043">
        <v>671</v>
      </c>
      <c r="C1043">
        <v>22.690999999999999</v>
      </c>
      <c r="D1043">
        <v>551</v>
      </c>
      <c r="E1043">
        <v>22.690999999999999</v>
      </c>
      <c r="F1043">
        <v>663</v>
      </c>
      <c r="G1043">
        <v>22.690999999999999</v>
      </c>
      <c r="H1043">
        <v>651</v>
      </c>
    </row>
    <row r="1044" spans="1:8" x14ac:dyDescent="0.35">
      <c r="A1044">
        <v>22.707999999999998</v>
      </c>
      <c r="B1044">
        <v>674</v>
      </c>
      <c r="C1044">
        <v>22.707999999999998</v>
      </c>
      <c r="D1044">
        <v>591</v>
      </c>
      <c r="E1044">
        <v>22.707999999999998</v>
      </c>
      <c r="F1044">
        <v>649</v>
      </c>
      <c r="G1044">
        <v>22.707999999999998</v>
      </c>
      <c r="H1044">
        <v>636</v>
      </c>
    </row>
    <row r="1045" spans="1:8" x14ac:dyDescent="0.35">
      <c r="A1045">
        <v>22.725000000000001</v>
      </c>
      <c r="B1045">
        <v>730</v>
      </c>
      <c r="C1045">
        <v>22.725000000000001</v>
      </c>
      <c r="D1045">
        <v>589</v>
      </c>
      <c r="E1045">
        <v>22.725000000000001</v>
      </c>
      <c r="F1045">
        <v>672</v>
      </c>
      <c r="G1045">
        <v>22.725000000000001</v>
      </c>
      <c r="H1045">
        <v>771</v>
      </c>
    </row>
    <row r="1046" spans="1:8" x14ac:dyDescent="0.35">
      <c r="A1046">
        <v>22.742000000000001</v>
      </c>
      <c r="B1046">
        <v>774</v>
      </c>
      <c r="C1046">
        <v>22.742000000000001</v>
      </c>
      <c r="D1046">
        <v>663</v>
      </c>
      <c r="E1046">
        <v>22.742000000000001</v>
      </c>
      <c r="F1046">
        <v>603</v>
      </c>
      <c r="G1046">
        <v>22.742000000000001</v>
      </c>
      <c r="H1046">
        <v>690</v>
      </c>
    </row>
    <row r="1047" spans="1:8" x14ac:dyDescent="0.35">
      <c r="A1047">
        <v>22.759</v>
      </c>
      <c r="B1047">
        <v>758</v>
      </c>
      <c r="C1047">
        <v>22.759</v>
      </c>
      <c r="D1047">
        <v>664</v>
      </c>
      <c r="E1047">
        <v>22.759</v>
      </c>
      <c r="F1047">
        <v>709</v>
      </c>
      <c r="G1047">
        <v>22.759</v>
      </c>
      <c r="H1047">
        <v>670</v>
      </c>
    </row>
    <row r="1048" spans="1:8" x14ac:dyDescent="0.35">
      <c r="A1048">
        <v>22.776</v>
      </c>
      <c r="B1048">
        <v>800</v>
      </c>
      <c r="C1048">
        <v>22.776</v>
      </c>
      <c r="D1048">
        <v>697</v>
      </c>
      <c r="E1048">
        <v>22.776</v>
      </c>
      <c r="F1048">
        <v>711</v>
      </c>
      <c r="G1048">
        <v>22.776</v>
      </c>
      <c r="H1048">
        <v>698</v>
      </c>
    </row>
    <row r="1049" spans="1:8" x14ac:dyDescent="0.35">
      <c r="A1049">
        <v>22.792999999999999</v>
      </c>
      <c r="B1049">
        <v>870</v>
      </c>
      <c r="C1049">
        <v>22.792999999999999</v>
      </c>
      <c r="D1049">
        <v>650</v>
      </c>
      <c r="E1049">
        <v>22.792999999999999</v>
      </c>
      <c r="F1049">
        <v>687</v>
      </c>
      <c r="G1049">
        <v>22.792999999999999</v>
      </c>
      <c r="H1049">
        <v>698</v>
      </c>
    </row>
    <row r="1050" spans="1:8" x14ac:dyDescent="0.35">
      <c r="A1050">
        <v>22.81</v>
      </c>
      <c r="B1050">
        <v>920</v>
      </c>
      <c r="C1050">
        <v>22.81</v>
      </c>
      <c r="D1050">
        <v>621</v>
      </c>
      <c r="E1050">
        <v>22.81</v>
      </c>
      <c r="F1050">
        <v>778</v>
      </c>
      <c r="G1050">
        <v>22.81</v>
      </c>
      <c r="H1050">
        <v>733</v>
      </c>
    </row>
    <row r="1051" spans="1:8" x14ac:dyDescent="0.35">
      <c r="A1051">
        <v>22.827000000000002</v>
      </c>
      <c r="B1051">
        <v>907</v>
      </c>
      <c r="C1051">
        <v>22.827000000000002</v>
      </c>
      <c r="D1051">
        <v>690</v>
      </c>
      <c r="E1051">
        <v>22.827000000000002</v>
      </c>
      <c r="F1051">
        <v>799</v>
      </c>
      <c r="G1051">
        <v>22.827000000000002</v>
      </c>
      <c r="H1051">
        <v>721</v>
      </c>
    </row>
    <row r="1052" spans="1:8" x14ac:dyDescent="0.35">
      <c r="A1052">
        <v>22.844000000000001</v>
      </c>
      <c r="B1052">
        <v>940</v>
      </c>
      <c r="C1052">
        <v>22.844000000000001</v>
      </c>
      <c r="D1052">
        <v>733</v>
      </c>
      <c r="E1052">
        <v>22.844000000000001</v>
      </c>
      <c r="F1052">
        <v>714</v>
      </c>
      <c r="G1052">
        <v>22.844000000000001</v>
      </c>
      <c r="H1052">
        <v>663</v>
      </c>
    </row>
    <row r="1053" spans="1:8" x14ac:dyDescent="0.35">
      <c r="A1053">
        <v>22.861000000000001</v>
      </c>
      <c r="B1053">
        <v>955</v>
      </c>
      <c r="C1053">
        <v>22.861000000000001</v>
      </c>
      <c r="D1053">
        <v>788</v>
      </c>
      <c r="E1053">
        <v>22.861000000000001</v>
      </c>
      <c r="F1053">
        <v>687</v>
      </c>
      <c r="G1053">
        <v>22.861000000000001</v>
      </c>
      <c r="H1053">
        <v>690</v>
      </c>
    </row>
    <row r="1054" spans="1:8" x14ac:dyDescent="0.35">
      <c r="A1054">
        <v>22.878</v>
      </c>
      <c r="B1054">
        <v>990</v>
      </c>
      <c r="C1054">
        <v>22.878</v>
      </c>
      <c r="D1054">
        <v>805</v>
      </c>
      <c r="E1054">
        <v>22.878</v>
      </c>
      <c r="F1054">
        <v>813</v>
      </c>
      <c r="G1054">
        <v>22.878</v>
      </c>
      <c r="H1054">
        <v>731</v>
      </c>
    </row>
    <row r="1055" spans="1:8" x14ac:dyDescent="0.35">
      <c r="A1055">
        <v>22.895</v>
      </c>
      <c r="B1055">
        <v>989</v>
      </c>
      <c r="C1055">
        <v>22.895</v>
      </c>
      <c r="D1055">
        <v>847</v>
      </c>
      <c r="E1055">
        <v>22.895</v>
      </c>
      <c r="F1055">
        <v>746</v>
      </c>
      <c r="G1055">
        <v>22.895</v>
      </c>
      <c r="H1055">
        <v>723</v>
      </c>
    </row>
    <row r="1056" spans="1:8" x14ac:dyDescent="0.35">
      <c r="A1056">
        <v>22.911999999999999</v>
      </c>
      <c r="B1056">
        <v>960</v>
      </c>
      <c r="C1056">
        <v>22.911999999999999</v>
      </c>
      <c r="D1056">
        <v>787</v>
      </c>
      <c r="E1056">
        <v>22.911999999999999</v>
      </c>
      <c r="F1056">
        <v>800</v>
      </c>
      <c r="G1056">
        <v>22.911999999999999</v>
      </c>
      <c r="H1056">
        <v>665</v>
      </c>
    </row>
    <row r="1057" spans="1:8" x14ac:dyDescent="0.35">
      <c r="A1057">
        <v>22.928999999999998</v>
      </c>
      <c r="B1057">
        <v>956</v>
      </c>
      <c r="C1057">
        <v>22.928999999999998</v>
      </c>
      <c r="D1057">
        <v>826</v>
      </c>
      <c r="E1057">
        <v>22.928999999999998</v>
      </c>
      <c r="F1057">
        <v>820</v>
      </c>
      <c r="G1057">
        <v>22.928999999999998</v>
      </c>
      <c r="H1057">
        <v>650</v>
      </c>
    </row>
    <row r="1058" spans="1:8" x14ac:dyDescent="0.35">
      <c r="A1058">
        <v>22.946000000000002</v>
      </c>
      <c r="B1058">
        <v>941</v>
      </c>
      <c r="C1058">
        <v>22.946000000000002</v>
      </c>
      <c r="D1058">
        <v>843</v>
      </c>
      <c r="E1058">
        <v>22.946000000000002</v>
      </c>
      <c r="F1058">
        <v>863</v>
      </c>
      <c r="G1058">
        <v>22.946000000000002</v>
      </c>
      <c r="H1058">
        <v>708</v>
      </c>
    </row>
    <row r="1059" spans="1:8" x14ac:dyDescent="0.35">
      <c r="A1059">
        <v>22.963000000000001</v>
      </c>
      <c r="B1059">
        <v>887</v>
      </c>
      <c r="C1059">
        <v>22.963000000000001</v>
      </c>
      <c r="D1059">
        <v>731</v>
      </c>
      <c r="E1059">
        <v>22.963000000000001</v>
      </c>
      <c r="F1059">
        <v>799</v>
      </c>
      <c r="G1059">
        <v>22.963000000000001</v>
      </c>
      <c r="H1059">
        <v>755</v>
      </c>
    </row>
    <row r="1060" spans="1:8" x14ac:dyDescent="0.35">
      <c r="A1060">
        <v>22.98</v>
      </c>
      <c r="B1060">
        <v>822</v>
      </c>
      <c r="C1060">
        <v>22.98</v>
      </c>
      <c r="D1060">
        <v>708</v>
      </c>
      <c r="E1060">
        <v>22.98</v>
      </c>
      <c r="F1060">
        <v>834</v>
      </c>
      <c r="G1060">
        <v>22.98</v>
      </c>
      <c r="H1060">
        <v>719</v>
      </c>
    </row>
    <row r="1061" spans="1:8" x14ac:dyDescent="0.35">
      <c r="A1061">
        <v>22.997</v>
      </c>
      <c r="B1061">
        <v>791</v>
      </c>
      <c r="C1061">
        <v>22.997</v>
      </c>
      <c r="D1061">
        <v>712</v>
      </c>
      <c r="E1061">
        <v>22.997</v>
      </c>
      <c r="F1061">
        <v>848</v>
      </c>
      <c r="G1061">
        <v>22.997</v>
      </c>
      <c r="H1061">
        <v>727</v>
      </c>
    </row>
    <row r="1062" spans="1:8" x14ac:dyDescent="0.35">
      <c r="A1062">
        <v>23.013999999999999</v>
      </c>
      <c r="B1062">
        <v>730</v>
      </c>
      <c r="C1062">
        <v>23.013999999999999</v>
      </c>
      <c r="D1062">
        <v>710</v>
      </c>
      <c r="E1062">
        <v>23.013999999999999</v>
      </c>
      <c r="F1062">
        <v>790</v>
      </c>
      <c r="G1062">
        <v>23.013999999999999</v>
      </c>
      <c r="H1062">
        <v>759</v>
      </c>
    </row>
    <row r="1063" spans="1:8" x14ac:dyDescent="0.35">
      <c r="A1063">
        <v>23.030999999999999</v>
      </c>
      <c r="B1063">
        <v>686</v>
      </c>
      <c r="C1063">
        <v>23.030999999999999</v>
      </c>
      <c r="D1063">
        <v>664</v>
      </c>
      <c r="E1063">
        <v>23.030999999999999</v>
      </c>
      <c r="F1063">
        <v>799</v>
      </c>
      <c r="G1063">
        <v>23.030999999999999</v>
      </c>
      <c r="H1063">
        <v>749</v>
      </c>
    </row>
    <row r="1064" spans="1:8" x14ac:dyDescent="0.35">
      <c r="A1064">
        <v>23.047999999999998</v>
      </c>
      <c r="B1064">
        <v>638</v>
      </c>
      <c r="C1064">
        <v>23.047999999999998</v>
      </c>
      <c r="D1064">
        <v>649</v>
      </c>
      <c r="E1064">
        <v>23.047999999999998</v>
      </c>
      <c r="F1064">
        <v>878</v>
      </c>
      <c r="G1064">
        <v>23.047999999999998</v>
      </c>
      <c r="H1064">
        <v>713</v>
      </c>
    </row>
    <row r="1065" spans="1:8" x14ac:dyDescent="0.35">
      <c r="A1065">
        <v>23.065000000000001</v>
      </c>
      <c r="B1065">
        <v>591</v>
      </c>
      <c r="C1065">
        <v>23.065000000000001</v>
      </c>
      <c r="D1065">
        <v>646</v>
      </c>
      <c r="E1065">
        <v>23.065000000000001</v>
      </c>
      <c r="F1065">
        <v>864</v>
      </c>
      <c r="G1065">
        <v>23.065000000000001</v>
      </c>
      <c r="H1065">
        <v>760</v>
      </c>
    </row>
    <row r="1066" spans="1:8" x14ac:dyDescent="0.35">
      <c r="A1066">
        <v>23.082000000000001</v>
      </c>
      <c r="B1066">
        <v>560</v>
      </c>
      <c r="C1066">
        <v>23.082000000000001</v>
      </c>
      <c r="D1066">
        <v>629</v>
      </c>
      <c r="E1066">
        <v>23.082000000000001</v>
      </c>
      <c r="F1066">
        <v>789</v>
      </c>
      <c r="G1066">
        <v>23.082000000000001</v>
      </c>
      <c r="H1066">
        <v>709</v>
      </c>
    </row>
    <row r="1067" spans="1:8" x14ac:dyDescent="0.35">
      <c r="A1067">
        <v>23.099</v>
      </c>
      <c r="B1067">
        <v>545</v>
      </c>
      <c r="C1067">
        <v>23.099</v>
      </c>
      <c r="D1067">
        <v>599</v>
      </c>
      <c r="E1067">
        <v>23.099</v>
      </c>
      <c r="F1067">
        <v>776</v>
      </c>
      <c r="G1067">
        <v>23.099</v>
      </c>
      <c r="H1067">
        <v>750</v>
      </c>
    </row>
    <row r="1068" spans="1:8" x14ac:dyDescent="0.35">
      <c r="A1068">
        <v>23.116</v>
      </c>
      <c r="B1068">
        <v>526</v>
      </c>
      <c r="C1068">
        <v>23.116</v>
      </c>
      <c r="D1068">
        <v>563</v>
      </c>
      <c r="E1068">
        <v>23.116</v>
      </c>
      <c r="F1068">
        <v>788</v>
      </c>
      <c r="G1068">
        <v>23.116</v>
      </c>
      <c r="H1068">
        <v>743</v>
      </c>
    </row>
    <row r="1069" spans="1:8" x14ac:dyDescent="0.35">
      <c r="A1069">
        <v>23.132999999999999</v>
      </c>
      <c r="B1069">
        <v>470</v>
      </c>
      <c r="C1069">
        <v>23.132999999999999</v>
      </c>
      <c r="D1069">
        <v>535</v>
      </c>
      <c r="E1069">
        <v>23.132999999999999</v>
      </c>
      <c r="F1069">
        <v>752</v>
      </c>
      <c r="G1069">
        <v>23.132999999999999</v>
      </c>
      <c r="H1069">
        <v>753</v>
      </c>
    </row>
    <row r="1070" spans="1:8" x14ac:dyDescent="0.35">
      <c r="A1070">
        <v>23.15</v>
      </c>
      <c r="B1070">
        <v>448</v>
      </c>
      <c r="C1070">
        <v>23.15</v>
      </c>
      <c r="D1070">
        <v>533</v>
      </c>
      <c r="E1070">
        <v>23.15</v>
      </c>
      <c r="F1070">
        <v>714</v>
      </c>
      <c r="G1070">
        <v>23.15</v>
      </c>
      <c r="H1070">
        <v>763</v>
      </c>
    </row>
    <row r="1071" spans="1:8" x14ac:dyDescent="0.35">
      <c r="A1071">
        <v>23.167000000000002</v>
      </c>
      <c r="B1071">
        <v>444</v>
      </c>
      <c r="C1071">
        <v>23.167000000000002</v>
      </c>
      <c r="D1071">
        <v>517</v>
      </c>
      <c r="E1071">
        <v>23.167000000000002</v>
      </c>
      <c r="F1071">
        <v>681</v>
      </c>
      <c r="G1071">
        <v>23.167000000000002</v>
      </c>
      <c r="H1071">
        <v>700</v>
      </c>
    </row>
    <row r="1072" spans="1:8" x14ac:dyDescent="0.35">
      <c r="A1072">
        <v>23.184000000000001</v>
      </c>
      <c r="B1072">
        <v>434</v>
      </c>
      <c r="C1072">
        <v>23.184000000000001</v>
      </c>
      <c r="D1072">
        <v>507</v>
      </c>
      <c r="E1072">
        <v>23.184000000000001</v>
      </c>
      <c r="F1072">
        <v>692</v>
      </c>
      <c r="G1072">
        <v>23.184000000000001</v>
      </c>
      <c r="H1072">
        <v>685</v>
      </c>
    </row>
    <row r="1073" spans="1:8" x14ac:dyDescent="0.35">
      <c r="A1073">
        <v>23.201000000000001</v>
      </c>
      <c r="B1073">
        <v>411</v>
      </c>
      <c r="C1073">
        <v>23.201000000000001</v>
      </c>
      <c r="D1073">
        <v>517</v>
      </c>
      <c r="E1073">
        <v>23.201000000000001</v>
      </c>
      <c r="F1073">
        <v>736</v>
      </c>
      <c r="G1073">
        <v>23.201000000000001</v>
      </c>
      <c r="H1073">
        <v>762</v>
      </c>
    </row>
    <row r="1074" spans="1:8" x14ac:dyDescent="0.35">
      <c r="A1074">
        <v>23.218</v>
      </c>
      <c r="B1074">
        <v>404</v>
      </c>
      <c r="C1074">
        <v>23.218</v>
      </c>
      <c r="D1074">
        <v>473</v>
      </c>
      <c r="E1074">
        <v>23.218</v>
      </c>
      <c r="F1074">
        <v>700</v>
      </c>
      <c r="G1074">
        <v>23.218</v>
      </c>
      <c r="H1074">
        <v>775</v>
      </c>
    </row>
    <row r="1075" spans="1:8" x14ac:dyDescent="0.35">
      <c r="A1075">
        <v>23.234999999999999</v>
      </c>
      <c r="B1075">
        <v>402</v>
      </c>
      <c r="C1075">
        <v>23.234999999999999</v>
      </c>
      <c r="D1075">
        <v>474</v>
      </c>
      <c r="E1075">
        <v>23.234999999999999</v>
      </c>
      <c r="F1075">
        <v>651</v>
      </c>
      <c r="G1075">
        <v>23.234999999999999</v>
      </c>
      <c r="H1075">
        <v>774</v>
      </c>
    </row>
    <row r="1076" spans="1:8" x14ac:dyDescent="0.35">
      <c r="A1076">
        <v>23.251999999999999</v>
      </c>
      <c r="B1076">
        <v>406</v>
      </c>
      <c r="C1076">
        <v>23.251999999999999</v>
      </c>
      <c r="D1076">
        <v>507</v>
      </c>
      <c r="E1076">
        <v>23.251999999999999</v>
      </c>
      <c r="F1076">
        <v>690</v>
      </c>
      <c r="G1076">
        <v>23.251999999999999</v>
      </c>
      <c r="H1076">
        <v>799</v>
      </c>
    </row>
    <row r="1077" spans="1:8" x14ac:dyDescent="0.35">
      <c r="A1077">
        <v>23.268999999999998</v>
      </c>
      <c r="B1077">
        <v>399</v>
      </c>
      <c r="C1077">
        <v>23.268999999999998</v>
      </c>
      <c r="D1077">
        <v>497</v>
      </c>
      <c r="E1077">
        <v>23.268999999999998</v>
      </c>
      <c r="F1077">
        <v>688</v>
      </c>
      <c r="G1077">
        <v>23.268999999999998</v>
      </c>
      <c r="H1077">
        <v>740</v>
      </c>
    </row>
    <row r="1078" spans="1:8" x14ac:dyDescent="0.35">
      <c r="A1078">
        <v>23.286000000000001</v>
      </c>
      <c r="B1078">
        <v>382</v>
      </c>
      <c r="C1078">
        <v>23.286000000000001</v>
      </c>
      <c r="D1078">
        <v>465</v>
      </c>
      <c r="E1078">
        <v>23.286000000000001</v>
      </c>
      <c r="F1078">
        <v>639</v>
      </c>
      <c r="G1078">
        <v>23.286000000000001</v>
      </c>
      <c r="H1078">
        <v>748</v>
      </c>
    </row>
    <row r="1079" spans="1:8" x14ac:dyDescent="0.35">
      <c r="A1079">
        <v>23.303000000000001</v>
      </c>
      <c r="B1079">
        <v>381</v>
      </c>
      <c r="C1079">
        <v>23.303000000000001</v>
      </c>
      <c r="D1079">
        <v>436</v>
      </c>
      <c r="E1079">
        <v>23.303000000000001</v>
      </c>
      <c r="F1079">
        <v>635</v>
      </c>
      <c r="G1079">
        <v>23.303000000000001</v>
      </c>
      <c r="H1079">
        <v>770</v>
      </c>
    </row>
    <row r="1080" spans="1:8" x14ac:dyDescent="0.35">
      <c r="A1080">
        <v>23.32</v>
      </c>
      <c r="B1080">
        <v>356</v>
      </c>
      <c r="C1080">
        <v>23.32</v>
      </c>
      <c r="D1080">
        <v>425</v>
      </c>
      <c r="E1080">
        <v>23.32</v>
      </c>
      <c r="F1080">
        <v>658</v>
      </c>
      <c r="G1080">
        <v>23.32</v>
      </c>
      <c r="H1080">
        <v>777</v>
      </c>
    </row>
    <row r="1081" spans="1:8" x14ac:dyDescent="0.35">
      <c r="A1081">
        <v>23.337</v>
      </c>
      <c r="B1081">
        <v>363</v>
      </c>
      <c r="C1081">
        <v>23.337</v>
      </c>
      <c r="D1081">
        <v>427</v>
      </c>
      <c r="E1081">
        <v>23.337</v>
      </c>
      <c r="F1081">
        <v>678</v>
      </c>
      <c r="G1081">
        <v>23.337</v>
      </c>
      <c r="H1081">
        <v>774</v>
      </c>
    </row>
    <row r="1082" spans="1:8" x14ac:dyDescent="0.35">
      <c r="A1082">
        <v>23.353999999999999</v>
      </c>
      <c r="B1082">
        <v>365</v>
      </c>
      <c r="C1082">
        <v>23.353999999999999</v>
      </c>
      <c r="D1082">
        <v>473</v>
      </c>
      <c r="E1082">
        <v>23.353999999999999</v>
      </c>
      <c r="F1082">
        <v>649</v>
      </c>
      <c r="G1082">
        <v>23.353999999999999</v>
      </c>
      <c r="H1082">
        <v>724</v>
      </c>
    </row>
    <row r="1083" spans="1:8" x14ac:dyDescent="0.35">
      <c r="A1083">
        <v>23.370999999999999</v>
      </c>
      <c r="B1083">
        <v>371</v>
      </c>
      <c r="C1083">
        <v>23.370999999999999</v>
      </c>
      <c r="D1083">
        <v>440</v>
      </c>
      <c r="E1083">
        <v>23.370999999999999</v>
      </c>
      <c r="F1083">
        <v>667</v>
      </c>
      <c r="G1083">
        <v>23.370999999999999</v>
      </c>
      <c r="H1083">
        <v>726</v>
      </c>
    </row>
    <row r="1084" spans="1:8" x14ac:dyDescent="0.35">
      <c r="A1084">
        <v>23.388000000000002</v>
      </c>
      <c r="B1084">
        <v>380</v>
      </c>
      <c r="C1084">
        <v>23.388000000000002</v>
      </c>
      <c r="D1084">
        <v>430</v>
      </c>
      <c r="E1084">
        <v>23.388000000000002</v>
      </c>
      <c r="F1084">
        <v>674</v>
      </c>
      <c r="G1084">
        <v>23.388000000000002</v>
      </c>
      <c r="H1084">
        <v>751</v>
      </c>
    </row>
    <row r="1085" spans="1:8" x14ac:dyDescent="0.35">
      <c r="A1085">
        <v>23.405000000000001</v>
      </c>
      <c r="B1085">
        <v>395</v>
      </c>
      <c r="C1085">
        <v>23.405000000000001</v>
      </c>
      <c r="D1085">
        <v>426</v>
      </c>
      <c r="E1085">
        <v>23.405000000000001</v>
      </c>
      <c r="F1085">
        <v>590</v>
      </c>
      <c r="G1085">
        <v>23.405000000000001</v>
      </c>
      <c r="H1085">
        <v>793</v>
      </c>
    </row>
    <row r="1086" spans="1:8" x14ac:dyDescent="0.35">
      <c r="A1086">
        <v>23.422000000000001</v>
      </c>
      <c r="B1086">
        <v>375</v>
      </c>
      <c r="C1086">
        <v>23.422000000000001</v>
      </c>
      <c r="D1086">
        <v>484</v>
      </c>
      <c r="E1086">
        <v>23.422000000000001</v>
      </c>
      <c r="F1086">
        <v>648</v>
      </c>
      <c r="G1086">
        <v>23.422000000000001</v>
      </c>
      <c r="H1086">
        <v>727</v>
      </c>
    </row>
    <row r="1087" spans="1:8" x14ac:dyDescent="0.35">
      <c r="A1087">
        <v>23.439</v>
      </c>
      <c r="B1087">
        <v>378</v>
      </c>
      <c r="C1087">
        <v>23.439</v>
      </c>
      <c r="D1087">
        <v>428</v>
      </c>
      <c r="E1087">
        <v>23.439</v>
      </c>
      <c r="F1087">
        <v>656</v>
      </c>
      <c r="G1087">
        <v>23.439</v>
      </c>
      <c r="H1087">
        <v>765</v>
      </c>
    </row>
    <row r="1088" spans="1:8" x14ac:dyDescent="0.35">
      <c r="A1088">
        <v>23.456</v>
      </c>
      <c r="B1088">
        <v>351</v>
      </c>
      <c r="C1088">
        <v>23.456</v>
      </c>
      <c r="D1088">
        <v>442</v>
      </c>
      <c r="E1088">
        <v>23.456</v>
      </c>
      <c r="F1088">
        <v>654</v>
      </c>
      <c r="G1088">
        <v>23.456</v>
      </c>
      <c r="H1088">
        <v>730</v>
      </c>
    </row>
    <row r="1089" spans="1:8" x14ac:dyDescent="0.35">
      <c r="A1089">
        <v>23.472999999999999</v>
      </c>
      <c r="B1089">
        <v>395</v>
      </c>
      <c r="C1089">
        <v>23.472999999999999</v>
      </c>
      <c r="D1089">
        <v>487</v>
      </c>
      <c r="E1089">
        <v>23.472999999999999</v>
      </c>
      <c r="F1089">
        <v>649</v>
      </c>
      <c r="G1089">
        <v>23.472999999999999</v>
      </c>
      <c r="H1089">
        <v>680</v>
      </c>
    </row>
    <row r="1090" spans="1:8" x14ac:dyDescent="0.35">
      <c r="A1090">
        <v>23.49</v>
      </c>
      <c r="B1090">
        <v>414</v>
      </c>
      <c r="C1090">
        <v>23.49</v>
      </c>
      <c r="D1090">
        <v>437</v>
      </c>
      <c r="E1090">
        <v>23.49</v>
      </c>
      <c r="F1090">
        <v>595</v>
      </c>
      <c r="G1090">
        <v>23.49</v>
      </c>
      <c r="H1090">
        <v>735</v>
      </c>
    </row>
    <row r="1091" spans="1:8" x14ac:dyDescent="0.35">
      <c r="A1091">
        <v>23.507000000000001</v>
      </c>
      <c r="B1091">
        <v>398</v>
      </c>
      <c r="C1091">
        <v>23.507000000000001</v>
      </c>
      <c r="D1091">
        <v>449</v>
      </c>
      <c r="E1091">
        <v>23.507000000000001</v>
      </c>
      <c r="F1091">
        <v>619</v>
      </c>
      <c r="G1091">
        <v>23.507000000000001</v>
      </c>
      <c r="H1091">
        <v>758</v>
      </c>
    </row>
    <row r="1092" spans="1:8" x14ac:dyDescent="0.35">
      <c r="A1092">
        <v>23.524000000000001</v>
      </c>
      <c r="B1092">
        <v>409</v>
      </c>
      <c r="C1092">
        <v>23.524000000000001</v>
      </c>
      <c r="D1092">
        <v>396</v>
      </c>
      <c r="E1092">
        <v>23.524000000000001</v>
      </c>
      <c r="F1092">
        <v>706</v>
      </c>
      <c r="G1092">
        <v>23.524000000000001</v>
      </c>
      <c r="H1092">
        <v>731</v>
      </c>
    </row>
    <row r="1093" spans="1:8" x14ac:dyDescent="0.35">
      <c r="A1093">
        <v>23.541</v>
      </c>
      <c r="B1093">
        <v>440</v>
      </c>
      <c r="C1093">
        <v>23.541</v>
      </c>
      <c r="D1093">
        <v>389</v>
      </c>
      <c r="E1093">
        <v>23.541</v>
      </c>
      <c r="F1093">
        <v>670</v>
      </c>
      <c r="G1093">
        <v>23.541</v>
      </c>
      <c r="H1093">
        <v>762</v>
      </c>
    </row>
    <row r="1094" spans="1:8" x14ac:dyDescent="0.35">
      <c r="A1094">
        <v>23.558</v>
      </c>
      <c r="B1094">
        <v>443</v>
      </c>
      <c r="C1094">
        <v>23.558</v>
      </c>
      <c r="D1094">
        <v>433</v>
      </c>
      <c r="E1094">
        <v>23.558</v>
      </c>
      <c r="F1094">
        <v>692</v>
      </c>
      <c r="G1094">
        <v>23.558</v>
      </c>
      <c r="H1094">
        <v>743</v>
      </c>
    </row>
    <row r="1095" spans="1:8" x14ac:dyDescent="0.35">
      <c r="A1095">
        <v>23.574999999999999</v>
      </c>
      <c r="B1095">
        <v>459</v>
      </c>
      <c r="C1095">
        <v>23.574999999999999</v>
      </c>
      <c r="D1095">
        <v>491</v>
      </c>
      <c r="E1095">
        <v>23.574999999999999</v>
      </c>
      <c r="F1095">
        <v>676</v>
      </c>
      <c r="G1095">
        <v>23.574999999999999</v>
      </c>
      <c r="H1095">
        <v>772</v>
      </c>
    </row>
    <row r="1096" spans="1:8" x14ac:dyDescent="0.35">
      <c r="A1096">
        <v>23.591999999999999</v>
      </c>
      <c r="B1096">
        <v>492</v>
      </c>
      <c r="C1096">
        <v>23.591999999999999</v>
      </c>
      <c r="D1096">
        <v>458</v>
      </c>
      <c r="E1096">
        <v>23.591999999999999</v>
      </c>
      <c r="F1096">
        <v>727</v>
      </c>
      <c r="G1096">
        <v>23.591999999999999</v>
      </c>
      <c r="H1096">
        <v>735</v>
      </c>
    </row>
    <row r="1097" spans="1:8" x14ac:dyDescent="0.35">
      <c r="A1097">
        <v>23.609000000000002</v>
      </c>
      <c r="B1097">
        <v>546</v>
      </c>
      <c r="C1097">
        <v>23.609000000000002</v>
      </c>
      <c r="D1097">
        <v>502</v>
      </c>
      <c r="E1097">
        <v>23.609000000000002</v>
      </c>
      <c r="F1097">
        <v>661</v>
      </c>
      <c r="G1097">
        <v>23.609000000000002</v>
      </c>
      <c r="H1097">
        <v>781</v>
      </c>
    </row>
    <row r="1098" spans="1:8" x14ac:dyDescent="0.35">
      <c r="A1098">
        <v>23.626000000000001</v>
      </c>
      <c r="B1098">
        <v>539</v>
      </c>
      <c r="C1098">
        <v>23.626000000000001</v>
      </c>
      <c r="D1098">
        <v>509</v>
      </c>
      <c r="E1098">
        <v>23.626000000000001</v>
      </c>
      <c r="F1098">
        <v>692</v>
      </c>
      <c r="G1098">
        <v>23.626000000000001</v>
      </c>
      <c r="H1098">
        <v>788</v>
      </c>
    </row>
    <row r="1099" spans="1:8" x14ac:dyDescent="0.35">
      <c r="A1099">
        <v>23.643000000000001</v>
      </c>
      <c r="B1099">
        <v>567</v>
      </c>
      <c r="C1099">
        <v>23.643000000000001</v>
      </c>
      <c r="D1099">
        <v>517</v>
      </c>
      <c r="E1099">
        <v>23.643000000000001</v>
      </c>
      <c r="F1099">
        <v>676</v>
      </c>
      <c r="G1099">
        <v>23.643000000000001</v>
      </c>
      <c r="H1099">
        <v>737</v>
      </c>
    </row>
    <row r="1100" spans="1:8" x14ac:dyDescent="0.35">
      <c r="A1100">
        <v>23.66</v>
      </c>
      <c r="B1100">
        <v>597</v>
      </c>
      <c r="C1100">
        <v>23.66</v>
      </c>
      <c r="D1100">
        <v>519</v>
      </c>
      <c r="E1100">
        <v>23.66</v>
      </c>
      <c r="F1100">
        <v>735</v>
      </c>
      <c r="G1100">
        <v>23.66</v>
      </c>
      <c r="H1100">
        <v>774</v>
      </c>
    </row>
    <row r="1101" spans="1:8" x14ac:dyDescent="0.35">
      <c r="A1101">
        <v>23.677</v>
      </c>
      <c r="B1101">
        <v>668</v>
      </c>
      <c r="C1101">
        <v>23.677</v>
      </c>
      <c r="D1101">
        <v>517</v>
      </c>
      <c r="E1101">
        <v>23.677</v>
      </c>
      <c r="F1101">
        <v>711</v>
      </c>
      <c r="G1101">
        <v>23.677</v>
      </c>
      <c r="H1101">
        <v>738</v>
      </c>
    </row>
    <row r="1102" spans="1:8" x14ac:dyDescent="0.35">
      <c r="A1102">
        <v>23.693999999999999</v>
      </c>
      <c r="B1102">
        <v>721</v>
      </c>
      <c r="C1102">
        <v>23.693999999999999</v>
      </c>
      <c r="D1102">
        <v>613</v>
      </c>
      <c r="E1102">
        <v>23.693999999999999</v>
      </c>
      <c r="F1102">
        <v>756</v>
      </c>
      <c r="G1102">
        <v>23.693999999999999</v>
      </c>
      <c r="H1102">
        <v>799</v>
      </c>
    </row>
    <row r="1103" spans="1:8" x14ac:dyDescent="0.35">
      <c r="A1103">
        <v>23.710999999999999</v>
      </c>
      <c r="B1103">
        <v>766</v>
      </c>
      <c r="C1103">
        <v>23.710999999999999</v>
      </c>
      <c r="D1103">
        <v>600</v>
      </c>
      <c r="E1103">
        <v>23.710999999999999</v>
      </c>
      <c r="F1103">
        <v>789</v>
      </c>
      <c r="G1103">
        <v>23.710999999999999</v>
      </c>
      <c r="H1103">
        <v>834</v>
      </c>
    </row>
    <row r="1104" spans="1:8" x14ac:dyDescent="0.35">
      <c r="A1104">
        <v>23.728000000000002</v>
      </c>
      <c r="B1104">
        <v>833</v>
      </c>
      <c r="C1104">
        <v>23.728000000000002</v>
      </c>
      <c r="D1104">
        <v>639</v>
      </c>
      <c r="E1104">
        <v>23.728000000000002</v>
      </c>
      <c r="F1104">
        <v>849</v>
      </c>
      <c r="G1104">
        <v>23.728000000000002</v>
      </c>
      <c r="H1104">
        <v>799</v>
      </c>
    </row>
    <row r="1105" spans="1:8" x14ac:dyDescent="0.35">
      <c r="A1105">
        <v>23.745000000000001</v>
      </c>
      <c r="B1105">
        <v>928</v>
      </c>
      <c r="C1105">
        <v>23.745000000000001</v>
      </c>
      <c r="D1105">
        <v>700</v>
      </c>
      <c r="E1105">
        <v>23.745000000000001</v>
      </c>
      <c r="F1105">
        <v>801</v>
      </c>
      <c r="G1105">
        <v>23.745000000000001</v>
      </c>
      <c r="H1105">
        <v>793</v>
      </c>
    </row>
    <row r="1106" spans="1:8" x14ac:dyDescent="0.35">
      <c r="A1106">
        <v>23.762</v>
      </c>
      <c r="B1106">
        <v>1047</v>
      </c>
      <c r="C1106">
        <v>23.762</v>
      </c>
      <c r="D1106">
        <v>779</v>
      </c>
      <c r="E1106">
        <v>23.762</v>
      </c>
      <c r="F1106">
        <v>821</v>
      </c>
      <c r="G1106">
        <v>23.762</v>
      </c>
      <c r="H1106">
        <v>813</v>
      </c>
    </row>
    <row r="1107" spans="1:8" x14ac:dyDescent="0.35">
      <c r="A1107">
        <v>23.779</v>
      </c>
      <c r="B1107">
        <v>1180</v>
      </c>
      <c r="C1107">
        <v>23.779</v>
      </c>
      <c r="D1107">
        <v>743</v>
      </c>
      <c r="E1107">
        <v>23.779</v>
      </c>
      <c r="F1107">
        <v>844</v>
      </c>
      <c r="G1107">
        <v>23.779</v>
      </c>
      <c r="H1107">
        <v>839</v>
      </c>
    </row>
    <row r="1108" spans="1:8" x14ac:dyDescent="0.35">
      <c r="A1108">
        <v>23.795999999999999</v>
      </c>
      <c r="B1108">
        <v>1200</v>
      </c>
      <c r="C1108">
        <v>23.795999999999999</v>
      </c>
      <c r="D1108">
        <v>832</v>
      </c>
      <c r="E1108">
        <v>23.795999999999999</v>
      </c>
      <c r="F1108">
        <v>908</v>
      </c>
      <c r="G1108">
        <v>23.795999999999999</v>
      </c>
      <c r="H1108">
        <v>840</v>
      </c>
    </row>
    <row r="1109" spans="1:8" x14ac:dyDescent="0.35">
      <c r="A1109">
        <v>23.812999999999999</v>
      </c>
      <c r="B1109">
        <v>1337</v>
      </c>
      <c r="C1109">
        <v>23.812999999999999</v>
      </c>
      <c r="D1109">
        <v>896</v>
      </c>
      <c r="E1109">
        <v>23.812999999999999</v>
      </c>
      <c r="F1109">
        <v>954</v>
      </c>
      <c r="G1109">
        <v>23.812999999999999</v>
      </c>
      <c r="H1109">
        <v>881</v>
      </c>
    </row>
    <row r="1110" spans="1:8" x14ac:dyDescent="0.35">
      <c r="A1110">
        <v>23.83</v>
      </c>
      <c r="B1110">
        <v>1386</v>
      </c>
      <c r="C1110">
        <v>23.83</v>
      </c>
      <c r="D1110">
        <v>893</v>
      </c>
      <c r="E1110">
        <v>23.83</v>
      </c>
      <c r="F1110">
        <v>846</v>
      </c>
      <c r="G1110">
        <v>23.83</v>
      </c>
      <c r="H1110">
        <v>861</v>
      </c>
    </row>
    <row r="1111" spans="1:8" x14ac:dyDescent="0.35">
      <c r="A1111">
        <v>23.847000000000001</v>
      </c>
      <c r="B1111">
        <v>1473</v>
      </c>
      <c r="C1111">
        <v>23.847000000000001</v>
      </c>
      <c r="D1111">
        <v>1042</v>
      </c>
      <c r="E1111">
        <v>23.847000000000001</v>
      </c>
      <c r="F1111">
        <v>933</v>
      </c>
      <c r="G1111">
        <v>23.847000000000001</v>
      </c>
      <c r="H1111">
        <v>854</v>
      </c>
    </row>
    <row r="1112" spans="1:8" x14ac:dyDescent="0.35">
      <c r="A1112">
        <v>23.864000000000001</v>
      </c>
      <c r="B1112">
        <v>1532</v>
      </c>
      <c r="C1112">
        <v>23.864000000000001</v>
      </c>
      <c r="D1112">
        <v>1069</v>
      </c>
      <c r="E1112">
        <v>23.864000000000001</v>
      </c>
      <c r="F1112">
        <v>986</v>
      </c>
      <c r="G1112">
        <v>23.864000000000001</v>
      </c>
      <c r="H1112">
        <v>893</v>
      </c>
    </row>
    <row r="1113" spans="1:8" x14ac:dyDescent="0.35">
      <c r="A1113">
        <v>23.881</v>
      </c>
      <c r="B1113">
        <v>1647</v>
      </c>
      <c r="C1113">
        <v>23.881</v>
      </c>
      <c r="D1113">
        <v>1100</v>
      </c>
      <c r="E1113">
        <v>23.881</v>
      </c>
      <c r="F1113">
        <v>1057</v>
      </c>
      <c r="G1113">
        <v>23.881</v>
      </c>
      <c r="H1113">
        <v>876</v>
      </c>
    </row>
    <row r="1114" spans="1:8" x14ac:dyDescent="0.35">
      <c r="A1114">
        <v>23.898</v>
      </c>
      <c r="B1114">
        <v>1713</v>
      </c>
      <c r="C1114">
        <v>23.898</v>
      </c>
      <c r="D1114">
        <v>1174</v>
      </c>
      <c r="E1114">
        <v>23.898</v>
      </c>
      <c r="F1114">
        <v>1087</v>
      </c>
      <c r="G1114">
        <v>23.898</v>
      </c>
      <c r="H1114">
        <v>852</v>
      </c>
    </row>
    <row r="1115" spans="1:8" x14ac:dyDescent="0.35">
      <c r="A1115">
        <v>23.914999999999999</v>
      </c>
      <c r="B1115">
        <v>1730</v>
      </c>
      <c r="C1115">
        <v>23.914999999999999</v>
      </c>
      <c r="D1115">
        <v>1165</v>
      </c>
      <c r="E1115">
        <v>23.914999999999999</v>
      </c>
      <c r="F1115">
        <v>1038</v>
      </c>
      <c r="G1115">
        <v>23.914999999999999</v>
      </c>
      <c r="H1115">
        <v>854</v>
      </c>
    </row>
    <row r="1116" spans="1:8" x14ac:dyDescent="0.35">
      <c r="A1116">
        <v>23.931999999999999</v>
      </c>
      <c r="B1116">
        <v>1709</v>
      </c>
      <c r="C1116">
        <v>23.931999999999999</v>
      </c>
      <c r="D1116">
        <v>1183</v>
      </c>
      <c r="E1116">
        <v>23.931999999999999</v>
      </c>
      <c r="F1116">
        <v>1138</v>
      </c>
      <c r="G1116">
        <v>23.931999999999999</v>
      </c>
      <c r="H1116">
        <v>928</v>
      </c>
    </row>
    <row r="1117" spans="1:8" x14ac:dyDescent="0.35">
      <c r="A1117">
        <v>23.949000000000002</v>
      </c>
      <c r="B1117">
        <v>1599</v>
      </c>
      <c r="C1117">
        <v>23.949000000000002</v>
      </c>
      <c r="D1117">
        <v>1233</v>
      </c>
      <c r="E1117">
        <v>23.949000000000002</v>
      </c>
      <c r="F1117">
        <v>1105</v>
      </c>
      <c r="G1117">
        <v>23.949000000000002</v>
      </c>
      <c r="H1117">
        <v>944</v>
      </c>
    </row>
    <row r="1118" spans="1:8" x14ac:dyDescent="0.35">
      <c r="A1118">
        <v>23.966000000000001</v>
      </c>
      <c r="B1118">
        <v>1642</v>
      </c>
      <c r="C1118">
        <v>23.966000000000001</v>
      </c>
      <c r="D1118">
        <v>1249</v>
      </c>
      <c r="E1118">
        <v>23.966000000000001</v>
      </c>
      <c r="F1118">
        <v>1172</v>
      </c>
      <c r="G1118">
        <v>23.966000000000001</v>
      </c>
      <c r="H1118">
        <v>936</v>
      </c>
    </row>
    <row r="1119" spans="1:8" x14ac:dyDescent="0.35">
      <c r="A1119">
        <v>23.983000000000001</v>
      </c>
      <c r="B1119">
        <v>1588</v>
      </c>
      <c r="C1119">
        <v>23.983000000000001</v>
      </c>
      <c r="D1119">
        <v>1259</v>
      </c>
      <c r="E1119">
        <v>23.983000000000001</v>
      </c>
      <c r="F1119">
        <v>1264</v>
      </c>
      <c r="G1119">
        <v>23.983000000000001</v>
      </c>
      <c r="H1119">
        <v>897</v>
      </c>
    </row>
    <row r="1120" spans="1:8" x14ac:dyDescent="0.35">
      <c r="A1120">
        <v>24</v>
      </c>
      <c r="B1120">
        <v>1532</v>
      </c>
      <c r="C1120">
        <v>24</v>
      </c>
      <c r="D1120">
        <v>1191</v>
      </c>
      <c r="E1120">
        <v>24</v>
      </c>
      <c r="F1120">
        <v>1279</v>
      </c>
      <c r="G1120">
        <v>24</v>
      </c>
      <c r="H1120">
        <v>864</v>
      </c>
    </row>
    <row r="1121" spans="1:8" x14ac:dyDescent="0.35">
      <c r="A1121">
        <v>24.016999999999999</v>
      </c>
      <c r="B1121">
        <v>1408</v>
      </c>
      <c r="C1121">
        <v>24.016999999999999</v>
      </c>
      <c r="D1121">
        <v>1158</v>
      </c>
      <c r="E1121">
        <v>24.016999999999999</v>
      </c>
      <c r="F1121">
        <v>1221</v>
      </c>
      <c r="G1121">
        <v>24.016999999999999</v>
      </c>
      <c r="H1121">
        <v>829</v>
      </c>
    </row>
    <row r="1122" spans="1:8" x14ac:dyDescent="0.35">
      <c r="A1122">
        <v>24.033999999999999</v>
      </c>
      <c r="B1122">
        <v>1289</v>
      </c>
      <c r="C1122">
        <v>24.033999999999999</v>
      </c>
      <c r="D1122">
        <v>1108</v>
      </c>
      <c r="E1122">
        <v>24.033999999999999</v>
      </c>
      <c r="F1122">
        <v>1202</v>
      </c>
      <c r="G1122">
        <v>24.033999999999999</v>
      </c>
      <c r="H1122">
        <v>901</v>
      </c>
    </row>
    <row r="1123" spans="1:8" x14ac:dyDescent="0.35">
      <c r="A1123">
        <v>24.050999999999998</v>
      </c>
      <c r="B1123">
        <v>1163</v>
      </c>
      <c r="C1123">
        <v>24.050999999999998</v>
      </c>
      <c r="D1123">
        <v>1035</v>
      </c>
      <c r="E1123">
        <v>24.050999999999998</v>
      </c>
      <c r="F1123">
        <v>1215</v>
      </c>
      <c r="G1123">
        <v>24.050999999999998</v>
      </c>
      <c r="H1123">
        <v>958</v>
      </c>
    </row>
    <row r="1124" spans="1:8" x14ac:dyDescent="0.35">
      <c r="A1124">
        <v>24.068000000000001</v>
      </c>
      <c r="B1124">
        <v>1055</v>
      </c>
      <c r="C1124">
        <v>24.068000000000001</v>
      </c>
      <c r="D1124">
        <v>1034</v>
      </c>
      <c r="E1124">
        <v>24.068000000000001</v>
      </c>
      <c r="F1124">
        <v>1256</v>
      </c>
      <c r="G1124">
        <v>24.068000000000001</v>
      </c>
      <c r="H1124">
        <v>921</v>
      </c>
    </row>
    <row r="1125" spans="1:8" x14ac:dyDescent="0.35">
      <c r="A1125">
        <v>24.085000000000001</v>
      </c>
      <c r="B1125">
        <v>957</v>
      </c>
      <c r="C1125">
        <v>24.085000000000001</v>
      </c>
      <c r="D1125">
        <v>914</v>
      </c>
      <c r="E1125">
        <v>24.085000000000001</v>
      </c>
      <c r="F1125">
        <v>1250</v>
      </c>
      <c r="G1125">
        <v>24.085000000000001</v>
      </c>
      <c r="H1125">
        <v>904</v>
      </c>
    </row>
    <row r="1126" spans="1:8" x14ac:dyDescent="0.35">
      <c r="A1126">
        <v>24.102</v>
      </c>
      <c r="B1126">
        <v>866</v>
      </c>
      <c r="C1126">
        <v>24.102</v>
      </c>
      <c r="D1126">
        <v>875</v>
      </c>
      <c r="E1126">
        <v>24.102</v>
      </c>
      <c r="F1126">
        <v>1181</v>
      </c>
      <c r="G1126">
        <v>24.102</v>
      </c>
      <c r="H1126">
        <v>930</v>
      </c>
    </row>
    <row r="1127" spans="1:8" x14ac:dyDescent="0.35">
      <c r="A1127">
        <v>24.119</v>
      </c>
      <c r="B1127">
        <v>807</v>
      </c>
      <c r="C1127">
        <v>24.119</v>
      </c>
      <c r="D1127">
        <v>836</v>
      </c>
      <c r="E1127">
        <v>24.119</v>
      </c>
      <c r="F1127">
        <v>1147</v>
      </c>
      <c r="G1127">
        <v>24.119</v>
      </c>
      <c r="H1127">
        <v>978</v>
      </c>
    </row>
    <row r="1128" spans="1:8" x14ac:dyDescent="0.35">
      <c r="A1128">
        <v>24.135999999999999</v>
      </c>
      <c r="B1128">
        <v>718</v>
      </c>
      <c r="C1128">
        <v>24.135999999999999</v>
      </c>
      <c r="D1128">
        <v>754</v>
      </c>
      <c r="E1128">
        <v>24.135999999999999</v>
      </c>
      <c r="F1128">
        <v>1095</v>
      </c>
      <c r="G1128">
        <v>24.135999999999999</v>
      </c>
      <c r="H1128">
        <v>979</v>
      </c>
    </row>
    <row r="1129" spans="1:8" x14ac:dyDescent="0.35">
      <c r="A1129">
        <v>24.152999999999999</v>
      </c>
      <c r="B1129">
        <v>658</v>
      </c>
      <c r="C1129">
        <v>24.152999999999999</v>
      </c>
      <c r="D1129">
        <v>683</v>
      </c>
      <c r="E1129">
        <v>24.152999999999999</v>
      </c>
      <c r="F1129">
        <v>1073</v>
      </c>
      <c r="G1129">
        <v>24.152999999999999</v>
      </c>
      <c r="H1129">
        <v>926</v>
      </c>
    </row>
    <row r="1130" spans="1:8" x14ac:dyDescent="0.35">
      <c r="A1130">
        <v>24.17</v>
      </c>
      <c r="B1130">
        <v>650</v>
      </c>
      <c r="C1130">
        <v>24.17</v>
      </c>
      <c r="D1130">
        <v>650</v>
      </c>
      <c r="E1130">
        <v>24.17</v>
      </c>
      <c r="F1130">
        <v>1047</v>
      </c>
      <c r="G1130">
        <v>24.17</v>
      </c>
      <c r="H1130">
        <v>910</v>
      </c>
    </row>
    <row r="1131" spans="1:8" x14ac:dyDescent="0.35">
      <c r="A1131">
        <v>24.187000000000001</v>
      </c>
      <c r="B1131">
        <v>696</v>
      </c>
      <c r="C1131">
        <v>24.187000000000001</v>
      </c>
      <c r="D1131">
        <v>637</v>
      </c>
      <c r="E1131">
        <v>24.187000000000001</v>
      </c>
      <c r="F1131">
        <v>976</v>
      </c>
      <c r="G1131">
        <v>24.187000000000001</v>
      </c>
      <c r="H1131">
        <v>955</v>
      </c>
    </row>
    <row r="1132" spans="1:8" x14ac:dyDescent="0.35">
      <c r="A1132">
        <v>24.204000000000001</v>
      </c>
      <c r="B1132">
        <v>769</v>
      </c>
      <c r="C1132">
        <v>24.204000000000001</v>
      </c>
      <c r="D1132">
        <v>576</v>
      </c>
      <c r="E1132">
        <v>24.204000000000001</v>
      </c>
      <c r="F1132">
        <v>969</v>
      </c>
      <c r="G1132">
        <v>24.204000000000001</v>
      </c>
      <c r="H1132">
        <v>918</v>
      </c>
    </row>
    <row r="1133" spans="1:8" x14ac:dyDescent="0.35">
      <c r="A1133">
        <v>24.221</v>
      </c>
      <c r="B1133">
        <v>692</v>
      </c>
      <c r="C1133">
        <v>24.221</v>
      </c>
      <c r="D1133">
        <v>567</v>
      </c>
      <c r="E1133">
        <v>24.221</v>
      </c>
      <c r="F1133">
        <v>942</v>
      </c>
      <c r="G1133">
        <v>24.221</v>
      </c>
      <c r="H1133">
        <v>872</v>
      </c>
    </row>
    <row r="1134" spans="1:8" x14ac:dyDescent="0.35">
      <c r="A1134">
        <v>24.238</v>
      </c>
      <c r="B1134">
        <v>565</v>
      </c>
      <c r="C1134">
        <v>24.238</v>
      </c>
      <c r="D1134">
        <v>562</v>
      </c>
      <c r="E1134">
        <v>24.238</v>
      </c>
      <c r="F1134">
        <v>861</v>
      </c>
      <c r="G1134">
        <v>24.238</v>
      </c>
      <c r="H1134">
        <v>885</v>
      </c>
    </row>
    <row r="1135" spans="1:8" x14ac:dyDescent="0.35">
      <c r="A1135">
        <v>24.254999999999999</v>
      </c>
      <c r="B1135">
        <v>477</v>
      </c>
      <c r="C1135">
        <v>24.254999999999999</v>
      </c>
      <c r="D1135">
        <v>491</v>
      </c>
      <c r="E1135">
        <v>24.254999999999999</v>
      </c>
      <c r="F1135">
        <v>875</v>
      </c>
      <c r="G1135">
        <v>24.254999999999999</v>
      </c>
      <c r="H1135">
        <v>901</v>
      </c>
    </row>
    <row r="1136" spans="1:8" x14ac:dyDescent="0.35">
      <c r="A1136">
        <v>24.271999999999998</v>
      </c>
      <c r="B1136">
        <v>420</v>
      </c>
      <c r="C1136">
        <v>24.271999999999998</v>
      </c>
      <c r="D1136">
        <v>433</v>
      </c>
      <c r="E1136">
        <v>24.271999999999998</v>
      </c>
      <c r="F1136">
        <v>866</v>
      </c>
      <c r="G1136">
        <v>24.271999999999998</v>
      </c>
      <c r="H1136">
        <v>897</v>
      </c>
    </row>
    <row r="1137" spans="1:8" x14ac:dyDescent="0.35">
      <c r="A1137">
        <v>24.289000000000001</v>
      </c>
      <c r="B1137">
        <v>382</v>
      </c>
      <c r="C1137">
        <v>24.289000000000001</v>
      </c>
      <c r="D1137">
        <v>445</v>
      </c>
      <c r="E1137">
        <v>24.289000000000001</v>
      </c>
      <c r="F1137">
        <v>842</v>
      </c>
      <c r="G1137">
        <v>24.289000000000001</v>
      </c>
      <c r="H1137">
        <v>907</v>
      </c>
    </row>
    <row r="1138" spans="1:8" x14ac:dyDescent="0.35">
      <c r="A1138">
        <v>24.306000000000001</v>
      </c>
      <c r="B1138">
        <v>359</v>
      </c>
      <c r="C1138">
        <v>24.306000000000001</v>
      </c>
      <c r="D1138">
        <v>452</v>
      </c>
      <c r="E1138">
        <v>24.306000000000001</v>
      </c>
      <c r="F1138">
        <v>864</v>
      </c>
      <c r="G1138">
        <v>24.306000000000001</v>
      </c>
      <c r="H1138">
        <v>908</v>
      </c>
    </row>
    <row r="1139" spans="1:8" x14ac:dyDescent="0.35">
      <c r="A1139">
        <v>24.323</v>
      </c>
      <c r="B1139">
        <v>325</v>
      </c>
      <c r="C1139">
        <v>24.323</v>
      </c>
      <c r="D1139">
        <v>431</v>
      </c>
      <c r="E1139">
        <v>24.323</v>
      </c>
      <c r="F1139">
        <v>812</v>
      </c>
      <c r="G1139">
        <v>24.323</v>
      </c>
      <c r="H1139">
        <v>920</v>
      </c>
    </row>
    <row r="1140" spans="1:8" x14ac:dyDescent="0.35">
      <c r="A1140">
        <v>24.34</v>
      </c>
      <c r="B1140">
        <v>314</v>
      </c>
      <c r="C1140">
        <v>24.34</v>
      </c>
      <c r="D1140">
        <v>387</v>
      </c>
      <c r="E1140">
        <v>24.34</v>
      </c>
      <c r="F1140">
        <v>710</v>
      </c>
      <c r="G1140">
        <v>24.34</v>
      </c>
      <c r="H1140">
        <v>950</v>
      </c>
    </row>
    <row r="1141" spans="1:8" x14ac:dyDescent="0.35">
      <c r="A1141">
        <v>24.356999999999999</v>
      </c>
      <c r="B1141">
        <v>328</v>
      </c>
      <c r="C1141">
        <v>24.356999999999999</v>
      </c>
      <c r="D1141">
        <v>359</v>
      </c>
      <c r="E1141">
        <v>24.356999999999999</v>
      </c>
      <c r="F1141">
        <v>709</v>
      </c>
      <c r="G1141">
        <v>24.356999999999999</v>
      </c>
      <c r="H1141">
        <v>889</v>
      </c>
    </row>
    <row r="1142" spans="1:8" x14ac:dyDescent="0.35">
      <c r="A1142">
        <v>24.373999999999999</v>
      </c>
      <c r="B1142">
        <v>303</v>
      </c>
      <c r="C1142">
        <v>24.373999999999999</v>
      </c>
      <c r="D1142">
        <v>396</v>
      </c>
      <c r="E1142">
        <v>24.373999999999999</v>
      </c>
      <c r="F1142">
        <v>679</v>
      </c>
      <c r="G1142">
        <v>24.373999999999999</v>
      </c>
      <c r="H1142">
        <v>897</v>
      </c>
    </row>
    <row r="1143" spans="1:8" x14ac:dyDescent="0.35">
      <c r="A1143">
        <v>24.390999999999998</v>
      </c>
      <c r="B1143">
        <v>284</v>
      </c>
      <c r="C1143">
        <v>24.390999999999998</v>
      </c>
      <c r="D1143">
        <v>377</v>
      </c>
      <c r="E1143">
        <v>24.390999999999998</v>
      </c>
      <c r="F1143">
        <v>662</v>
      </c>
      <c r="G1143">
        <v>24.390999999999998</v>
      </c>
      <c r="H1143">
        <v>888</v>
      </c>
    </row>
    <row r="1144" spans="1:8" x14ac:dyDescent="0.35">
      <c r="A1144">
        <v>24.408000000000001</v>
      </c>
      <c r="B1144">
        <v>289</v>
      </c>
      <c r="C1144">
        <v>24.408000000000001</v>
      </c>
      <c r="D1144">
        <v>338</v>
      </c>
      <c r="E1144">
        <v>24.408000000000001</v>
      </c>
      <c r="F1144">
        <v>677</v>
      </c>
      <c r="G1144">
        <v>24.408000000000001</v>
      </c>
      <c r="H1144">
        <v>942</v>
      </c>
    </row>
    <row r="1145" spans="1:8" x14ac:dyDescent="0.35">
      <c r="A1145">
        <v>24.425000000000001</v>
      </c>
      <c r="B1145">
        <v>291</v>
      </c>
      <c r="C1145">
        <v>24.425000000000001</v>
      </c>
      <c r="D1145">
        <v>340</v>
      </c>
      <c r="E1145">
        <v>24.425000000000001</v>
      </c>
      <c r="F1145">
        <v>741</v>
      </c>
      <c r="G1145">
        <v>24.425000000000001</v>
      </c>
      <c r="H1145">
        <v>913</v>
      </c>
    </row>
    <row r="1146" spans="1:8" x14ac:dyDescent="0.35">
      <c r="A1146">
        <v>24.442</v>
      </c>
      <c r="B1146">
        <v>277</v>
      </c>
      <c r="C1146">
        <v>24.442</v>
      </c>
      <c r="D1146">
        <v>361</v>
      </c>
      <c r="E1146">
        <v>24.442</v>
      </c>
      <c r="F1146">
        <v>744</v>
      </c>
      <c r="G1146">
        <v>24.442</v>
      </c>
      <c r="H1146">
        <v>932</v>
      </c>
    </row>
    <row r="1147" spans="1:8" x14ac:dyDescent="0.35">
      <c r="A1147">
        <v>24.459</v>
      </c>
      <c r="B1147">
        <v>264</v>
      </c>
      <c r="C1147">
        <v>24.459</v>
      </c>
      <c r="D1147">
        <v>325</v>
      </c>
      <c r="E1147">
        <v>24.459</v>
      </c>
      <c r="F1147">
        <v>710</v>
      </c>
      <c r="G1147">
        <v>24.459</v>
      </c>
      <c r="H1147">
        <v>845</v>
      </c>
    </row>
    <row r="1148" spans="1:8" x14ac:dyDescent="0.35">
      <c r="A1148">
        <v>24.475999999999999</v>
      </c>
      <c r="B1148">
        <v>243</v>
      </c>
      <c r="C1148">
        <v>24.475999999999999</v>
      </c>
      <c r="D1148">
        <v>318</v>
      </c>
      <c r="E1148">
        <v>24.475999999999999</v>
      </c>
      <c r="F1148">
        <v>691</v>
      </c>
      <c r="G1148">
        <v>24.475999999999999</v>
      </c>
      <c r="H1148">
        <v>933</v>
      </c>
    </row>
    <row r="1149" spans="1:8" x14ac:dyDescent="0.35">
      <c r="A1149">
        <v>24.492999999999999</v>
      </c>
      <c r="B1149">
        <v>244</v>
      </c>
      <c r="C1149">
        <v>24.492999999999999</v>
      </c>
      <c r="D1149">
        <v>369</v>
      </c>
      <c r="E1149">
        <v>24.492999999999999</v>
      </c>
      <c r="F1149">
        <v>648</v>
      </c>
      <c r="G1149">
        <v>24.492999999999999</v>
      </c>
      <c r="H1149">
        <v>846</v>
      </c>
    </row>
    <row r="1150" spans="1:8" x14ac:dyDescent="0.35">
      <c r="A1150">
        <v>24.51</v>
      </c>
      <c r="B1150">
        <v>231</v>
      </c>
      <c r="C1150">
        <v>24.51</v>
      </c>
      <c r="D1150">
        <v>326</v>
      </c>
      <c r="E1150">
        <v>24.51</v>
      </c>
      <c r="F1150">
        <v>620</v>
      </c>
      <c r="G1150">
        <v>24.51</v>
      </c>
      <c r="H1150">
        <v>850</v>
      </c>
    </row>
    <row r="1151" spans="1:8" x14ac:dyDescent="0.35">
      <c r="A1151">
        <v>24.527000000000001</v>
      </c>
      <c r="B1151">
        <v>215</v>
      </c>
      <c r="C1151">
        <v>24.527000000000001</v>
      </c>
      <c r="D1151">
        <v>323</v>
      </c>
      <c r="E1151">
        <v>24.527000000000001</v>
      </c>
      <c r="F1151">
        <v>637</v>
      </c>
      <c r="G1151">
        <v>24.527000000000001</v>
      </c>
      <c r="H1151">
        <v>883</v>
      </c>
    </row>
    <row r="1152" spans="1:8" x14ac:dyDescent="0.35">
      <c r="A1152">
        <v>24.544</v>
      </c>
      <c r="B1152">
        <v>209</v>
      </c>
      <c r="C1152">
        <v>24.544</v>
      </c>
      <c r="D1152">
        <v>302</v>
      </c>
      <c r="E1152">
        <v>24.544</v>
      </c>
      <c r="F1152">
        <v>679</v>
      </c>
      <c r="G1152">
        <v>24.544</v>
      </c>
      <c r="H1152">
        <v>909</v>
      </c>
    </row>
    <row r="1153" spans="1:8" x14ac:dyDescent="0.35">
      <c r="A1153">
        <v>24.561</v>
      </c>
      <c r="B1153">
        <v>218</v>
      </c>
      <c r="C1153">
        <v>24.561</v>
      </c>
      <c r="D1153">
        <v>309</v>
      </c>
      <c r="E1153">
        <v>24.561</v>
      </c>
      <c r="F1153">
        <v>663</v>
      </c>
      <c r="G1153">
        <v>24.561</v>
      </c>
      <c r="H1153">
        <v>914</v>
      </c>
    </row>
    <row r="1154" spans="1:8" x14ac:dyDescent="0.35">
      <c r="A1154">
        <v>24.577999999999999</v>
      </c>
      <c r="B1154">
        <v>207</v>
      </c>
      <c r="C1154">
        <v>24.577999999999999</v>
      </c>
      <c r="D1154">
        <v>320</v>
      </c>
      <c r="E1154">
        <v>24.577999999999999</v>
      </c>
      <c r="F1154">
        <v>598</v>
      </c>
      <c r="G1154">
        <v>24.577999999999999</v>
      </c>
      <c r="H1154">
        <v>889</v>
      </c>
    </row>
    <row r="1155" spans="1:8" x14ac:dyDescent="0.35">
      <c r="A1155">
        <v>24.594999999999999</v>
      </c>
      <c r="B1155">
        <v>222</v>
      </c>
      <c r="C1155">
        <v>24.594999999999999</v>
      </c>
      <c r="D1155">
        <v>281</v>
      </c>
      <c r="E1155">
        <v>24.594999999999999</v>
      </c>
      <c r="F1155">
        <v>592</v>
      </c>
      <c r="G1155">
        <v>24.594999999999999</v>
      </c>
      <c r="H1155">
        <v>816</v>
      </c>
    </row>
    <row r="1156" spans="1:8" x14ac:dyDescent="0.35">
      <c r="A1156">
        <v>24.611999999999998</v>
      </c>
      <c r="B1156">
        <v>208</v>
      </c>
      <c r="C1156">
        <v>24.611999999999998</v>
      </c>
      <c r="D1156">
        <v>295</v>
      </c>
      <c r="E1156">
        <v>24.611999999999998</v>
      </c>
      <c r="F1156">
        <v>622</v>
      </c>
      <c r="G1156">
        <v>24.611999999999998</v>
      </c>
      <c r="H1156">
        <v>942</v>
      </c>
    </row>
    <row r="1157" spans="1:8" x14ac:dyDescent="0.35">
      <c r="A1157">
        <v>24.629000000000001</v>
      </c>
      <c r="B1157">
        <v>218</v>
      </c>
      <c r="C1157">
        <v>24.629000000000001</v>
      </c>
      <c r="D1157">
        <v>319</v>
      </c>
      <c r="E1157">
        <v>24.629000000000001</v>
      </c>
      <c r="F1157">
        <v>606</v>
      </c>
      <c r="G1157">
        <v>24.629000000000001</v>
      </c>
      <c r="H1157">
        <v>927</v>
      </c>
    </row>
    <row r="1158" spans="1:8" x14ac:dyDescent="0.35">
      <c r="A1158">
        <v>24.646000000000001</v>
      </c>
      <c r="B1158">
        <v>221</v>
      </c>
      <c r="C1158">
        <v>24.646000000000001</v>
      </c>
      <c r="D1158">
        <v>288</v>
      </c>
      <c r="E1158">
        <v>24.646000000000001</v>
      </c>
      <c r="F1158">
        <v>591</v>
      </c>
      <c r="G1158">
        <v>24.646000000000001</v>
      </c>
      <c r="H1158">
        <v>885</v>
      </c>
    </row>
    <row r="1159" spans="1:8" x14ac:dyDescent="0.35">
      <c r="A1159">
        <v>24.663</v>
      </c>
      <c r="B1159">
        <v>206</v>
      </c>
      <c r="C1159">
        <v>24.663</v>
      </c>
      <c r="D1159">
        <v>304</v>
      </c>
      <c r="E1159">
        <v>24.663</v>
      </c>
      <c r="F1159">
        <v>590</v>
      </c>
      <c r="G1159">
        <v>24.663</v>
      </c>
      <c r="H1159">
        <v>867</v>
      </c>
    </row>
    <row r="1160" spans="1:8" x14ac:dyDescent="0.35">
      <c r="A1160">
        <v>24.68</v>
      </c>
      <c r="B1160">
        <v>186</v>
      </c>
      <c r="C1160">
        <v>24.68</v>
      </c>
      <c r="D1160">
        <v>267</v>
      </c>
      <c r="E1160">
        <v>24.68</v>
      </c>
      <c r="F1160">
        <v>607</v>
      </c>
      <c r="G1160">
        <v>24.68</v>
      </c>
      <c r="H1160">
        <v>853</v>
      </c>
    </row>
    <row r="1161" spans="1:8" x14ac:dyDescent="0.35">
      <c r="A1161">
        <v>24.696999999999999</v>
      </c>
      <c r="B1161">
        <v>217</v>
      </c>
      <c r="C1161">
        <v>24.696999999999999</v>
      </c>
      <c r="D1161">
        <v>340</v>
      </c>
      <c r="E1161">
        <v>24.696999999999999</v>
      </c>
      <c r="F1161">
        <v>584</v>
      </c>
      <c r="G1161">
        <v>24.696999999999999</v>
      </c>
      <c r="H1161">
        <v>885</v>
      </c>
    </row>
    <row r="1162" spans="1:8" x14ac:dyDescent="0.35">
      <c r="A1162">
        <v>24.713999999999999</v>
      </c>
      <c r="B1162">
        <v>191</v>
      </c>
      <c r="C1162">
        <v>24.713999999999999</v>
      </c>
      <c r="D1162">
        <v>267</v>
      </c>
      <c r="E1162">
        <v>24.713999999999999</v>
      </c>
      <c r="F1162">
        <v>607</v>
      </c>
      <c r="G1162">
        <v>24.713999999999999</v>
      </c>
      <c r="H1162">
        <v>872</v>
      </c>
    </row>
    <row r="1163" spans="1:8" x14ac:dyDescent="0.35">
      <c r="A1163">
        <v>24.731000000000002</v>
      </c>
      <c r="B1163">
        <v>194</v>
      </c>
      <c r="C1163">
        <v>24.731000000000002</v>
      </c>
      <c r="D1163">
        <v>283</v>
      </c>
      <c r="E1163">
        <v>24.731000000000002</v>
      </c>
      <c r="F1163">
        <v>605</v>
      </c>
      <c r="G1163">
        <v>24.731000000000002</v>
      </c>
      <c r="H1163">
        <v>893</v>
      </c>
    </row>
    <row r="1164" spans="1:8" x14ac:dyDescent="0.35">
      <c r="A1164">
        <v>24.748000000000001</v>
      </c>
      <c r="B1164">
        <v>179</v>
      </c>
      <c r="C1164">
        <v>24.748000000000001</v>
      </c>
      <c r="D1164">
        <v>311</v>
      </c>
      <c r="E1164">
        <v>24.748000000000001</v>
      </c>
      <c r="F1164">
        <v>575</v>
      </c>
      <c r="G1164">
        <v>24.748000000000001</v>
      </c>
      <c r="H1164">
        <v>874</v>
      </c>
    </row>
    <row r="1165" spans="1:8" x14ac:dyDescent="0.35">
      <c r="A1165">
        <v>24.765000000000001</v>
      </c>
      <c r="B1165">
        <v>203</v>
      </c>
      <c r="C1165">
        <v>24.765000000000001</v>
      </c>
      <c r="D1165">
        <v>260</v>
      </c>
      <c r="E1165">
        <v>24.765000000000001</v>
      </c>
      <c r="F1165">
        <v>588</v>
      </c>
      <c r="G1165">
        <v>24.765000000000001</v>
      </c>
      <c r="H1165">
        <v>849</v>
      </c>
    </row>
    <row r="1166" spans="1:8" x14ac:dyDescent="0.35">
      <c r="A1166">
        <v>24.782</v>
      </c>
      <c r="B1166">
        <v>196</v>
      </c>
      <c r="C1166">
        <v>24.782</v>
      </c>
      <c r="D1166">
        <v>288</v>
      </c>
      <c r="E1166">
        <v>24.782</v>
      </c>
      <c r="F1166">
        <v>625</v>
      </c>
      <c r="G1166">
        <v>24.782</v>
      </c>
      <c r="H1166">
        <v>905</v>
      </c>
    </row>
    <row r="1167" spans="1:8" x14ac:dyDescent="0.35">
      <c r="A1167">
        <v>24.798999999999999</v>
      </c>
      <c r="B1167">
        <v>208</v>
      </c>
      <c r="C1167">
        <v>24.798999999999999</v>
      </c>
      <c r="D1167">
        <v>307</v>
      </c>
      <c r="E1167">
        <v>24.798999999999999</v>
      </c>
      <c r="F1167">
        <v>551</v>
      </c>
      <c r="G1167">
        <v>24.798999999999999</v>
      </c>
      <c r="H1167">
        <v>849</v>
      </c>
    </row>
    <row r="1168" spans="1:8" x14ac:dyDescent="0.35">
      <c r="A1168">
        <v>24.815999999999999</v>
      </c>
      <c r="B1168">
        <v>200</v>
      </c>
      <c r="C1168">
        <v>24.815999999999999</v>
      </c>
      <c r="D1168">
        <v>349</v>
      </c>
      <c r="E1168">
        <v>24.815999999999999</v>
      </c>
      <c r="F1168">
        <v>575</v>
      </c>
      <c r="G1168">
        <v>24.815999999999999</v>
      </c>
      <c r="H1168">
        <v>882</v>
      </c>
    </row>
    <row r="1169" spans="1:8" x14ac:dyDescent="0.35">
      <c r="A1169">
        <v>24.832999999999998</v>
      </c>
      <c r="B1169">
        <v>203</v>
      </c>
      <c r="C1169">
        <v>24.832999999999998</v>
      </c>
      <c r="D1169">
        <v>345</v>
      </c>
      <c r="E1169">
        <v>24.832999999999998</v>
      </c>
      <c r="F1169">
        <v>605</v>
      </c>
      <c r="G1169">
        <v>24.832999999999998</v>
      </c>
      <c r="H1169">
        <v>880</v>
      </c>
    </row>
    <row r="1170" spans="1:8" x14ac:dyDescent="0.35">
      <c r="A1170">
        <v>24.85</v>
      </c>
      <c r="B1170">
        <v>201</v>
      </c>
      <c r="C1170">
        <v>24.85</v>
      </c>
      <c r="D1170">
        <v>258</v>
      </c>
      <c r="E1170">
        <v>24.85</v>
      </c>
      <c r="F1170">
        <v>567</v>
      </c>
      <c r="G1170">
        <v>24.85</v>
      </c>
      <c r="H1170">
        <v>864</v>
      </c>
    </row>
    <row r="1171" spans="1:8" x14ac:dyDescent="0.35">
      <c r="A1171">
        <v>24.867000000000001</v>
      </c>
      <c r="B1171">
        <v>208</v>
      </c>
      <c r="C1171">
        <v>24.867000000000001</v>
      </c>
      <c r="D1171">
        <v>289</v>
      </c>
      <c r="E1171">
        <v>24.867000000000001</v>
      </c>
      <c r="F1171">
        <v>602</v>
      </c>
      <c r="G1171">
        <v>24.867000000000001</v>
      </c>
      <c r="H1171">
        <v>924</v>
      </c>
    </row>
    <row r="1172" spans="1:8" x14ac:dyDescent="0.35">
      <c r="A1172">
        <v>24.884</v>
      </c>
      <c r="B1172">
        <v>182</v>
      </c>
      <c r="C1172">
        <v>24.884</v>
      </c>
      <c r="D1172">
        <v>312</v>
      </c>
      <c r="E1172">
        <v>24.884</v>
      </c>
      <c r="F1172">
        <v>655</v>
      </c>
      <c r="G1172">
        <v>24.884</v>
      </c>
      <c r="H1172">
        <v>937</v>
      </c>
    </row>
    <row r="1173" spans="1:8" x14ac:dyDescent="0.35">
      <c r="A1173">
        <v>24.901</v>
      </c>
      <c r="B1173">
        <v>189</v>
      </c>
      <c r="C1173">
        <v>24.901</v>
      </c>
      <c r="D1173">
        <v>275</v>
      </c>
      <c r="E1173">
        <v>24.901</v>
      </c>
      <c r="F1173">
        <v>630</v>
      </c>
      <c r="G1173">
        <v>24.901</v>
      </c>
      <c r="H1173">
        <v>949</v>
      </c>
    </row>
    <row r="1174" spans="1:8" x14ac:dyDescent="0.35">
      <c r="A1174">
        <v>24.917999999999999</v>
      </c>
      <c r="B1174">
        <v>179</v>
      </c>
      <c r="C1174">
        <v>24.917999999999999</v>
      </c>
      <c r="D1174">
        <v>300</v>
      </c>
      <c r="E1174">
        <v>24.917999999999999</v>
      </c>
      <c r="F1174">
        <v>605</v>
      </c>
      <c r="G1174">
        <v>24.917999999999999</v>
      </c>
      <c r="H1174">
        <v>873</v>
      </c>
    </row>
    <row r="1175" spans="1:8" x14ac:dyDescent="0.35">
      <c r="A1175">
        <v>24.934999999999999</v>
      </c>
      <c r="B1175">
        <v>181</v>
      </c>
      <c r="C1175">
        <v>24.934999999999999</v>
      </c>
      <c r="D1175">
        <v>283</v>
      </c>
      <c r="E1175">
        <v>24.934999999999999</v>
      </c>
      <c r="F1175">
        <v>609</v>
      </c>
      <c r="G1175">
        <v>24.934999999999999</v>
      </c>
      <c r="H1175">
        <v>895</v>
      </c>
    </row>
    <row r="1176" spans="1:8" x14ac:dyDescent="0.35">
      <c r="A1176">
        <v>24.952000000000002</v>
      </c>
      <c r="B1176">
        <v>169</v>
      </c>
      <c r="C1176">
        <v>24.952000000000002</v>
      </c>
      <c r="D1176">
        <v>303</v>
      </c>
      <c r="E1176">
        <v>24.952000000000002</v>
      </c>
      <c r="F1176">
        <v>630</v>
      </c>
      <c r="G1176">
        <v>24.952000000000002</v>
      </c>
      <c r="H1176">
        <v>931</v>
      </c>
    </row>
    <row r="1177" spans="1:8" x14ac:dyDescent="0.35">
      <c r="A1177">
        <v>24.969000000000001</v>
      </c>
      <c r="B1177">
        <v>190</v>
      </c>
      <c r="C1177">
        <v>24.969000000000001</v>
      </c>
      <c r="D1177">
        <v>297</v>
      </c>
      <c r="E1177">
        <v>24.969000000000001</v>
      </c>
      <c r="F1177">
        <v>650</v>
      </c>
      <c r="G1177">
        <v>24.969000000000001</v>
      </c>
      <c r="H1177">
        <v>868</v>
      </c>
    </row>
    <row r="1178" spans="1:8" x14ac:dyDescent="0.35">
      <c r="A1178">
        <v>24.986000000000001</v>
      </c>
      <c r="B1178">
        <v>192</v>
      </c>
      <c r="C1178">
        <v>24.986000000000001</v>
      </c>
      <c r="D1178">
        <v>305</v>
      </c>
      <c r="E1178">
        <v>24.986000000000001</v>
      </c>
      <c r="F1178">
        <v>589</v>
      </c>
      <c r="G1178">
        <v>24.986000000000001</v>
      </c>
      <c r="H1178">
        <v>871</v>
      </c>
    </row>
    <row r="1179" spans="1:8" x14ac:dyDescent="0.35">
      <c r="A1179">
        <v>25.003</v>
      </c>
      <c r="B1179">
        <v>197</v>
      </c>
      <c r="C1179">
        <v>25.003</v>
      </c>
      <c r="D1179">
        <v>291</v>
      </c>
      <c r="E1179">
        <v>25.003</v>
      </c>
      <c r="F1179">
        <v>602</v>
      </c>
      <c r="G1179">
        <v>25.003</v>
      </c>
      <c r="H1179">
        <v>900</v>
      </c>
    </row>
    <row r="1180" spans="1:8" x14ac:dyDescent="0.35">
      <c r="A1180">
        <v>25.02</v>
      </c>
      <c r="B1180">
        <v>193</v>
      </c>
      <c r="C1180">
        <v>25.02</v>
      </c>
      <c r="D1180">
        <v>298</v>
      </c>
      <c r="E1180">
        <v>25.02</v>
      </c>
      <c r="F1180">
        <v>610</v>
      </c>
      <c r="G1180">
        <v>25.02</v>
      </c>
      <c r="H1180">
        <v>940</v>
      </c>
    </row>
    <row r="1181" spans="1:8" x14ac:dyDescent="0.35">
      <c r="A1181">
        <v>25.036999999999999</v>
      </c>
      <c r="B1181">
        <v>180</v>
      </c>
      <c r="C1181">
        <v>25.036999999999999</v>
      </c>
      <c r="D1181">
        <v>334</v>
      </c>
      <c r="E1181">
        <v>25.036999999999999</v>
      </c>
      <c r="F1181">
        <v>603</v>
      </c>
      <c r="G1181">
        <v>25.036999999999999</v>
      </c>
      <c r="H1181">
        <v>933</v>
      </c>
    </row>
    <row r="1182" spans="1:8" x14ac:dyDescent="0.35">
      <c r="A1182">
        <v>25.053999999999998</v>
      </c>
      <c r="B1182">
        <v>182</v>
      </c>
      <c r="C1182">
        <v>25.053999999999998</v>
      </c>
      <c r="D1182">
        <v>320</v>
      </c>
      <c r="E1182">
        <v>25.053999999999998</v>
      </c>
      <c r="F1182">
        <v>573</v>
      </c>
      <c r="G1182">
        <v>25.053999999999998</v>
      </c>
      <c r="H1182">
        <v>880</v>
      </c>
    </row>
    <row r="1183" spans="1:8" x14ac:dyDescent="0.35">
      <c r="A1183">
        <v>25.071000000000002</v>
      </c>
      <c r="B1183">
        <v>202</v>
      </c>
      <c r="C1183">
        <v>25.071000000000002</v>
      </c>
      <c r="D1183">
        <v>336</v>
      </c>
      <c r="E1183">
        <v>25.071000000000002</v>
      </c>
      <c r="F1183">
        <v>602</v>
      </c>
      <c r="G1183">
        <v>25.071000000000002</v>
      </c>
      <c r="H1183">
        <v>896</v>
      </c>
    </row>
    <row r="1184" spans="1:8" x14ac:dyDescent="0.35">
      <c r="A1184">
        <v>25.088000000000001</v>
      </c>
      <c r="B1184">
        <v>181</v>
      </c>
      <c r="C1184">
        <v>25.088000000000001</v>
      </c>
      <c r="D1184">
        <v>335</v>
      </c>
      <c r="E1184">
        <v>25.088000000000001</v>
      </c>
      <c r="F1184">
        <v>612</v>
      </c>
      <c r="G1184">
        <v>25.088000000000001</v>
      </c>
      <c r="H1184">
        <v>965</v>
      </c>
    </row>
    <row r="1185" spans="1:8" x14ac:dyDescent="0.35">
      <c r="A1185">
        <v>25.105</v>
      </c>
      <c r="B1185">
        <v>181</v>
      </c>
      <c r="C1185">
        <v>25.105</v>
      </c>
      <c r="D1185">
        <v>322</v>
      </c>
      <c r="E1185">
        <v>25.105</v>
      </c>
      <c r="F1185">
        <v>631</v>
      </c>
      <c r="G1185">
        <v>25.105</v>
      </c>
      <c r="H1185">
        <v>944</v>
      </c>
    </row>
    <row r="1186" spans="1:8" x14ac:dyDescent="0.35">
      <c r="A1186">
        <v>25.122</v>
      </c>
      <c r="B1186">
        <v>201</v>
      </c>
      <c r="C1186">
        <v>25.122</v>
      </c>
      <c r="D1186">
        <v>327</v>
      </c>
      <c r="E1186">
        <v>25.122</v>
      </c>
      <c r="F1186">
        <v>611</v>
      </c>
      <c r="G1186">
        <v>25.122</v>
      </c>
      <c r="H1186">
        <v>952</v>
      </c>
    </row>
    <row r="1187" spans="1:8" x14ac:dyDescent="0.35">
      <c r="A1187">
        <v>25.138999999999999</v>
      </c>
      <c r="B1187">
        <v>203</v>
      </c>
      <c r="C1187">
        <v>25.138999999999999</v>
      </c>
      <c r="D1187">
        <v>329</v>
      </c>
      <c r="E1187">
        <v>25.138999999999999</v>
      </c>
      <c r="F1187">
        <v>628</v>
      </c>
      <c r="G1187">
        <v>25.138999999999999</v>
      </c>
      <c r="H1187">
        <v>966</v>
      </c>
    </row>
    <row r="1188" spans="1:8" x14ac:dyDescent="0.35">
      <c r="A1188">
        <v>25.155999999999999</v>
      </c>
      <c r="B1188">
        <v>181</v>
      </c>
      <c r="C1188">
        <v>25.155999999999999</v>
      </c>
      <c r="D1188">
        <v>335</v>
      </c>
      <c r="E1188">
        <v>25.155999999999999</v>
      </c>
      <c r="F1188">
        <v>669</v>
      </c>
      <c r="G1188">
        <v>25.155999999999999</v>
      </c>
      <c r="H1188">
        <v>946</v>
      </c>
    </row>
    <row r="1189" spans="1:8" x14ac:dyDescent="0.35">
      <c r="A1189">
        <v>25.172999999999998</v>
      </c>
      <c r="B1189">
        <v>178</v>
      </c>
      <c r="C1189">
        <v>25.172999999999998</v>
      </c>
      <c r="D1189">
        <v>312</v>
      </c>
      <c r="E1189">
        <v>25.172999999999998</v>
      </c>
      <c r="F1189">
        <v>642</v>
      </c>
      <c r="G1189">
        <v>25.172999999999998</v>
      </c>
      <c r="H1189">
        <v>949</v>
      </c>
    </row>
    <row r="1190" spans="1:8" x14ac:dyDescent="0.35">
      <c r="A1190">
        <v>25.19</v>
      </c>
      <c r="B1190">
        <v>197</v>
      </c>
      <c r="C1190">
        <v>25.19</v>
      </c>
      <c r="D1190">
        <v>310</v>
      </c>
      <c r="E1190">
        <v>25.19</v>
      </c>
      <c r="F1190">
        <v>698</v>
      </c>
      <c r="G1190">
        <v>25.19</v>
      </c>
      <c r="H1190">
        <v>921</v>
      </c>
    </row>
    <row r="1191" spans="1:8" x14ac:dyDescent="0.35">
      <c r="A1191">
        <v>25.207000000000001</v>
      </c>
      <c r="B1191">
        <v>209</v>
      </c>
      <c r="C1191">
        <v>25.207000000000001</v>
      </c>
      <c r="D1191">
        <v>337</v>
      </c>
      <c r="E1191">
        <v>25.207000000000001</v>
      </c>
      <c r="F1191">
        <v>674</v>
      </c>
      <c r="G1191">
        <v>25.207000000000001</v>
      </c>
      <c r="H1191">
        <v>959</v>
      </c>
    </row>
    <row r="1192" spans="1:8" x14ac:dyDescent="0.35">
      <c r="A1192">
        <v>25.224</v>
      </c>
      <c r="B1192">
        <v>200</v>
      </c>
      <c r="C1192">
        <v>25.224</v>
      </c>
      <c r="D1192">
        <v>342</v>
      </c>
      <c r="E1192">
        <v>25.224</v>
      </c>
      <c r="F1192">
        <v>631</v>
      </c>
      <c r="G1192">
        <v>25.224</v>
      </c>
      <c r="H1192">
        <v>987</v>
      </c>
    </row>
    <row r="1193" spans="1:8" x14ac:dyDescent="0.35">
      <c r="A1193">
        <v>25.241</v>
      </c>
      <c r="B1193">
        <v>196</v>
      </c>
      <c r="C1193">
        <v>25.241</v>
      </c>
      <c r="D1193">
        <v>322</v>
      </c>
      <c r="E1193">
        <v>25.241</v>
      </c>
      <c r="F1193">
        <v>626</v>
      </c>
      <c r="G1193">
        <v>25.241</v>
      </c>
      <c r="H1193">
        <v>928</v>
      </c>
    </row>
    <row r="1194" spans="1:8" x14ac:dyDescent="0.35">
      <c r="A1194">
        <v>25.257999999999999</v>
      </c>
      <c r="B1194">
        <v>202</v>
      </c>
      <c r="C1194">
        <v>25.257999999999999</v>
      </c>
      <c r="D1194">
        <v>314</v>
      </c>
      <c r="E1194">
        <v>25.257999999999999</v>
      </c>
      <c r="F1194">
        <v>569</v>
      </c>
      <c r="G1194">
        <v>25.257999999999999</v>
      </c>
      <c r="H1194">
        <v>900</v>
      </c>
    </row>
    <row r="1195" spans="1:8" x14ac:dyDescent="0.35">
      <c r="A1195">
        <v>25.274999999999999</v>
      </c>
      <c r="B1195">
        <v>198</v>
      </c>
      <c r="C1195">
        <v>25.274999999999999</v>
      </c>
      <c r="D1195">
        <v>312</v>
      </c>
      <c r="E1195">
        <v>25.274999999999999</v>
      </c>
      <c r="F1195">
        <v>603</v>
      </c>
      <c r="G1195">
        <v>25.274999999999999</v>
      </c>
      <c r="H1195">
        <v>929</v>
      </c>
    </row>
    <row r="1196" spans="1:8" x14ac:dyDescent="0.35">
      <c r="A1196">
        <v>25.292000000000002</v>
      </c>
      <c r="B1196">
        <v>192</v>
      </c>
      <c r="C1196">
        <v>25.292000000000002</v>
      </c>
      <c r="D1196">
        <v>312</v>
      </c>
      <c r="E1196">
        <v>25.292000000000002</v>
      </c>
      <c r="F1196">
        <v>619</v>
      </c>
      <c r="G1196">
        <v>25.292000000000002</v>
      </c>
      <c r="H1196">
        <v>919</v>
      </c>
    </row>
    <row r="1197" spans="1:8" x14ac:dyDescent="0.35">
      <c r="A1197">
        <v>25.309000000000001</v>
      </c>
      <c r="B1197">
        <v>199</v>
      </c>
      <c r="C1197">
        <v>25.309000000000001</v>
      </c>
      <c r="D1197">
        <v>279</v>
      </c>
      <c r="E1197">
        <v>25.309000000000001</v>
      </c>
      <c r="F1197">
        <v>657</v>
      </c>
      <c r="G1197">
        <v>25.309000000000001</v>
      </c>
      <c r="H1197">
        <v>933</v>
      </c>
    </row>
    <row r="1198" spans="1:8" x14ac:dyDescent="0.35">
      <c r="A1198">
        <v>25.326000000000001</v>
      </c>
      <c r="B1198">
        <v>182</v>
      </c>
      <c r="C1198">
        <v>25.326000000000001</v>
      </c>
      <c r="D1198">
        <v>284</v>
      </c>
      <c r="E1198">
        <v>25.326000000000001</v>
      </c>
      <c r="F1198">
        <v>643</v>
      </c>
      <c r="G1198">
        <v>25.326000000000001</v>
      </c>
      <c r="H1198">
        <v>941</v>
      </c>
    </row>
    <row r="1199" spans="1:8" x14ac:dyDescent="0.35">
      <c r="A1199">
        <v>25.343</v>
      </c>
      <c r="B1199">
        <v>174</v>
      </c>
      <c r="C1199">
        <v>25.343</v>
      </c>
      <c r="D1199">
        <v>311</v>
      </c>
      <c r="E1199">
        <v>25.343</v>
      </c>
      <c r="F1199">
        <v>616</v>
      </c>
      <c r="G1199">
        <v>25.343</v>
      </c>
      <c r="H1199">
        <v>932</v>
      </c>
    </row>
    <row r="1200" spans="1:8" x14ac:dyDescent="0.35">
      <c r="A1200">
        <v>25.36</v>
      </c>
      <c r="B1200">
        <v>183</v>
      </c>
      <c r="C1200">
        <v>25.36</v>
      </c>
      <c r="D1200">
        <v>292</v>
      </c>
      <c r="E1200">
        <v>25.36</v>
      </c>
      <c r="F1200">
        <v>677</v>
      </c>
      <c r="G1200">
        <v>25.36</v>
      </c>
      <c r="H1200">
        <v>896</v>
      </c>
    </row>
    <row r="1201" spans="1:8" x14ac:dyDescent="0.35">
      <c r="A1201">
        <v>25.376999999999999</v>
      </c>
      <c r="B1201">
        <v>183</v>
      </c>
      <c r="C1201">
        <v>25.376999999999999</v>
      </c>
      <c r="D1201">
        <v>312</v>
      </c>
      <c r="E1201">
        <v>25.376999999999999</v>
      </c>
      <c r="F1201">
        <v>659</v>
      </c>
      <c r="G1201">
        <v>25.376999999999999</v>
      </c>
      <c r="H1201">
        <v>958</v>
      </c>
    </row>
    <row r="1202" spans="1:8" x14ac:dyDescent="0.35">
      <c r="A1202">
        <v>25.393999999999998</v>
      </c>
      <c r="B1202">
        <v>194</v>
      </c>
      <c r="C1202">
        <v>25.393999999999998</v>
      </c>
      <c r="D1202">
        <v>312</v>
      </c>
      <c r="E1202">
        <v>25.393999999999998</v>
      </c>
      <c r="F1202">
        <v>647</v>
      </c>
      <c r="G1202">
        <v>25.393999999999998</v>
      </c>
      <c r="H1202">
        <v>1036</v>
      </c>
    </row>
    <row r="1203" spans="1:8" x14ac:dyDescent="0.35">
      <c r="A1203">
        <v>25.411000000000001</v>
      </c>
      <c r="B1203">
        <v>195</v>
      </c>
      <c r="C1203">
        <v>25.411000000000001</v>
      </c>
      <c r="D1203">
        <v>308</v>
      </c>
      <c r="E1203">
        <v>25.411000000000001</v>
      </c>
      <c r="F1203">
        <v>679</v>
      </c>
      <c r="G1203">
        <v>25.411000000000001</v>
      </c>
      <c r="H1203">
        <v>908</v>
      </c>
    </row>
    <row r="1204" spans="1:8" x14ac:dyDescent="0.35">
      <c r="A1204">
        <v>25.428000000000001</v>
      </c>
      <c r="B1204">
        <v>178</v>
      </c>
      <c r="C1204">
        <v>25.428000000000001</v>
      </c>
      <c r="D1204">
        <v>343</v>
      </c>
      <c r="E1204">
        <v>25.428000000000001</v>
      </c>
      <c r="F1204">
        <v>578</v>
      </c>
      <c r="G1204">
        <v>25.428000000000001</v>
      </c>
      <c r="H1204">
        <v>953</v>
      </c>
    </row>
    <row r="1205" spans="1:8" x14ac:dyDescent="0.35">
      <c r="A1205">
        <v>25.445</v>
      </c>
      <c r="B1205">
        <v>178</v>
      </c>
      <c r="C1205">
        <v>25.445</v>
      </c>
      <c r="D1205">
        <v>304</v>
      </c>
      <c r="E1205">
        <v>25.445</v>
      </c>
      <c r="F1205">
        <v>657</v>
      </c>
      <c r="G1205">
        <v>25.445</v>
      </c>
      <c r="H1205">
        <v>899</v>
      </c>
    </row>
    <row r="1206" spans="1:8" x14ac:dyDescent="0.35">
      <c r="A1206">
        <v>25.462</v>
      </c>
      <c r="B1206">
        <v>189</v>
      </c>
      <c r="C1206">
        <v>25.462</v>
      </c>
      <c r="D1206">
        <v>329</v>
      </c>
      <c r="E1206">
        <v>25.462</v>
      </c>
      <c r="F1206">
        <v>619</v>
      </c>
      <c r="G1206">
        <v>25.462</v>
      </c>
      <c r="H1206">
        <v>911</v>
      </c>
    </row>
    <row r="1207" spans="1:8" x14ac:dyDescent="0.35">
      <c r="A1207">
        <v>25.478999999999999</v>
      </c>
      <c r="B1207">
        <v>199</v>
      </c>
      <c r="C1207">
        <v>25.478999999999999</v>
      </c>
      <c r="D1207">
        <v>311</v>
      </c>
      <c r="E1207">
        <v>25.478999999999999</v>
      </c>
      <c r="F1207">
        <v>589</v>
      </c>
      <c r="G1207">
        <v>25.478999999999999</v>
      </c>
      <c r="H1207">
        <v>876</v>
      </c>
    </row>
    <row r="1208" spans="1:8" x14ac:dyDescent="0.35">
      <c r="A1208">
        <v>25.495999999999999</v>
      </c>
      <c r="B1208">
        <v>192</v>
      </c>
      <c r="C1208">
        <v>25.495999999999999</v>
      </c>
      <c r="D1208">
        <v>301</v>
      </c>
      <c r="E1208">
        <v>25.495999999999999</v>
      </c>
      <c r="F1208">
        <v>588</v>
      </c>
      <c r="G1208">
        <v>25.495999999999999</v>
      </c>
      <c r="H1208">
        <v>904</v>
      </c>
    </row>
    <row r="1209" spans="1:8" x14ac:dyDescent="0.35">
      <c r="A1209">
        <v>25.513000000000002</v>
      </c>
      <c r="B1209">
        <v>201</v>
      </c>
      <c r="C1209">
        <v>25.513000000000002</v>
      </c>
      <c r="D1209">
        <v>281</v>
      </c>
      <c r="E1209">
        <v>25.513000000000002</v>
      </c>
      <c r="F1209">
        <v>558</v>
      </c>
      <c r="G1209">
        <v>25.513000000000002</v>
      </c>
      <c r="H1209">
        <v>911</v>
      </c>
    </row>
    <row r="1210" spans="1:8" x14ac:dyDescent="0.35">
      <c r="A1210">
        <v>25.53</v>
      </c>
      <c r="B1210">
        <v>184</v>
      </c>
      <c r="C1210">
        <v>25.53</v>
      </c>
      <c r="D1210">
        <v>285</v>
      </c>
      <c r="E1210">
        <v>25.53</v>
      </c>
      <c r="F1210">
        <v>568</v>
      </c>
      <c r="G1210">
        <v>25.53</v>
      </c>
      <c r="H1210">
        <v>907</v>
      </c>
    </row>
    <row r="1211" spans="1:8" x14ac:dyDescent="0.35">
      <c r="A1211">
        <v>25.547000000000001</v>
      </c>
      <c r="B1211">
        <v>194</v>
      </c>
      <c r="C1211">
        <v>25.547000000000001</v>
      </c>
      <c r="D1211">
        <v>314</v>
      </c>
      <c r="E1211">
        <v>25.547000000000001</v>
      </c>
      <c r="F1211">
        <v>598</v>
      </c>
      <c r="G1211">
        <v>25.547000000000001</v>
      </c>
      <c r="H1211">
        <v>876</v>
      </c>
    </row>
    <row r="1212" spans="1:8" x14ac:dyDescent="0.35">
      <c r="A1212">
        <v>25.564</v>
      </c>
      <c r="B1212">
        <v>224</v>
      </c>
      <c r="C1212">
        <v>25.564</v>
      </c>
      <c r="D1212">
        <v>315</v>
      </c>
      <c r="E1212">
        <v>25.564</v>
      </c>
      <c r="F1212">
        <v>577</v>
      </c>
      <c r="G1212">
        <v>25.564</v>
      </c>
      <c r="H1212">
        <v>942</v>
      </c>
    </row>
    <row r="1213" spans="1:8" x14ac:dyDescent="0.35">
      <c r="A1213">
        <v>25.581</v>
      </c>
      <c r="B1213">
        <v>200</v>
      </c>
      <c r="C1213">
        <v>25.581</v>
      </c>
      <c r="D1213">
        <v>321</v>
      </c>
      <c r="E1213">
        <v>25.581</v>
      </c>
      <c r="F1213">
        <v>637</v>
      </c>
      <c r="G1213">
        <v>25.581</v>
      </c>
      <c r="H1213">
        <v>890</v>
      </c>
    </row>
    <row r="1214" spans="1:8" x14ac:dyDescent="0.35">
      <c r="A1214">
        <v>25.597999999999999</v>
      </c>
      <c r="B1214">
        <v>193</v>
      </c>
      <c r="C1214">
        <v>25.597999999999999</v>
      </c>
      <c r="D1214">
        <v>281</v>
      </c>
      <c r="E1214">
        <v>25.597999999999999</v>
      </c>
      <c r="F1214">
        <v>624</v>
      </c>
      <c r="G1214">
        <v>25.597999999999999</v>
      </c>
      <c r="H1214">
        <v>923</v>
      </c>
    </row>
    <row r="1215" spans="1:8" x14ac:dyDescent="0.35">
      <c r="A1215">
        <v>25.614999999999998</v>
      </c>
      <c r="B1215">
        <v>177</v>
      </c>
      <c r="C1215">
        <v>25.614999999999998</v>
      </c>
      <c r="D1215">
        <v>319</v>
      </c>
      <c r="E1215">
        <v>25.614999999999998</v>
      </c>
      <c r="F1215">
        <v>522</v>
      </c>
      <c r="G1215">
        <v>25.614999999999998</v>
      </c>
      <c r="H1215">
        <v>914</v>
      </c>
    </row>
    <row r="1216" spans="1:8" x14ac:dyDescent="0.35">
      <c r="A1216">
        <v>25.632000000000001</v>
      </c>
      <c r="B1216">
        <v>208</v>
      </c>
      <c r="C1216">
        <v>25.632000000000001</v>
      </c>
      <c r="D1216">
        <v>308</v>
      </c>
      <c r="E1216">
        <v>25.632000000000001</v>
      </c>
      <c r="F1216">
        <v>572</v>
      </c>
      <c r="G1216">
        <v>25.632000000000001</v>
      </c>
      <c r="H1216">
        <v>872</v>
      </c>
    </row>
    <row r="1217" spans="1:8" x14ac:dyDescent="0.35">
      <c r="A1217">
        <v>25.649000000000001</v>
      </c>
      <c r="B1217">
        <v>224</v>
      </c>
      <c r="C1217">
        <v>25.649000000000001</v>
      </c>
      <c r="D1217">
        <v>309</v>
      </c>
      <c r="E1217">
        <v>25.649000000000001</v>
      </c>
      <c r="F1217">
        <v>647</v>
      </c>
      <c r="G1217">
        <v>25.649000000000001</v>
      </c>
      <c r="H1217">
        <v>888</v>
      </c>
    </row>
    <row r="1218" spans="1:8" x14ac:dyDescent="0.35">
      <c r="A1218">
        <v>25.666</v>
      </c>
      <c r="B1218">
        <v>180</v>
      </c>
      <c r="C1218">
        <v>25.666</v>
      </c>
      <c r="D1218">
        <v>328</v>
      </c>
      <c r="E1218">
        <v>25.666</v>
      </c>
      <c r="F1218">
        <v>576</v>
      </c>
      <c r="G1218">
        <v>25.666</v>
      </c>
      <c r="H1218">
        <v>948</v>
      </c>
    </row>
    <row r="1219" spans="1:8" x14ac:dyDescent="0.35">
      <c r="A1219">
        <v>25.683</v>
      </c>
      <c r="B1219">
        <v>227</v>
      </c>
      <c r="C1219">
        <v>25.683</v>
      </c>
      <c r="D1219">
        <v>257</v>
      </c>
      <c r="E1219">
        <v>25.683</v>
      </c>
      <c r="F1219">
        <v>604</v>
      </c>
      <c r="G1219">
        <v>25.683</v>
      </c>
      <c r="H1219">
        <v>852</v>
      </c>
    </row>
    <row r="1220" spans="1:8" x14ac:dyDescent="0.35">
      <c r="A1220">
        <v>25.7</v>
      </c>
      <c r="B1220">
        <v>205</v>
      </c>
      <c r="C1220">
        <v>25.7</v>
      </c>
      <c r="D1220">
        <v>302</v>
      </c>
      <c r="E1220">
        <v>25.7</v>
      </c>
      <c r="F1220">
        <v>649</v>
      </c>
      <c r="G1220">
        <v>25.7</v>
      </c>
      <c r="H1220">
        <v>1016</v>
      </c>
    </row>
    <row r="1221" spans="1:8" x14ac:dyDescent="0.35">
      <c r="A1221">
        <v>25.716999999999999</v>
      </c>
      <c r="B1221">
        <v>219</v>
      </c>
      <c r="C1221">
        <v>25.716999999999999</v>
      </c>
      <c r="D1221">
        <v>325</v>
      </c>
      <c r="E1221">
        <v>25.716999999999999</v>
      </c>
      <c r="F1221">
        <v>548</v>
      </c>
      <c r="G1221">
        <v>25.716999999999999</v>
      </c>
      <c r="H1221">
        <v>919</v>
      </c>
    </row>
    <row r="1222" spans="1:8" x14ac:dyDescent="0.35">
      <c r="A1222">
        <v>25.734000000000002</v>
      </c>
      <c r="B1222">
        <v>216</v>
      </c>
      <c r="C1222">
        <v>25.734000000000002</v>
      </c>
      <c r="D1222">
        <v>273</v>
      </c>
      <c r="E1222">
        <v>25.734000000000002</v>
      </c>
      <c r="F1222">
        <v>628</v>
      </c>
      <c r="G1222">
        <v>25.734000000000002</v>
      </c>
      <c r="H1222">
        <v>857</v>
      </c>
    </row>
    <row r="1223" spans="1:8" x14ac:dyDescent="0.35">
      <c r="A1223">
        <v>25.751000000000001</v>
      </c>
      <c r="B1223">
        <v>202</v>
      </c>
      <c r="C1223">
        <v>25.751000000000001</v>
      </c>
      <c r="D1223">
        <v>283</v>
      </c>
      <c r="E1223">
        <v>25.751000000000001</v>
      </c>
      <c r="F1223">
        <v>593</v>
      </c>
      <c r="G1223">
        <v>25.751000000000001</v>
      </c>
      <c r="H1223">
        <v>943</v>
      </c>
    </row>
    <row r="1224" spans="1:8" x14ac:dyDescent="0.35">
      <c r="A1224">
        <v>25.768000000000001</v>
      </c>
      <c r="B1224">
        <v>230</v>
      </c>
      <c r="C1224">
        <v>25.768000000000001</v>
      </c>
      <c r="D1224">
        <v>303</v>
      </c>
      <c r="E1224">
        <v>25.768000000000001</v>
      </c>
      <c r="F1224">
        <v>588</v>
      </c>
      <c r="G1224">
        <v>25.768000000000001</v>
      </c>
      <c r="H1224">
        <v>806</v>
      </c>
    </row>
    <row r="1225" spans="1:8" x14ac:dyDescent="0.35">
      <c r="A1225">
        <v>25.785</v>
      </c>
      <c r="B1225">
        <v>226</v>
      </c>
      <c r="C1225">
        <v>25.785</v>
      </c>
      <c r="D1225">
        <v>356</v>
      </c>
      <c r="E1225">
        <v>25.785</v>
      </c>
      <c r="F1225">
        <v>614</v>
      </c>
      <c r="G1225">
        <v>25.785</v>
      </c>
      <c r="H1225">
        <v>846</v>
      </c>
    </row>
    <row r="1226" spans="1:8" x14ac:dyDescent="0.35">
      <c r="A1226">
        <v>25.802</v>
      </c>
      <c r="B1226">
        <v>223</v>
      </c>
      <c r="C1226">
        <v>25.802</v>
      </c>
      <c r="D1226">
        <v>315</v>
      </c>
      <c r="E1226">
        <v>25.802</v>
      </c>
      <c r="F1226">
        <v>554</v>
      </c>
      <c r="G1226">
        <v>25.802</v>
      </c>
      <c r="H1226">
        <v>897</v>
      </c>
    </row>
    <row r="1227" spans="1:8" x14ac:dyDescent="0.35">
      <c r="A1227">
        <v>25.818999999999999</v>
      </c>
      <c r="B1227">
        <v>223</v>
      </c>
      <c r="C1227">
        <v>25.818999999999999</v>
      </c>
      <c r="D1227">
        <v>302</v>
      </c>
      <c r="E1227">
        <v>25.818999999999999</v>
      </c>
      <c r="F1227">
        <v>554</v>
      </c>
      <c r="G1227">
        <v>25.818999999999999</v>
      </c>
      <c r="H1227">
        <v>865</v>
      </c>
    </row>
    <row r="1228" spans="1:8" x14ac:dyDescent="0.35">
      <c r="A1228">
        <v>25.835999999999999</v>
      </c>
      <c r="B1228">
        <v>242</v>
      </c>
      <c r="C1228">
        <v>25.835999999999999</v>
      </c>
      <c r="D1228">
        <v>290</v>
      </c>
      <c r="E1228">
        <v>25.835999999999999</v>
      </c>
      <c r="F1228">
        <v>610</v>
      </c>
      <c r="G1228">
        <v>25.835999999999999</v>
      </c>
      <c r="H1228">
        <v>894</v>
      </c>
    </row>
    <row r="1229" spans="1:8" x14ac:dyDescent="0.35">
      <c r="A1229">
        <v>25.853000000000002</v>
      </c>
      <c r="B1229">
        <v>217</v>
      </c>
      <c r="C1229">
        <v>25.853000000000002</v>
      </c>
      <c r="D1229">
        <v>303</v>
      </c>
      <c r="E1229">
        <v>25.853000000000002</v>
      </c>
      <c r="F1229">
        <v>639</v>
      </c>
      <c r="G1229">
        <v>25.853000000000002</v>
      </c>
      <c r="H1229">
        <v>866</v>
      </c>
    </row>
    <row r="1230" spans="1:8" x14ac:dyDescent="0.35">
      <c r="A1230">
        <v>25.87</v>
      </c>
      <c r="B1230">
        <v>245</v>
      </c>
      <c r="C1230">
        <v>25.87</v>
      </c>
      <c r="D1230">
        <v>333</v>
      </c>
      <c r="E1230">
        <v>25.87</v>
      </c>
      <c r="F1230">
        <v>578</v>
      </c>
      <c r="G1230">
        <v>25.87</v>
      </c>
      <c r="H1230">
        <v>874</v>
      </c>
    </row>
    <row r="1231" spans="1:8" x14ac:dyDescent="0.35">
      <c r="A1231">
        <v>25.887</v>
      </c>
      <c r="B1231">
        <v>243</v>
      </c>
      <c r="C1231">
        <v>25.887</v>
      </c>
      <c r="D1231">
        <v>328</v>
      </c>
      <c r="E1231">
        <v>25.887</v>
      </c>
      <c r="F1231">
        <v>587</v>
      </c>
      <c r="G1231">
        <v>25.887</v>
      </c>
      <c r="H1231">
        <v>850</v>
      </c>
    </row>
    <row r="1232" spans="1:8" x14ac:dyDescent="0.35">
      <c r="A1232">
        <v>25.904</v>
      </c>
      <c r="B1232">
        <v>236</v>
      </c>
      <c r="C1232">
        <v>25.904</v>
      </c>
      <c r="D1232">
        <v>335</v>
      </c>
      <c r="E1232">
        <v>25.904</v>
      </c>
      <c r="F1232">
        <v>587</v>
      </c>
      <c r="G1232">
        <v>25.904</v>
      </c>
      <c r="H1232">
        <v>850</v>
      </c>
    </row>
    <row r="1233" spans="1:8" x14ac:dyDescent="0.35">
      <c r="A1233">
        <v>25.920999999999999</v>
      </c>
      <c r="B1233">
        <v>257</v>
      </c>
      <c r="C1233">
        <v>25.920999999999999</v>
      </c>
      <c r="D1233">
        <v>324</v>
      </c>
      <c r="E1233">
        <v>25.920999999999999</v>
      </c>
      <c r="F1233">
        <v>574</v>
      </c>
      <c r="G1233">
        <v>25.920999999999999</v>
      </c>
      <c r="H1233">
        <v>879</v>
      </c>
    </row>
    <row r="1234" spans="1:8" x14ac:dyDescent="0.35">
      <c r="A1234">
        <v>25.937999999999999</v>
      </c>
      <c r="B1234">
        <v>238</v>
      </c>
      <c r="C1234">
        <v>25.937999999999999</v>
      </c>
      <c r="D1234">
        <v>338</v>
      </c>
      <c r="E1234">
        <v>25.937999999999999</v>
      </c>
      <c r="F1234">
        <v>569</v>
      </c>
      <c r="G1234">
        <v>25.937999999999999</v>
      </c>
      <c r="H1234">
        <v>909</v>
      </c>
    </row>
    <row r="1235" spans="1:8" x14ac:dyDescent="0.35">
      <c r="A1235">
        <v>25.954999999999998</v>
      </c>
      <c r="B1235">
        <v>267</v>
      </c>
      <c r="C1235">
        <v>25.954999999999998</v>
      </c>
      <c r="D1235">
        <v>354</v>
      </c>
      <c r="E1235">
        <v>25.954999999999998</v>
      </c>
      <c r="F1235">
        <v>574</v>
      </c>
      <c r="G1235">
        <v>25.954999999999998</v>
      </c>
      <c r="H1235">
        <v>872</v>
      </c>
    </row>
    <row r="1236" spans="1:8" x14ac:dyDescent="0.35">
      <c r="A1236">
        <v>25.972000000000001</v>
      </c>
      <c r="B1236">
        <v>254</v>
      </c>
      <c r="C1236">
        <v>25.972000000000001</v>
      </c>
      <c r="D1236">
        <v>304</v>
      </c>
      <c r="E1236">
        <v>25.972000000000001</v>
      </c>
      <c r="F1236">
        <v>585</v>
      </c>
      <c r="G1236">
        <v>25.972000000000001</v>
      </c>
      <c r="H1236">
        <v>823</v>
      </c>
    </row>
    <row r="1237" spans="1:8" x14ac:dyDescent="0.35">
      <c r="A1237">
        <v>25.989000000000001</v>
      </c>
      <c r="B1237">
        <v>254</v>
      </c>
      <c r="C1237">
        <v>25.989000000000001</v>
      </c>
      <c r="D1237">
        <v>301</v>
      </c>
      <c r="E1237">
        <v>25.989000000000001</v>
      </c>
      <c r="F1237">
        <v>552</v>
      </c>
      <c r="G1237">
        <v>25.989000000000001</v>
      </c>
      <c r="H1237">
        <v>888</v>
      </c>
    </row>
    <row r="1238" spans="1:8" x14ac:dyDescent="0.35">
      <c r="A1238">
        <v>26.006</v>
      </c>
      <c r="B1238">
        <v>262</v>
      </c>
      <c r="C1238">
        <v>26.006</v>
      </c>
      <c r="D1238">
        <v>350</v>
      </c>
      <c r="E1238">
        <v>26.006</v>
      </c>
      <c r="F1238">
        <v>586</v>
      </c>
      <c r="G1238">
        <v>26.006</v>
      </c>
      <c r="H1238">
        <v>896</v>
      </c>
    </row>
    <row r="1239" spans="1:8" x14ac:dyDescent="0.35">
      <c r="A1239">
        <v>26.023</v>
      </c>
      <c r="B1239">
        <v>248</v>
      </c>
      <c r="C1239">
        <v>26.023</v>
      </c>
      <c r="D1239">
        <v>353</v>
      </c>
      <c r="E1239">
        <v>26.023</v>
      </c>
      <c r="F1239">
        <v>597</v>
      </c>
      <c r="G1239">
        <v>26.023</v>
      </c>
      <c r="H1239">
        <v>884</v>
      </c>
    </row>
    <row r="1240" spans="1:8" x14ac:dyDescent="0.35">
      <c r="A1240">
        <v>26.04</v>
      </c>
      <c r="B1240">
        <v>258</v>
      </c>
      <c r="C1240">
        <v>26.04</v>
      </c>
      <c r="D1240">
        <v>342</v>
      </c>
      <c r="E1240">
        <v>26.04</v>
      </c>
      <c r="F1240">
        <v>634</v>
      </c>
      <c r="G1240">
        <v>26.04</v>
      </c>
      <c r="H1240">
        <v>880</v>
      </c>
    </row>
    <row r="1241" spans="1:8" x14ac:dyDescent="0.35">
      <c r="A1241">
        <v>26.056999999999999</v>
      </c>
      <c r="B1241">
        <v>248</v>
      </c>
      <c r="C1241">
        <v>26.056999999999999</v>
      </c>
      <c r="D1241">
        <v>346</v>
      </c>
      <c r="E1241">
        <v>26.056999999999999</v>
      </c>
      <c r="F1241">
        <v>678</v>
      </c>
      <c r="G1241">
        <v>26.056999999999999</v>
      </c>
      <c r="H1241">
        <v>892</v>
      </c>
    </row>
    <row r="1242" spans="1:8" x14ac:dyDescent="0.35">
      <c r="A1242">
        <v>26.074000000000002</v>
      </c>
      <c r="B1242">
        <v>254</v>
      </c>
      <c r="C1242">
        <v>26.074000000000002</v>
      </c>
      <c r="D1242">
        <v>352</v>
      </c>
      <c r="E1242">
        <v>26.074000000000002</v>
      </c>
      <c r="F1242">
        <v>622</v>
      </c>
      <c r="G1242">
        <v>26.074000000000002</v>
      </c>
      <c r="H1242">
        <v>858</v>
      </c>
    </row>
    <row r="1243" spans="1:8" x14ac:dyDescent="0.35">
      <c r="A1243">
        <v>26.091000000000001</v>
      </c>
      <c r="B1243">
        <v>259</v>
      </c>
      <c r="C1243">
        <v>26.091000000000001</v>
      </c>
      <c r="D1243">
        <v>317</v>
      </c>
      <c r="E1243">
        <v>26.091000000000001</v>
      </c>
      <c r="F1243">
        <v>600</v>
      </c>
      <c r="G1243">
        <v>26.091000000000001</v>
      </c>
      <c r="H1243">
        <v>852</v>
      </c>
    </row>
    <row r="1244" spans="1:8" x14ac:dyDescent="0.35">
      <c r="A1244">
        <v>26.108000000000001</v>
      </c>
      <c r="B1244">
        <v>259</v>
      </c>
      <c r="C1244">
        <v>26.108000000000001</v>
      </c>
      <c r="D1244">
        <v>327</v>
      </c>
      <c r="E1244">
        <v>26.108000000000001</v>
      </c>
      <c r="F1244">
        <v>554</v>
      </c>
      <c r="G1244">
        <v>26.108000000000001</v>
      </c>
      <c r="H1244">
        <v>864</v>
      </c>
    </row>
    <row r="1245" spans="1:8" x14ac:dyDescent="0.35">
      <c r="A1245">
        <v>26.125</v>
      </c>
      <c r="B1245">
        <v>235</v>
      </c>
      <c r="C1245">
        <v>26.125</v>
      </c>
      <c r="D1245">
        <v>355</v>
      </c>
      <c r="E1245">
        <v>26.125</v>
      </c>
      <c r="F1245">
        <v>553</v>
      </c>
      <c r="G1245">
        <v>26.125</v>
      </c>
      <c r="H1245">
        <v>883</v>
      </c>
    </row>
    <row r="1246" spans="1:8" x14ac:dyDescent="0.35">
      <c r="A1246">
        <v>26.141999999999999</v>
      </c>
      <c r="B1246">
        <v>238</v>
      </c>
      <c r="C1246">
        <v>26.141999999999999</v>
      </c>
      <c r="D1246">
        <v>335</v>
      </c>
      <c r="E1246">
        <v>26.141999999999999</v>
      </c>
      <c r="F1246">
        <v>580</v>
      </c>
      <c r="G1246">
        <v>26.141999999999999</v>
      </c>
      <c r="H1246">
        <v>898</v>
      </c>
    </row>
    <row r="1247" spans="1:8" x14ac:dyDescent="0.35">
      <c r="A1247">
        <v>26.158999999999999</v>
      </c>
      <c r="B1247">
        <v>232</v>
      </c>
      <c r="C1247">
        <v>26.158999999999999</v>
      </c>
      <c r="D1247">
        <v>313</v>
      </c>
      <c r="E1247">
        <v>26.158999999999999</v>
      </c>
      <c r="F1247">
        <v>574</v>
      </c>
      <c r="G1247">
        <v>26.158999999999999</v>
      </c>
      <c r="H1247">
        <v>882</v>
      </c>
    </row>
    <row r="1248" spans="1:8" x14ac:dyDescent="0.35">
      <c r="A1248">
        <v>26.175999999999998</v>
      </c>
      <c r="B1248">
        <v>226</v>
      </c>
      <c r="C1248">
        <v>26.175999999999998</v>
      </c>
      <c r="D1248">
        <v>313</v>
      </c>
      <c r="E1248">
        <v>26.175999999999998</v>
      </c>
      <c r="F1248">
        <v>580</v>
      </c>
      <c r="G1248">
        <v>26.175999999999998</v>
      </c>
      <c r="H1248">
        <v>880</v>
      </c>
    </row>
    <row r="1249" spans="1:8" x14ac:dyDescent="0.35">
      <c r="A1249">
        <v>26.193000000000001</v>
      </c>
      <c r="B1249">
        <v>227</v>
      </c>
      <c r="C1249">
        <v>26.193000000000001</v>
      </c>
      <c r="D1249">
        <v>327</v>
      </c>
      <c r="E1249">
        <v>26.193000000000001</v>
      </c>
      <c r="F1249">
        <v>591</v>
      </c>
      <c r="G1249">
        <v>26.193000000000001</v>
      </c>
      <c r="H1249">
        <v>902</v>
      </c>
    </row>
    <row r="1250" spans="1:8" x14ac:dyDescent="0.35">
      <c r="A1250">
        <v>26.21</v>
      </c>
      <c r="B1250">
        <v>220</v>
      </c>
      <c r="C1250">
        <v>26.21</v>
      </c>
      <c r="D1250">
        <v>329</v>
      </c>
      <c r="E1250">
        <v>26.21</v>
      </c>
      <c r="F1250">
        <v>576</v>
      </c>
      <c r="G1250">
        <v>26.21</v>
      </c>
      <c r="H1250">
        <v>892</v>
      </c>
    </row>
    <row r="1251" spans="1:8" x14ac:dyDescent="0.35">
      <c r="A1251">
        <v>26.227</v>
      </c>
      <c r="B1251">
        <v>219</v>
      </c>
      <c r="C1251">
        <v>26.227</v>
      </c>
      <c r="D1251">
        <v>323</v>
      </c>
      <c r="E1251">
        <v>26.227</v>
      </c>
      <c r="F1251">
        <v>599</v>
      </c>
      <c r="G1251">
        <v>26.227</v>
      </c>
      <c r="H1251">
        <v>874</v>
      </c>
    </row>
    <row r="1252" spans="1:8" x14ac:dyDescent="0.35">
      <c r="A1252">
        <v>26.244</v>
      </c>
      <c r="B1252">
        <v>218</v>
      </c>
      <c r="C1252">
        <v>26.244</v>
      </c>
      <c r="D1252">
        <v>312</v>
      </c>
      <c r="E1252">
        <v>26.244</v>
      </c>
      <c r="F1252">
        <v>602</v>
      </c>
      <c r="G1252">
        <v>26.244</v>
      </c>
      <c r="H1252">
        <v>854</v>
      </c>
    </row>
    <row r="1253" spans="1:8" x14ac:dyDescent="0.35">
      <c r="A1253">
        <v>26.260999999999999</v>
      </c>
      <c r="B1253">
        <v>219</v>
      </c>
      <c r="C1253">
        <v>26.260999999999999</v>
      </c>
      <c r="D1253">
        <v>322</v>
      </c>
      <c r="E1253">
        <v>26.260999999999999</v>
      </c>
      <c r="F1253">
        <v>606</v>
      </c>
      <c r="G1253">
        <v>26.260999999999999</v>
      </c>
      <c r="H1253">
        <v>878</v>
      </c>
    </row>
    <row r="1254" spans="1:8" x14ac:dyDescent="0.35">
      <c r="A1254">
        <v>26.277999999999999</v>
      </c>
      <c r="B1254">
        <v>210</v>
      </c>
      <c r="C1254">
        <v>26.277999999999999</v>
      </c>
      <c r="D1254">
        <v>329</v>
      </c>
      <c r="E1254">
        <v>26.277999999999999</v>
      </c>
      <c r="F1254">
        <v>614</v>
      </c>
      <c r="G1254">
        <v>26.277999999999999</v>
      </c>
      <c r="H1254">
        <v>882</v>
      </c>
    </row>
    <row r="1255" spans="1:8" x14ac:dyDescent="0.35">
      <c r="A1255">
        <v>26.295000000000002</v>
      </c>
      <c r="B1255">
        <v>214</v>
      </c>
      <c r="C1255">
        <v>26.295000000000002</v>
      </c>
      <c r="D1255">
        <v>341</v>
      </c>
      <c r="E1255">
        <v>26.295000000000002</v>
      </c>
      <c r="F1255">
        <v>605</v>
      </c>
      <c r="G1255">
        <v>26.295000000000002</v>
      </c>
      <c r="H1255">
        <v>857</v>
      </c>
    </row>
    <row r="1256" spans="1:8" x14ac:dyDescent="0.35">
      <c r="A1256">
        <v>26.312000000000001</v>
      </c>
      <c r="B1256">
        <v>192</v>
      </c>
      <c r="C1256">
        <v>26.312000000000001</v>
      </c>
      <c r="D1256">
        <v>308</v>
      </c>
      <c r="E1256">
        <v>26.312000000000001</v>
      </c>
      <c r="F1256">
        <v>594</v>
      </c>
      <c r="G1256">
        <v>26.312000000000001</v>
      </c>
      <c r="H1256">
        <v>865</v>
      </c>
    </row>
    <row r="1257" spans="1:8" x14ac:dyDescent="0.35">
      <c r="A1257">
        <v>26.329000000000001</v>
      </c>
      <c r="B1257">
        <v>206</v>
      </c>
      <c r="C1257">
        <v>26.329000000000001</v>
      </c>
      <c r="D1257">
        <v>294</v>
      </c>
      <c r="E1257">
        <v>26.329000000000001</v>
      </c>
      <c r="F1257">
        <v>584</v>
      </c>
      <c r="G1257">
        <v>26.329000000000001</v>
      </c>
      <c r="H1257">
        <v>869</v>
      </c>
    </row>
    <row r="1258" spans="1:8" x14ac:dyDescent="0.35">
      <c r="A1258">
        <v>26.346</v>
      </c>
      <c r="B1258">
        <v>192</v>
      </c>
      <c r="C1258">
        <v>26.346</v>
      </c>
      <c r="D1258">
        <v>315</v>
      </c>
      <c r="E1258">
        <v>26.346</v>
      </c>
      <c r="F1258">
        <v>537</v>
      </c>
      <c r="G1258">
        <v>26.346</v>
      </c>
      <c r="H1258">
        <v>868</v>
      </c>
    </row>
    <row r="1259" spans="1:8" x14ac:dyDescent="0.35">
      <c r="A1259">
        <v>26.363</v>
      </c>
      <c r="B1259">
        <v>198</v>
      </c>
      <c r="C1259">
        <v>26.363</v>
      </c>
      <c r="D1259">
        <v>286</v>
      </c>
      <c r="E1259">
        <v>26.363</v>
      </c>
      <c r="F1259">
        <v>541</v>
      </c>
      <c r="G1259">
        <v>26.363</v>
      </c>
      <c r="H1259">
        <v>843</v>
      </c>
    </row>
    <row r="1260" spans="1:8" x14ac:dyDescent="0.35">
      <c r="A1260">
        <v>26.38</v>
      </c>
      <c r="B1260">
        <v>207</v>
      </c>
      <c r="C1260">
        <v>26.38</v>
      </c>
      <c r="D1260">
        <v>315</v>
      </c>
      <c r="E1260">
        <v>26.38</v>
      </c>
      <c r="F1260">
        <v>609</v>
      </c>
      <c r="G1260">
        <v>26.38</v>
      </c>
      <c r="H1260">
        <v>821</v>
      </c>
    </row>
    <row r="1261" spans="1:8" x14ac:dyDescent="0.35">
      <c r="A1261">
        <v>26.396999999999998</v>
      </c>
      <c r="B1261">
        <v>205</v>
      </c>
      <c r="C1261">
        <v>26.396999999999998</v>
      </c>
      <c r="D1261">
        <v>301</v>
      </c>
      <c r="E1261">
        <v>26.396999999999998</v>
      </c>
      <c r="F1261">
        <v>610</v>
      </c>
      <c r="G1261">
        <v>26.396999999999998</v>
      </c>
      <c r="H1261">
        <v>839</v>
      </c>
    </row>
    <row r="1262" spans="1:8" x14ac:dyDescent="0.35">
      <c r="A1262">
        <v>26.414000000000001</v>
      </c>
      <c r="B1262">
        <v>181</v>
      </c>
      <c r="C1262">
        <v>26.414000000000001</v>
      </c>
      <c r="D1262">
        <v>290</v>
      </c>
      <c r="E1262">
        <v>26.414000000000001</v>
      </c>
      <c r="F1262">
        <v>553</v>
      </c>
      <c r="G1262">
        <v>26.414000000000001</v>
      </c>
      <c r="H1262">
        <v>879</v>
      </c>
    </row>
    <row r="1263" spans="1:8" x14ac:dyDescent="0.35">
      <c r="A1263">
        <v>26.431000000000001</v>
      </c>
      <c r="B1263">
        <v>183</v>
      </c>
      <c r="C1263">
        <v>26.431000000000001</v>
      </c>
      <c r="D1263">
        <v>323</v>
      </c>
      <c r="E1263">
        <v>26.431000000000001</v>
      </c>
      <c r="F1263">
        <v>533</v>
      </c>
      <c r="G1263">
        <v>26.431000000000001</v>
      </c>
      <c r="H1263">
        <v>828</v>
      </c>
    </row>
    <row r="1264" spans="1:8" x14ac:dyDescent="0.35">
      <c r="A1264">
        <v>26.448</v>
      </c>
      <c r="B1264">
        <v>193</v>
      </c>
      <c r="C1264">
        <v>26.448</v>
      </c>
      <c r="D1264">
        <v>304</v>
      </c>
      <c r="E1264">
        <v>26.448</v>
      </c>
      <c r="F1264">
        <v>593</v>
      </c>
      <c r="G1264">
        <v>26.448</v>
      </c>
      <c r="H1264">
        <v>835</v>
      </c>
    </row>
    <row r="1265" spans="1:8" x14ac:dyDescent="0.35">
      <c r="A1265">
        <v>26.465</v>
      </c>
      <c r="B1265">
        <v>201</v>
      </c>
      <c r="C1265">
        <v>26.465</v>
      </c>
      <c r="D1265">
        <v>270</v>
      </c>
      <c r="E1265">
        <v>26.465</v>
      </c>
      <c r="F1265">
        <v>533</v>
      </c>
      <c r="G1265">
        <v>26.465</v>
      </c>
      <c r="H1265">
        <v>898</v>
      </c>
    </row>
    <row r="1266" spans="1:8" x14ac:dyDescent="0.35">
      <c r="A1266">
        <v>26.481999999999999</v>
      </c>
      <c r="B1266">
        <v>194</v>
      </c>
      <c r="C1266">
        <v>26.481999999999999</v>
      </c>
      <c r="D1266">
        <v>278</v>
      </c>
      <c r="E1266">
        <v>26.481999999999999</v>
      </c>
      <c r="F1266">
        <v>572</v>
      </c>
      <c r="G1266">
        <v>26.481999999999999</v>
      </c>
      <c r="H1266">
        <v>846</v>
      </c>
    </row>
    <row r="1267" spans="1:8" x14ac:dyDescent="0.35">
      <c r="A1267">
        <v>26.498999999999999</v>
      </c>
      <c r="B1267">
        <v>158</v>
      </c>
      <c r="C1267">
        <v>26.498999999999999</v>
      </c>
      <c r="D1267">
        <v>280</v>
      </c>
      <c r="E1267">
        <v>26.498999999999999</v>
      </c>
      <c r="F1267">
        <v>617</v>
      </c>
      <c r="G1267">
        <v>26.498999999999999</v>
      </c>
      <c r="H1267">
        <v>862</v>
      </c>
    </row>
    <row r="1268" spans="1:8" x14ac:dyDescent="0.35">
      <c r="A1268">
        <v>26.515999999999998</v>
      </c>
      <c r="B1268">
        <v>180</v>
      </c>
      <c r="C1268">
        <v>26.515999999999998</v>
      </c>
      <c r="D1268">
        <v>275</v>
      </c>
      <c r="E1268">
        <v>26.515999999999998</v>
      </c>
      <c r="F1268">
        <v>567</v>
      </c>
      <c r="G1268">
        <v>26.515999999999998</v>
      </c>
      <c r="H1268">
        <v>836</v>
      </c>
    </row>
    <row r="1269" spans="1:8" x14ac:dyDescent="0.35">
      <c r="A1269">
        <v>26.533000000000001</v>
      </c>
      <c r="B1269">
        <v>185</v>
      </c>
      <c r="C1269">
        <v>26.533000000000001</v>
      </c>
      <c r="D1269">
        <v>269</v>
      </c>
      <c r="E1269">
        <v>26.533000000000001</v>
      </c>
      <c r="F1269">
        <v>606</v>
      </c>
      <c r="G1269">
        <v>26.533000000000001</v>
      </c>
      <c r="H1269">
        <v>928</v>
      </c>
    </row>
    <row r="1270" spans="1:8" x14ac:dyDescent="0.35">
      <c r="A1270">
        <v>26.55</v>
      </c>
      <c r="B1270">
        <v>183</v>
      </c>
      <c r="C1270">
        <v>26.55</v>
      </c>
      <c r="D1270">
        <v>302</v>
      </c>
      <c r="E1270">
        <v>26.55</v>
      </c>
      <c r="F1270">
        <v>543</v>
      </c>
      <c r="G1270">
        <v>26.55</v>
      </c>
      <c r="H1270">
        <v>868</v>
      </c>
    </row>
    <row r="1271" spans="1:8" x14ac:dyDescent="0.35">
      <c r="A1271">
        <v>26.567</v>
      </c>
      <c r="B1271">
        <v>159</v>
      </c>
      <c r="C1271">
        <v>26.567</v>
      </c>
      <c r="D1271">
        <v>252</v>
      </c>
      <c r="E1271">
        <v>26.567</v>
      </c>
      <c r="F1271">
        <v>516</v>
      </c>
      <c r="G1271">
        <v>26.567</v>
      </c>
      <c r="H1271">
        <v>897</v>
      </c>
    </row>
    <row r="1272" spans="1:8" x14ac:dyDescent="0.35">
      <c r="A1272">
        <v>26.584</v>
      </c>
      <c r="B1272">
        <v>177</v>
      </c>
      <c r="C1272">
        <v>26.584</v>
      </c>
      <c r="D1272">
        <v>352</v>
      </c>
      <c r="E1272">
        <v>26.584</v>
      </c>
      <c r="F1272">
        <v>622</v>
      </c>
      <c r="G1272">
        <v>26.584</v>
      </c>
      <c r="H1272">
        <v>799</v>
      </c>
    </row>
    <row r="1273" spans="1:8" x14ac:dyDescent="0.35">
      <c r="A1273">
        <v>26.600999999999999</v>
      </c>
      <c r="B1273">
        <v>169</v>
      </c>
      <c r="C1273">
        <v>26.600999999999999</v>
      </c>
      <c r="D1273">
        <v>276</v>
      </c>
      <c r="E1273">
        <v>26.600999999999999</v>
      </c>
      <c r="F1273">
        <v>577</v>
      </c>
      <c r="G1273">
        <v>26.600999999999999</v>
      </c>
      <c r="H1273">
        <v>785</v>
      </c>
    </row>
    <row r="1274" spans="1:8" x14ac:dyDescent="0.35">
      <c r="A1274">
        <v>26.617999999999999</v>
      </c>
      <c r="B1274">
        <v>165</v>
      </c>
      <c r="C1274">
        <v>26.617999999999999</v>
      </c>
      <c r="D1274">
        <v>290</v>
      </c>
      <c r="E1274">
        <v>26.617999999999999</v>
      </c>
      <c r="F1274">
        <v>561</v>
      </c>
      <c r="G1274">
        <v>26.617999999999999</v>
      </c>
      <c r="H1274">
        <v>840</v>
      </c>
    </row>
    <row r="1275" spans="1:8" x14ac:dyDescent="0.35">
      <c r="A1275">
        <v>26.635000000000002</v>
      </c>
      <c r="B1275">
        <v>166</v>
      </c>
      <c r="C1275">
        <v>26.635000000000002</v>
      </c>
      <c r="D1275">
        <v>266</v>
      </c>
      <c r="E1275">
        <v>26.635000000000002</v>
      </c>
      <c r="F1275">
        <v>626</v>
      </c>
      <c r="G1275">
        <v>26.635000000000002</v>
      </c>
      <c r="H1275">
        <v>938</v>
      </c>
    </row>
    <row r="1276" spans="1:8" x14ac:dyDescent="0.35">
      <c r="A1276">
        <v>26.652000000000001</v>
      </c>
      <c r="B1276">
        <v>175</v>
      </c>
      <c r="C1276">
        <v>26.652000000000001</v>
      </c>
      <c r="D1276">
        <v>292</v>
      </c>
      <c r="E1276">
        <v>26.652000000000001</v>
      </c>
      <c r="F1276">
        <v>575</v>
      </c>
      <c r="G1276">
        <v>26.652000000000001</v>
      </c>
      <c r="H1276">
        <v>835</v>
      </c>
    </row>
    <row r="1277" spans="1:8" x14ac:dyDescent="0.35">
      <c r="A1277">
        <v>26.669</v>
      </c>
      <c r="B1277">
        <v>191</v>
      </c>
      <c r="C1277">
        <v>26.669</v>
      </c>
      <c r="D1277">
        <v>280</v>
      </c>
      <c r="E1277">
        <v>26.669</v>
      </c>
      <c r="F1277">
        <v>556</v>
      </c>
      <c r="G1277">
        <v>26.669</v>
      </c>
      <c r="H1277">
        <v>715</v>
      </c>
    </row>
    <row r="1278" spans="1:8" x14ac:dyDescent="0.35">
      <c r="A1278">
        <v>26.686</v>
      </c>
      <c r="B1278">
        <v>188</v>
      </c>
      <c r="C1278">
        <v>26.686</v>
      </c>
      <c r="D1278">
        <v>310</v>
      </c>
      <c r="E1278">
        <v>26.686</v>
      </c>
      <c r="F1278">
        <v>565</v>
      </c>
      <c r="G1278">
        <v>26.686</v>
      </c>
      <c r="H1278">
        <v>840</v>
      </c>
    </row>
    <row r="1279" spans="1:8" x14ac:dyDescent="0.35">
      <c r="A1279">
        <v>26.702999999999999</v>
      </c>
      <c r="B1279">
        <v>197</v>
      </c>
      <c r="C1279">
        <v>26.702999999999999</v>
      </c>
      <c r="D1279">
        <v>294</v>
      </c>
      <c r="E1279">
        <v>26.702999999999999</v>
      </c>
      <c r="F1279">
        <v>657</v>
      </c>
      <c r="G1279">
        <v>26.702999999999999</v>
      </c>
      <c r="H1279">
        <v>901</v>
      </c>
    </row>
    <row r="1280" spans="1:8" x14ac:dyDescent="0.35">
      <c r="A1280">
        <v>26.72</v>
      </c>
      <c r="B1280">
        <v>177</v>
      </c>
      <c r="C1280">
        <v>26.72</v>
      </c>
      <c r="D1280">
        <v>334</v>
      </c>
      <c r="E1280">
        <v>26.72</v>
      </c>
      <c r="F1280">
        <v>580</v>
      </c>
      <c r="G1280">
        <v>26.72</v>
      </c>
      <c r="H1280">
        <v>825</v>
      </c>
    </row>
    <row r="1281" spans="1:8" x14ac:dyDescent="0.35">
      <c r="A1281">
        <v>26.736999999999998</v>
      </c>
      <c r="B1281">
        <v>198</v>
      </c>
      <c r="C1281">
        <v>26.736999999999998</v>
      </c>
      <c r="D1281">
        <v>312</v>
      </c>
      <c r="E1281">
        <v>26.736999999999998</v>
      </c>
      <c r="F1281">
        <v>597</v>
      </c>
      <c r="G1281">
        <v>26.736999999999998</v>
      </c>
      <c r="H1281">
        <v>855</v>
      </c>
    </row>
    <row r="1282" spans="1:8" x14ac:dyDescent="0.35">
      <c r="A1282">
        <v>26.754000000000001</v>
      </c>
      <c r="B1282">
        <v>196</v>
      </c>
      <c r="C1282">
        <v>26.754000000000001</v>
      </c>
      <c r="D1282">
        <v>280</v>
      </c>
      <c r="E1282">
        <v>26.754000000000001</v>
      </c>
      <c r="F1282">
        <v>592</v>
      </c>
      <c r="G1282">
        <v>26.754000000000001</v>
      </c>
      <c r="H1282">
        <v>822</v>
      </c>
    </row>
    <row r="1283" spans="1:8" x14ac:dyDescent="0.35">
      <c r="A1283">
        <v>26.771000000000001</v>
      </c>
      <c r="B1283">
        <v>200</v>
      </c>
      <c r="C1283">
        <v>26.771000000000001</v>
      </c>
      <c r="D1283">
        <v>336</v>
      </c>
      <c r="E1283">
        <v>26.771000000000001</v>
      </c>
      <c r="F1283">
        <v>638</v>
      </c>
      <c r="G1283">
        <v>26.771000000000001</v>
      </c>
      <c r="H1283">
        <v>896</v>
      </c>
    </row>
    <row r="1284" spans="1:8" x14ac:dyDescent="0.35">
      <c r="A1284">
        <v>26.788</v>
      </c>
      <c r="B1284">
        <v>187</v>
      </c>
      <c r="C1284">
        <v>26.788</v>
      </c>
      <c r="D1284">
        <v>296</v>
      </c>
      <c r="E1284">
        <v>26.788</v>
      </c>
      <c r="F1284">
        <v>586</v>
      </c>
      <c r="G1284">
        <v>26.788</v>
      </c>
      <c r="H1284">
        <v>854</v>
      </c>
    </row>
    <row r="1285" spans="1:8" x14ac:dyDescent="0.35">
      <c r="A1285">
        <v>26.805</v>
      </c>
      <c r="B1285">
        <v>210</v>
      </c>
      <c r="C1285">
        <v>26.805</v>
      </c>
      <c r="D1285">
        <v>347</v>
      </c>
      <c r="E1285">
        <v>26.805</v>
      </c>
      <c r="F1285">
        <v>591</v>
      </c>
      <c r="G1285">
        <v>26.805</v>
      </c>
      <c r="H1285">
        <v>870</v>
      </c>
    </row>
    <row r="1286" spans="1:8" x14ac:dyDescent="0.35">
      <c r="A1286">
        <v>26.821999999999999</v>
      </c>
      <c r="B1286">
        <v>215</v>
      </c>
      <c r="C1286">
        <v>26.821999999999999</v>
      </c>
      <c r="D1286">
        <v>314</v>
      </c>
      <c r="E1286">
        <v>26.821999999999999</v>
      </c>
      <c r="F1286">
        <v>615</v>
      </c>
      <c r="G1286">
        <v>26.821999999999999</v>
      </c>
      <c r="H1286">
        <v>862</v>
      </c>
    </row>
    <row r="1287" spans="1:8" x14ac:dyDescent="0.35">
      <c r="A1287">
        <v>26.838999999999999</v>
      </c>
      <c r="B1287">
        <v>217</v>
      </c>
      <c r="C1287">
        <v>26.838999999999999</v>
      </c>
      <c r="D1287">
        <v>303</v>
      </c>
      <c r="E1287">
        <v>26.838999999999999</v>
      </c>
      <c r="F1287">
        <v>581</v>
      </c>
      <c r="G1287">
        <v>26.838999999999999</v>
      </c>
      <c r="H1287">
        <v>841</v>
      </c>
    </row>
    <row r="1288" spans="1:8" x14ac:dyDescent="0.35">
      <c r="A1288">
        <v>26.856000000000002</v>
      </c>
      <c r="B1288">
        <v>219</v>
      </c>
      <c r="C1288">
        <v>26.856000000000002</v>
      </c>
      <c r="D1288">
        <v>305</v>
      </c>
      <c r="E1288">
        <v>26.856000000000002</v>
      </c>
      <c r="F1288">
        <v>562</v>
      </c>
      <c r="G1288">
        <v>26.856000000000002</v>
      </c>
      <c r="H1288">
        <v>806</v>
      </c>
    </row>
    <row r="1289" spans="1:8" x14ac:dyDescent="0.35">
      <c r="A1289">
        <v>26.873000000000001</v>
      </c>
      <c r="B1289">
        <v>222</v>
      </c>
      <c r="C1289">
        <v>26.873000000000001</v>
      </c>
      <c r="D1289">
        <v>335</v>
      </c>
      <c r="E1289">
        <v>26.873000000000001</v>
      </c>
      <c r="F1289">
        <v>547</v>
      </c>
      <c r="G1289">
        <v>26.873000000000001</v>
      </c>
      <c r="H1289">
        <v>880</v>
      </c>
    </row>
    <row r="1290" spans="1:8" x14ac:dyDescent="0.35">
      <c r="A1290">
        <v>26.89</v>
      </c>
      <c r="B1290">
        <v>222</v>
      </c>
      <c r="C1290">
        <v>26.89</v>
      </c>
      <c r="D1290">
        <v>329</v>
      </c>
      <c r="E1290">
        <v>26.89</v>
      </c>
      <c r="F1290">
        <v>597</v>
      </c>
      <c r="G1290">
        <v>26.89</v>
      </c>
      <c r="H1290">
        <v>841</v>
      </c>
    </row>
    <row r="1291" spans="1:8" x14ac:dyDescent="0.35">
      <c r="A1291">
        <v>26.907</v>
      </c>
      <c r="B1291">
        <v>246</v>
      </c>
      <c r="C1291">
        <v>26.907</v>
      </c>
      <c r="D1291">
        <v>335</v>
      </c>
      <c r="E1291">
        <v>26.907</v>
      </c>
      <c r="F1291">
        <v>580</v>
      </c>
      <c r="G1291">
        <v>26.907</v>
      </c>
      <c r="H1291">
        <v>840</v>
      </c>
    </row>
    <row r="1292" spans="1:8" x14ac:dyDescent="0.35">
      <c r="A1292">
        <v>26.923999999999999</v>
      </c>
      <c r="B1292">
        <v>258</v>
      </c>
      <c r="C1292">
        <v>26.923999999999999</v>
      </c>
      <c r="D1292">
        <v>288</v>
      </c>
      <c r="E1292">
        <v>26.923999999999999</v>
      </c>
      <c r="F1292">
        <v>611</v>
      </c>
      <c r="G1292">
        <v>26.923999999999999</v>
      </c>
      <c r="H1292">
        <v>850</v>
      </c>
    </row>
    <row r="1293" spans="1:8" x14ac:dyDescent="0.35">
      <c r="A1293">
        <v>26.940999999999999</v>
      </c>
      <c r="B1293">
        <v>256</v>
      </c>
      <c r="C1293">
        <v>26.940999999999999</v>
      </c>
      <c r="D1293">
        <v>294</v>
      </c>
      <c r="E1293">
        <v>26.940999999999999</v>
      </c>
      <c r="F1293">
        <v>611</v>
      </c>
      <c r="G1293">
        <v>26.940999999999999</v>
      </c>
      <c r="H1293">
        <v>839</v>
      </c>
    </row>
    <row r="1294" spans="1:8" x14ac:dyDescent="0.35">
      <c r="A1294">
        <v>26.957999999999998</v>
      </c>
      <c r="B1294">
        <v>238</v>
      </c>
      <c r="C1294">
        <v>26.957999999999998</v>
      </c>
      <c r="D1294">
        <v>343</v>
      </c>
      <c r="E1294">
        <v>26.957999999999998</v>
      </c>
      <c r="F1294">
        <v>626</v>
      </c>
      <c r="G1294">
        <v>26.957999999999998</v>
      </c>
      <c r="H1294">
        <v>836</v>
      </c>
    </row>
    <row r="1295" spans="1:8" x14ac:dyDescent="0.35">
      <c r="A1295">
        <v>26.975000000000001</v>
      </c>
      <c r="B1295">
        <v>253</v>
      </c>
      <c r="C1295">
        <v>26.975000000000001</v>
      </c>
      <c r="D1295">
        <v>334</v>
      </c>
      <c r="E1295">
        <v>26.975000000000001</v>
      </c>
      <c r="F1295">
        <v>606</v>
      </c>
      <c r="G1295">
        <v>26.975000000000001</v>
      </c>
      <c r="H1295">
        <v>834</v>
      </c>
    </row>
    <row r="1296" spans="1:8" x14ac:dyDescent="0.35">
      <c r="A1296">
        <v>26.992000000000001</v>
      </c>
      <c r="B1296">
        <v>265</v>
      </c>
      <c r="C1296">
        <v>26.992000000000001</v>
      </c>
      <c r="D1296">
        <v>332</v>
      </c>
      <c r="E1296">
        <v>26.992000000000001</v>
      </c>
      <c r="F1296">
        <v>583</v>
      </c>
      <c r="G1296">
        <v>26.992000000000001</v>
      </c>
      <c r="H1296">
        <v>795</v>
      </c>
    </row>
    <row r="1297" spans="1:8" x14ac:dyDescent="0.35">
      <c r="A1297">
        <v>27.009</v>
      </c>
      <c r="B1297">
        <v>274</v>
      </c>
      <c r="C1297">
        <v>27.009</v>
      </c>
      <c r="D1297">
        <v>366</v>
      </c>
      <c r="E1297">
        <v>27.009</v>
      </c>
      <c r="F1297">
        <v>571</v>
      </c>
      <c r="G1297">
        <v>27.009</v>
      </c>
      <c r="H1297">
        <v>823</v>
      </c>
    </row>
    <row r="1298" spans="1:8" x14ac:dyDescent="0.35">
      <c r="A1298">
        <v>27.026</v>
      </c>
      <c r="B1298">
        <v>278</v>
      </c>
      <c r="C1298">
        <v>27.026</v>
      </c>
      <c r="D1298">
        <v>359</v>
      </c>
      <c r="E1298">
        <v>27.026</v>
      </c>
      <c r="F1298">
        <v>571</v>
      </c>
      <c r="G1298">
        <v>27.026</v>
      </c>
      <c r="H1298">
        <v>910</v>
      </c>
    </row>
    <row r="1299" spans="1:8" x14ac:dyDescent="0.35">
      <c r="A1299">
        <v>27.042999999999999</v>
      </c>
      <c r="B1299">
        <v>268</v>
      </c>
      <c r="C1299">
        <v>27.042999999999999</v>
      </c>
      <c r="D1299">
        <v>392</v>
      </c>
      <c r="E1299">
        <v>27.042999999999999</v>
      </c>
      <c r="F1299">
        <v>592</v>
      </c>
      <c r="G1299">
        <v>27.042999999999999</v>
      </c>
      <c r="H1299">
        <v>851</v>
      </c>
    </row>
    <row r="1300" spans="1:8" x14ac:dyDescent="0.35">
      <c r="A1300">
        <v>27.06</v>
      </c>
      <c r="B1300">
        <v>294</v>
      </c>
      <c r="C1300">
        <v>27.06</v>
      </c>
      <c r="D1300">
        <v>378</v>
      </c>
      <c r="E1300">
        <v>27.06</v>
      </c>
      <c r="F1300">
        <v>596</v>
      </c>
      <c r="G1300">
        <v>27.06</v>
      </c>
      <c r="H1300">
        <v>836</v>
      </c>
    </row>
    <row r="1301" spans="1:8" x14ac:dyDescent="0.35">
      <c r="A1301">
        <v>27.077000000000002</v>
      </c>
      <c r="B1301">
        <v>329</v>
      </c>
      <c r="C1301">
        <v>27.077000000000002</v>
      </c>
      <c r="D1301">
        <v>358</v>
      </c>
      <c r="E1301">
        <v>27.077000000000002</v>
      </c>
      <c r="F1301">
        <v>627</v>
      </c>
      <c r="G1301">
        <v>27.077000000000002</v>
      </c>
      <c r="H1301">
        <v>848</v>
      </c>
    </row>
    <row r="1302" spans="1:8" x14ac:dyDescent="0.35">
      <c r="A1302">
        <v>27.094000000000001</v>
      </c>
      <c r="B1302">
        <v>348</v>
      </c>
      <c r="C1302">
        <v>27.094000000000001</v>
      </c>
      <c r="D1302">
        <v>398</v>
      </c>
      <c r="E1302">
        <v>27.094000000000001</v>
      </c>
      <c r="F1302">
        <v>623</v>
      </c>
      <c r="G1302">
        <v>27.094000000000001</v>
      </c>
      <c r="H1302">
        <v>825</v>
      </c>
    </row>
    <row r="1303" spans="1:8" x14ac:dyDescent="0.35">
      <c r="A1303">
        <v>27.111000000000001</v>
      </c>
      <c r="B1303">
        <v>349</v>
      </c>
      <c r="C1303">
        <v>27.111000000000001</v>
      </c>
      <c r="D1303">
        <v>401</v>
      </c>
      <c r="E1303">
        <v>27.111000000000001</v>
      </c>
      <c r="F1303">
        <v>618</v>
      </c>
      <c r="G1303">
        <v>27.111000000000001</v>
      </c>
      <c r="H1303">
        <v>828</v>
      </c>
    </row>
    <row r="1304" spans="1:8" x14ac:dyDescent="0.35">
      <c r="A1304">
        <v>27.128</v>
      </c>
      <c r="B1304">
        <v>355</v>
      </c>
      <c r="C1304">
        <v>27.128</v>
      </c>
      <c r="D1304">
        <v>409</v>
      </c>
      <c r="E1304">
        <v>27.128</v>
      </c>
      <c r="F1304">
        <v>668</v>
      </c>
      <c r="G1304">
        <v>27.128</v>
      </c>
      <c r="H1304">
        <v>858</v>
      </c>
    </row>
    <row r="1305" spans="1:8" x14ac:dyDescent="0.35">
      <c r="A1305">
        <v>27.145</v>
      </c>
      <c r="B1305">
        <v>357</v>
      </c>
      <c r="C1305">
        <v>27.145</v>
      </c>
      <c r="D1305">
        <v>425</v>
      </c>
      <c r="E1305">
        <v>27.145</v>
      </c>
      <c r="F1305">
        <v>667</v>
      </c>
      <c r="G1305">
        <v>27.145</v>
      </c>
      <c r="H1305">
        <v>817</v>
      </c>
    </row>
    <row r="1306" spans="1:8" x14ac:dyDescent="0.35">
      <c r="A1306">
        <v>27.161999999999999</v>
      </c>
      <c r="B1306">
        <v>369</v>
      </c>
      <c r="C1306">
        <v>27.161999999999999</v>
      </c>
      <c r="D1306">
        <v>428</v>
      </c>
      <c r="E1306">
        <v>27.161999999999999</v>
      </c>
      <c r="F1306">
        <v>645</v>
      </c>
      <c r="G1306">
        <v>27.161999999999999</v>
      </c>
      <c r="H1306">
        <v>781</v>
      </c>
    </row>
    <row r="1307" spans="1:8" x14ac:dyDescent="0.35">
      <c r="A1307">
        <v>27.178999999999998</v>
      </c>
      <c r="B1307">
        <v>408</v>
      </c>
      <c r="C1307">
        <v>27.178999999999998</v>
      </c>
      <c r="D1307">
        <v>429</v>
      </c>
      <c r="E1307">
        <v>27.178999999999998</v>
      </c>
      <c r="F1307">
        <v>656</v>
      </c>
      <c r="G1307">
        <v>27.178999999999998</v>
      </c>
      <c r="H1307">
        <v>845</v>
      </c>
    </row>
    <row r="1308" spans="1:8" x14ac:dyDescent="0.35">
      <c r="A1308">
        <v>27.196000000000002</v>
      </c>
      <c r="B1308">
        <v>439</v>
      </c>
      <c r="C1308">
        <v>27.196000000000002</v>
      </c>
      <c r="D1308">
        <v>437</v>
      </c>
      <c r="E1308">
        <v>27.196000000000002</v>
      </c>
      <c r="F1308">
        <v>674</v>
      </c>
      <c r="G1308">
        <v>27.196000000000002</v>
      </c>
      <c r="H1308">
        <v>890</v>
      </c>
    </row>
    <row r="1309" spans="1:8" x14ac:dyDescent="0.35">
      <c r="A1309">
        <v>27.213000000000001</v>
      </c>
      <c r="B1309">
        <v>478</v>
      </c>
      <c r="C1309">
        <v>27.213000000000001</v>
      </c>
      <c r="D1309">
        <v>445</v>
      </c>
      <c r="E1309">
        <v>27.213000000000001</v>
      </c>
      <c r="F1309">
        <v>650</v>
      </c>
      <c r="G1309">
        <v>27.213000000000001</v>
      </c>
      <c r="H1309">
        <v>892</v>
      </c>
    </row>
    <row r="1310" spans="1:8" x14ac:dyDescent="0.35">
      <c r="A1310">
        <v>27.23</v>
      </c>
      <c r="B1310">
        <v>504</v>
      </c>
      <c r="C1310">
        <v>27.23</v>
      </c>
      <c r="D1310">
        <v>449</v>
      </c>
      <c r="E1310">
        <v>27.23</v>
      </c>
      <c r="F1310">
        <v>666</v>
      </c>
      <c r="G1310">
        <v>27.23</v>
      </c>
      <c r="H1310">
        <v>861</v>
      </c>
    </row>
    <row r="1311" spans="1:8" x14ac:dyDescent="0.35">
      <c r="A1311">
        <v>27.247</v>
      </c>
      <c r="B1311">
        <v>473</v>
      </c>
      <c r="C1311">
        <v>27.247</v>
      </c>
      <c r="D1311">
        <v>482</v>
      </c>
      <c r="E1311">
        <v>27.247</v>
      </c>
      <c r="F1311">
        <v>681</v>
      </c>
      <c r="G1311">
        <v>27.247</v>
      </c>
      <c r="H1311">
        <v>897</v>
      </c>
    </row>
    <row r="1312" spans="1:8" x14ac:dyDescent="0.35">
      <c r="A1312">
        <v>27.263999999999999</v>
      </c>
      <c r="B1312">
        <v>500</v>
      </c>
      <c r="C1312">
        <v>27.263999999999999</v>
      </c>
      <c r="D1312">
        <v>465</v>
      </c>
      <c r="E1312">
        <v>27.263999999999999</v>
      </c>
      <c r="F1312">
        <v>647</v>
      </c>
      <c r="G1312">
        <v>27.263999999999999</v>
      </c>
      <c r="H1312">
        <v>901</v>
      </c>
    </row>
    <row r="1313" spans="1:8" x14ac:dyDescent="0.35">
      <c r="A1313">
        <v>27.280999999999999</v>
      </c>
      <c r="B1313">
        <v>539</v>
      </c>
      <c r="C1313">
        <v>27.280999999999999</v>
      </c>
      <c r="D1313">
        <v>483</v>
      </c>
      <c r="E1313">
        <v>27.280999999999999</v>
      </c>
      <c r="F1313">
        <v>682</v>
      </c>
      <c r="G1313">
        <v>27.280999999999999</v>
      </c>
      <c r="H1313">
        <v>864</v>
      </c>
    </row>
    <row r="1314" spans="1:8" x14ac:dyDescent="0.35">
      <c r="A1314">
        <v>27.297999999999998</v>
      </c>
      <c r="B1314">
        <v>576</v>
      </c>
      <c r="C1314">
        <v>27.297999999999998</v>
      </c>
      <c r="D1314">
        <v>542</v>
      </c>
      <c r="E1314">
        <v>27.297999999999998</v>
      </c>
      <c r="F1314">
        <v>664</v>
      </c>
      <c r="G1314">
        <v>27.297999999999998</v>
      </c>
      <c r="H1314">
        <v>839</v>
      </c>
    </row>
    <row r="1315" spans="1:8" x14ac:dyDescent="0.35">
      <c r="A1315">
        <v>27.315000000000001</v>
      </c>
      <c r="B1315">
        <v>591</v>
      </c>
      <c r="C1315">
        <v>27.315000000000001</v>
      </c>
      <c r="D1315">
        <v>558</v>
      </c>
      <c r="E1315">
        <v>27.315000000000001</v>
      </c>
      <c r="F1315">
        <v>668</v>
      </c>
      <c r="G1315">
        <v>27.315000000000001</v>
      </c>
      <c r="H1315">
        <v>783</v>
      </c>
    </row>
    <row r="1316" spans="1:8" x14ac:dyDescent="0.35">
      <c r="A1316">
        <v>27.332000000000001</v>
      </c>
      <c r="B1316">
        <v>584</v>
      </c>
      <c r="C1316">
        <v>27.332000000000001</v>
      </c>
      <c r="D1316">
        <v>551</v>
      </c>
      <c r="E1316">
        <v>27.332000000000001</v>
      </c>
      <c r="F1316">
        <v>715</v>
      </c>
      <c r="G1316">
        <v>27.332000000000001</v>
      </c>
      <c r="H1316">
        <v>846</v>
      </c>
    </row>
    <row r="1317" spans="1:8" x14ac:dyDescent="0.35">
      <c r="A1317">
        <v>27.349</v>
      </c>
      <c r="B1317">
        <v>645</v>
      </c>
      <c r="C1317">
        <v>27.349</v>
      </c>
      <c r="D1317">
        <v>552</v>
      </c>
      <c r="E1317">
        <v>27.349</v>
      </c>
      <c r="F1317">
        <v>689</v>
      </c>
      <c r="G1317">
        <v>27.349</v>
      </c>
      <c r="H1317">
        <v>834</v>
      </c>
    </row>
    <row r="1318" spans="1:8" x14ac:dyDescent="0.35">
      <c r="A1318">
        <v>27.366</v>
      </c>
      <c r="B1318">
        <v>690</v>
      </c>
      <c r="C1318">
        <v>27.366</v>
      </c>
      <c r="D1318">
        <v>548</v>
      </c>
      <c r="E1318">
        <v>27.366</v>
      </c>
      <c r="F1318">
        <v>702</v>
      </c>
      <c r="G1318">
        <v>27.366</v>
      </c>
      <c r="H1318">
        <v>824</v>
      </c>
    </row>
    <row r="1319" spans="1:8" x14ac:dyDescent="0.35">
      <c r="A1319">
        <v>27.382999999999999</v>
      </c>
      <c r="B1319">
        <v>701</v>
      </c>
      <c r="C1319">
        <v>27.382999999999999</v>
      </c>
      <c r="D1319">
        <v>591</v>
      </c>
      <c r="E1319">
        <v>27.382999999999999</v>
      </c>
      <c r="F1319">
        <v>731</v>
      </c>
      <c r="G1319">
        <v>27.382999999999999</v>
      </c>
      <c r="H1319">
        <v>843</v>
      </c>
    </row>
    <row r="1320" spans="1:8" x14ac:dyDescent="0.35">
      <c r="A1320">
        <v>27.4</v>
      </c>
      <c r="B1320">
        <v>709</v>
      </c>
      <c r="C1320">
        <v>27.4</v>
      </c>
      <c r="D1320">
        <v>679</v>
      </c>
      <c r="E1320">
        <v>27.4</v>
      </c>
      <c r="F1320">
        <v>746</v>
      </c>
      <c r="G1320">
        <v>27.4</v>
      </c>
      <c r="H1320">
        <v>849</v>
      </c>
    </row>
    <row r="1321" spans="1:8" x14ac:dyDescent="0.35">
      <c r="A1321">
        <v>27.417000000000002</v>
      </c>
      <c r="B1321">
        <v>748</v>
      </c>
      <c r="C1321">
        <v>27.417000000000002</v>
      </c>
      <c r="D1321">
        <v>687</v>
      </c>
      <c r="E1321">
        <v>27.417000000000002</v>
      </c>
      <c r="F1321">
        <v>767</v>
      </c>
      <c r="G1321">
        <v>27.417000000000002</v>
      </c>
      <c r="H1321">
        <v>865</v>
      </c>
    </row>
    <row r="1322" spans="1:8" x14ac:dyDescent="0.35">
      <c r="A1322">
        <v>27.434000000000001</v>
      </c>
      <c r="B1322">
        <v>783</v>
      </c>
      <c r="C1322">
        <v>27.434000000000001</v>
      </c>
      <c r="D1322">
        <v>692</v>
      </c>
      <c r="E1322">
        <v>27.434000000000001</v>
      </c>
      <c r="F1322">
        <v>736</v>
      </c>
      <c r="G1322">
        <v>27.434000000000001</v>
      </c>
      <c r="H1322">
        <v>813</v>
      </c>
    </row>
    <row r="1323" spans="1:8" x14ac:dyDescent="0.35">
      <c r="A1323">
        <v>27.451000000000001</v>
      </c>
      <c r="B1323">
        <v>760</v>
      </c>
      <c r="C1323">
        <v>27.451000000000001</v>
      </c>
      <c r="D1323">
        <v>722</v>
      </c>
      <c r="E1323">
        <v>27.451000000000001</v>
      </c>
      <c r="F1323">
        <v>855</v>
      </c>
      <c r="G1323">
        <v>27.451000000000001</v>
      </c>
      <c r="H1323">
        <v>922</v>
      </c>
    </row>
    <row r="1324" spans="1:8" x14ac:dyDescent="0.35">
      <c r="A1324">
        <v>27.468</v>
      </c>
      <c r="B1324">
        <v>826</v>
      </c>
      <c r="C1324">
        <v>27.468</v>
      </c>
      <c r="D1324">
        <v>682</v>
      </c>
      <c r="E1324">
        <v>27.468</v>
      </c>
      <c r="F1324">
        <v>814</v>
      </c>
      <c r="G1324">
        <v>27.468</v>
      </c>
      <c r="H1324">
        <v>886</v>
      </c>
    </row>
    <row r="1325" spans="1:8" x14ac:dyDescent="0.35">
      <c r="A1325">
        <v>27.484999999999999</v>
      </c>
      <c r="B1325">
        <v>847</v>
      </c>
      <c r="C1325">
        <v>27.484999999999999</v>
      </c>
      <c r="D1325">
        <v>712</v>
      </c>
      <c r="E1325">
        <v>27.484999999999999</v>
      </c>
      <c r="F1325">
        <v>769</v>
      </c>
      <c r="G1325">
        <v>27.484999999999999</v>
      </c>
      <c r="H1325">
        <v>884</v>
      </c>
    </row>
    <row r="1326" spans="1:8" x14ac:dyDescent="0.35">
      <c r="A1326">
        <v>27.501999999999999</v>
      </c>
      <c r="B1326">
        <v>854</v>
      </c>
      <c r="C1326">
        <v>27.501999999999999</v>
      </c>
      <c r="D1326">
        <v>727</v>
      </c>
      <c r="E1326">
        <v>27.501999999999999</v>
      </c>
      <c r="F1326">
        <v>827</v>
      </c>
      <c r="G1326">
        <v>27.501999999999999</v>
      </c>
      <c r="H1326">
        <v>892</v>
      </c>
    </row>
    <row r="1327" spans="1:8" x14ac:dyDescent="0.35">
      <c r="A1327">
        <v>27.518999999999998</v>
      </c>
      <c r="B1327">
        <v>862</v>
      </c>
      <c r="C1327">
        <v>27.518999999999998</v>
      </c>
      <c r="D1327">
        <v>695</v>
      </c>
      <c r="E1327">
        <v>27.518999999999998</v>
      </c>
      <c r="F1327">
        <v>797</v>
      </c>
      <c r="G1327">
        <v>27.518999999999998</v>
      </c>
      <c r="H1327">
        <v>788</v>
      </c>
    </row>
    <row r="1328" spans="1:8" x14ac:dyDescent="0.35">
      <c r="A1328">
        <v>27.536000000000001</v>
      </c>
      <c r="B1328">
        <v>844</v>
      </c>
      <c r="C1328">
        <v>27.536000000000001</v>
      </c>
      <c r="D1328">
        <v>852</v>
      </c>
      <c r="E1328">
        <v>27.536000000000001</v>
      </c>
      <c r="F1328">
        <v>800</v>
      </c>
      <c r="G1328">
        <v>27.536000000000001</v>
      </c>
      <c r="H1328">
        <v>773</v>
      </c>
    </row>
    <row r="1329" spans="1:8" x14ac:dyDescent="0.35">
      <c r="A1329">
        <v>27.553000000000001</v>
      </c>
      <c r="B1329">
        <v>877</v>
      </c>
      <c r="C1329">
        <v>27.553000000000001</v>
      </c>
      <c r="D1329">
        <v>799</v>
      </c>
      <c r="E1329">
        <v>27.553000000000001</v>
      </c>
      <c r="F1329">
        <v>828</v>
      </c>
      <c r="G1329">
        <v>27.553000000000001</v>
      </c>
      <c r="H1329">
        <v>886</v>
      </c>
    </row>
    <row r="1330" spans="1:8" x14ac:dyDescent="0.35">
      <c r="A1330">
        <v>27.57</v>
      </c>
      <c r="B1330">
        <v>870</v>
      </c>
      <c r="C1330">
        <v>27.57</v>
      </c>
      <c r="D1330">
        <v>788</v>
      </c>
      <c r="E1330">
        <v>27.57</v>
      </c>
      <c r="F1330">
        <v>844</v>
      </c>
      <c r="G1330">
        <v>27.57</v>
      </c>
      <c r="H1330">
        <v>872</v>
      </c>
    </row>
    <row r="1331" spans="1:8" x14ac:dyDescent="0.35">
      <c r="A1331">
        <v>27.587</v>
      </c>
      <c r="B1331">
        <v>870</v>
      </c>
      <c r="C1331">
        <v>27.587</v>
      </c>
      <c r="D1331">
        <v>762</v>
      </c>
      <c r="E1331">
        <v>27.587</v>
      </c>
      <c r="F1331">
        <v>868</v>
      </c>
      <c r="G1331">
        <v>27.587</v>
      </c>
      <c r="H1331">
        <v>803</v>
      </c>
    </row>
    <row r="1332" spans="1:8" x14ac:dyDescent="0.35">
      <c r="A1332">
        <v>27.603999999999999</v>
      </c>
      <c r="B1332">
        <v>910</v>
      </c>
      <c r="C1332">
        <v>27.603999999999999</v>
      </c>
      <c r="D1332">
        <v>735</v>
      </c>
      <c r="E1332">
        <v>27.603999999999999</v>
      </c>
      <c r="F1332">
        <v>905</v>
      </c>
      <c r="G1332">
        <v>27.603999999999999</v>
      </c>
      <c r="H1332">
        <v>828</v>
      </c>
    </row>
    <row r="1333" spans="1:8" x14ac:dyDescent="0.35">
      <c r="A1333">
        <v>27.620999999999999</v>
      </c>
      <c r="B1333">
        <v>859</v>
      </c>
      <c r="C1333">
        <v>27.620999999999999</v>
      </c>
      <c r="D1333">
        <v>802</v>
      </c>
      <c r="E1333">
        <v>27.620999999999999</v>
      </c>
      <c r="F1333">
        <v>782</v>
      </c>
      <c r="G1333">
        <v>27.620999999999999</v>
      </c>
      <c r="H1333">
        <v>799</v>
      </c>
    </row>
    <row r="1334" spans="1:8" x14ac:dyDescent="0.35">
      <c r="A1334">
        <v>27.638000000000002</v>
      </c>
      <c r="B1334">
        <v>877</v>
      </c>
      <c r="C1334">
        <v>27.638000000000002</v>
      </c>
      <c r="D1334">
        <v>735</v>
      </c>
      <c r="E1334">
        <v>27.638000000000002</v>
      </c>
      <c r="F1334">
        <v>850</v>
      </c>
      <c r="G1334">
        <v>27.638000000000002</v>
      </c>
      <c r="H1334">
        <v>794</v>
      </c>
    </row>
    <row r="1335" spans="1:8" x14ac:dyDescent="0.35">
      <c r="A1335">
        <v>27.655000000000001</v>
      </c>
      <c r="B1335">
        <v>879</v>
      </c>
      <c r="C1335">
        <v>27.655000000000001</v>
      </c>
      <c r="D1335">
        <v>810</v>
      </c>
      <c r="E1335">
        <v>27.655000000000001</v>
      </c>
      <c r="F1335">
        <v>842</v>
      </c>
      <c r="G1335">
        <v>27.655000000000001</v>
      </c>
      <c r="H1335">
        <v>836</v>
      </c>
    </row>
    <row r="1336" spans="1:8" x14ac:dyDescent="0.35">
      <c r="A1336">
        <v>27.672000000000001</v>
      </c>
      <c r="B1336">
        <v>861</v>
      </c>
      <c r="C1336">
        <v>27.672000000000001</v>
      </c>
      <c r="D1336">
        <v>811</v>
      </c>
      <c r="E1336">
        <v>27.672000000000001</v>
      </c>
      <c r="F1336">
        <v>871</v>
      </c>
      <c r="G1336">
        <v>27.672000000000001</v>
      </c>
      <c r="H1336">
        <v>823</v>
      </c>
    </row>
    <row r="1337" spans="1:8" x14ac:dyDescent="0.35">
      <c r="A1337">
        <v>27.689</v>
      </c>
      <c r="B1337">
        <v>840</v>
      </c>
      <c r="C1337">
        <v>27.689</v>
      </c>
      <c r="D1337">
        <v>698</v>
      </c>
      <c r="E1337">
        <v>27.689</v>
      </c>
      <c r="F1337">
        <v>894</v>
      </c>
      <c r="G1337">
        <v>27.689</v>
      </c>
      <c r="H1337">
        <v>904</v>
      </c>
    </row>
    <row r="1338" spans="1:8" x14ac:dyDescent="0.35">
      <c r="A1338">
        <v>27.706</v>
      </c>
      <c r="B1338">
        <v>815</v>
      </c>
      <c r="C1338">
        <v>27.706</v>
      </c>
      <c r="D1338">
        <v>752</v>
      </c>
      <c r="E1338">
        <v>27.706</v>
      </c>
      <c r="F1338">
        <v>915</v>
      </c>
      <c r="G1338">
        <v>27.706</v>
      </c>
      <c r="H1338">
        <v>853</v>
      </c>
    </row>
    <row r="1339" spans="1:8" x14ac:dyDescent="0.35">
      <c r="A1339">
        <v>27.722999999999999</v>
      </c>
      <c r="B1339">
        <v>850</v>
      </c>
      <c r="C1339">
        <v>27.722999999999999</v>
      </c>
      <c r="D1339">
        <v>709</v>
      </c>
      <c r="E1339">
        <v>27.722999999999999</v>
      </c>
      <c r="F1339">
        <v>881</v>
      </c>
      <c r="G1339">
        <v>27.722999999999999</v>
      </c>
      <c r="H1339">
        <v>874</v>
      </c>
    </row>
    <row r="1340" spans="1:8" x14ac:dyDescent="0.35">
      <c r="A1340">
        <v>27.74</v>
      </c>
      <c r="B1340">
        <v>787</v>
      </c>
      <c r="C1340">
        <v>27.74</v>
      </c>
      <c r="D1340">
        <v>646</v>
      </c>
      <c r="E1340">
        <v>27.74</v>
      </c>
      <c r="F1340">
        <v>851</v>
      </c>
      <c r="G1340">
        <v>27.74</v>
      </c>
      <c r="H1340">
        <v>882</v>
      </c>
    </row>
    <row r="1341" spans="1:8" x14ac:dyDescent="0.35">
      <c r="A1341">
        <v>27.757000000000001</v>
      </c>
      <c r="B1341">
        <v>741</v>
      </c>
      <c r="C1341">
        <v>27.757000000000001</v>
      </c>
      <c r="D1341">
        <v>697</v>
      </c>
      <c r="E1341">
        <v>27.757000000000001</v>
      </c>
      <c r="F1341">
        <v>794</v>
      </c>
      <c r="G1341">
        <v>27.757000000000001</v>
      </c>
      <c r="H1341">
        <v>830</v>
      </c>
    </row>
    <row r="1342" spans="1:8" x14ac:dyDescent="0.35">
      <c r="A1342">
        <v>27.774000000000001</v>
      </c>
      <c r="B1342">
        <v>752</v>
      </c>
      <c r="C1342">
        <v>27.774000000000001</v>
      </c>
      <c r="D1342">
        <v>681</v>
      </c>
      <c r="E1342">
        <v>27.774000000000001</v>
      </c>
      <c r="F1342">
        <v>853</v>
      </c>
      <c r="G1342">
        <v>27.774000000000001</v>
      </c>
      <c r="H1342">
        <v>845</v>
      </c>
    </row>
    <row r="1343" spans="1:8" x14ac:dyDescent="0.35">
      <c r="A1343">
        <v>27.791</v>
      </c>
      <c r="B1343">
        <v>693</v>
      </c>
      <c r="C1343">
        <v>27.791</v>
      </c>
      <c r="D1343">
        <v>658</v>
      </c>
      <c r="E1343">
        <v>27.791</v>
      </c>
      <c r="F1343">
        <v>833</v>
      </c>
      <c r="G1343">
        <v>27.791</v>
      </c>
      <c r="H1343">
        <v>772</v>
      </c>
    </row>
    <row r="1344" spans="1:8" x14ac:dyDescent="0.35">
      <c r="A1344">
        <v>27.808</v>
      </c>
      <c r="B1344">
        <v>682</v>
      </c>
      <c r="C1344">
        <v>27.808</v>
      </c>
      <c r="D1344">
        <v>695</v>
      </c>
      <c r="E1344">
        <v>27.808</v>
      </c>
      <c r="F1344">
        <v>874</v>
      </c>
      <c r="G1344">
        <v>27.808</v>
      </c>
      <c r="H1344">
        <v>806</v>
      </c>
    </row>
    <row r="1345" spans="1:8" x14ac:dyDescent="0.35">
      <c r="A1345">
        <v>27.824999999999999</v>
      </c>
      <c r="B1345">
        <v>595</v>
      </c>
      <c r="C1345">
        <v>27.824999999999999</v>
      </c>
      <c r="D1345">
        <v>633</v>
      </c>
      <c r="E1345">
        <v>27.824999999999999</v>
      </c>
      <c r="F1345">
        <v>850</v>
      </c>
      <c r="G1345">
        <v>27.824999999999999</v>
      </c>
      <c r="H1345">
        <v>811</v>
      </c>
    </row>
    <row r="1346" spans="1:8" x14ac:dyDescent="0.35">
      <c r="A1346">
        <v>27.841999999999999</v>
      </c>
      <c r="B1346">
        <v>602</v>
      </c>
      <c r="C1346">
        <v>27.841999999999999</v>
      </c>
      <c r="D1346">
        <v>599</v>
      </c>
      <c r="E1346">
        <v>27.841999999999999</v>
      </c>
      <c r="F1346">
        <v>845</v>
      </c>
      <c r="G1346">
        <v>27.841999999999999</v>
      </c>
      <c r="H1346">
        <v>800</v>
      </c>
    </row>
    <row r="1347" spans="1:8" x14ac:dyDescent="0.35">
      <c r="A1347">
        <v>27.859000000000002</v>
      </c>
      <c r="B1347">
        <v>609</v>
      </c>
      <c r="C1347">
        <v>27.859000000000002</v>
      </c>
      <c r="D1347">
        <v>592</v>
      </c>
      <c r="E1347">
        <v>27.859000000000002</v>
      </c>
      <c r="F1347">
        <v>793</v>
      </c>
      <c r="G1347">
        <v>27.859000000000002</v>
      </c>
      <c r="H1347">
        <v>863</v>
      </c>
    </row>
    <row r="1348" spans="1:8" x14ac:dyDescent="0.35">
      <c r="A1348">
        <v>27.876000000000001</v>
      </c>
      <c r="B1348">
        <v>551</v>
      </c>
      <c r="C1348">
        <v>27.876000000000001</v>
      </c>
      <c r="D1348">
        <v>576</v>
      </c>
      <c r="E1348">
        <v>27.876000000000001</v>
      </c>
      <c r="F1348">
        <v>790</v>
      </c>
      <c r="G1348">
        <v>27.876000000000001</v>
      </c>
      <c r="H1348">
        <v>835</v>
      </c>
    </row>
    <row r="1349" spans="1:8" x14ac:dyDescent="0.35">
      <c r="A1349">
        <v>27.893000000000001</v>
      </c>
      <c r="B1349">
        <v>516</v>
      </c>
      <c r="C1349">
        <v>27.893000000000001</v>
      </c>
      <c r="D1349">
        <v>580</v>
      </c>
      <c r="E1349">
        <v>27.893000000000001</v>
      </c>
      <c r="F1349">
        <v>841</v>
      </c>
      <c r="G1349">
        <v>27.893000000000001</v>
      </c>
      <c r="H1349">
        <v>841</v>
      </c>
    </row>
    <row r="1350" spans="1:8" x14ac:dyDescent="0.35">
      <c r="A1350">
        <v>27.91</v>
      </c>
      <c r="B1350">
        <v>508</v>
      </c>
      <c r="C1350">
        <v>27.91</v>
      </c>
      <c r="D1350">
        <v>529</v>
      </c>
      <c r="E1350">
        <v>27.91</v>
      </c>
      <c r="F1350">
        <v>828</v>
      </c>
      <c r="G1350">
        <v>27.91</v>
      </c>
      <c r="H1350">
        <v>832</v>
      </c>
    </row>
    <row r="1351" spans="1:8" x14ac:dyDescent="0.35">
      <c r="A1351">
        <v>27.927</v>
      </c>
      <c r="B1351">
        <v>469</v>
      </c>
      <c r="C1351">
        <v>27.927</v>
      </c>
      <c r="D1351">
        <v>507</v>
      </c>
      <c r="E1351">
        <v>27.927</v>
      </c>
      <c r="F1351">
        <v>788</v>
      </c>
      <c r="G1351">
        <v>27.927</v>
      </c>
      <c r="H1351">
        <v>859</v>
      </c>
    </row>
    <row r="1352" spans="1:8" x14ac:dyDescent="0.35">
      <c r="A1352">
        <v>27.943999999999999</v>
      </c>
      <c r="B1352">
        <v>456</v>
      </c>
      <c r="C1352">
        <v>27.943999999999999</v>
      </c>
      <c r="D1352">
        <v>505</v>
      </c>
      <c r="E1352">
        <v>27.943999999999999</v>
      </c>
      <c r="F1352">
        <v>754</v>
      </c>
      <c r="G1352">
        <v>27.943999999999999</v>
      </c>
      <c r="H1352">
        <v>842</v>
      </c>
    </row>
    <row r="1353" spans="1:8" x14ac:dyDescent="0.35">
      <c r="A1353">
        <v>27.960999999999999</v>
      </c>
      <c r="B1353">
        <v>433</v>
      </c>
      <c r="C1353">
        <v>27.960999999999999</v>
      </c>
      <c r="D1353">
        <v>499</v>
      </c>
      <c r="E1353">
        <v>27.960999999999999</v>
      </c>
      <c r="F1353">
        <v>728</v>
      </c>
      <c r="G1353">
        <v>27.960999999999999</v>
      </c>
      <c r="H1353">
        <v>837</v>
      </c>
    </row>
    <row r="1354" spans="1:8" x14ac:dyDescent="0.35">
      <c r="A1354">
        <v>27.978000000000002</v>
      </c>
      <c r="B1354">
        <v>396</v>
      </c>
      <c r="C1354">
        <v>27.978000000000002</v>
      </c>
      <c r="D1354">
        <v>484</v>
      </c>
      <c r="E1354">
        <v>27.978000000000002</v>
      </c>
      <c r="F1354">
        <v>690</v>
      </c>
      <c r="G1354">
        <v>27.978000000000002</v>
      </c>
      <c r="H1354">
        <v>827</v>
      </c>
    </row>
    <row r="1355" spans="1:8" x14ac:dyDescent="0.35">
      <c r="A1355">
        <v>27.995000000000001</v>
      </c>
      <c r="B1355">
        <v>370</v>
      </c>
      <c r="C1355">
        <v>27.995000000000001</v>
      </c>
      <c r="D1355">
        <v>478</v>
      </c>
      <c r="E1355">
        <v>27.995000000000001</v>
      </c>
      <c r="F1355">
        <v>693</v>
      </c>
      <c r="G1355">
        <v>27.995000000000001</v>
      </c>
      <c r="H1355">
        <v>826</v>
      </c>
    </row>
    <row r="1356" spans="1:8" x14ac:dyDescent="0.35">
      <c r="A1356">
        <v>28.012</v>
      </c>
      <c r="B1356">
        <v>375</v>
      </c>
      <c r="C1356">
        <v>28.012</v>
      </c>
      <c r="D1356">
        <v>465</v>
      </c>
      <c r="E1356">
        <v>28.012</v>
      </c>
      <c r="F1356">
        <v>726</v>
      </c>
      <c r="G1356">
        <v>28.012</v>
      </c>
      <c r="H1356">
        <v>846</v>
      </c>
    </row>
    <row r="1357" spans="1:8" x14ac:dyDescent="0.35">
      <c r="A1357">
        <v>28.029</v>
      </c>
      <c r="B1357">
        <v>358</v>
      </c>
      <c r="C1357">
        <v>28.029</v>
      </c>
      <c r="D1357">
        <v>445</v>
      </c>
      <c r="E1357">
        <v>28.029</v>
      </c>
      <c r="F1357">
        <v>721</v>
      </c>
      <c r="G1357">
        <v>28.029</v>
      </c>
      <c r="H1357">
        <v>774</v>
      </c>
    </row>
    <row r="1358" spans="1:8" x14ac:dyDescent="0.35">
      <c r="A1358">
        <v>28.045999999999999</v>
      </c>
      <c r="B1358">
        <v>357</v>
      </c>
      <c r="C1358">
        <v>28.045999999999999</v>
      </c>
      <c r="D1358">
        <v>402</v>
      </c>
      <c r="E1358">
        <v>28.045999999999999</v>
      </c>
      <c r="F1358">
        <v>671</v>
      </c>
      <c r="G1358">
        <v>28.045999999999999</v>
      </c>
      <c r="H1358">
        <v>760</v>
      </c>
    </row>
    <row r="1359" spans="1:8" x14ac:dyDescent="0.35">
      <c r="A1359">
        <v>28.062999999999999</v>
      </c>
      <c r="B1359">
        <v>344</v>
      </c>
      <c r="C1359">
        <v>28.062999999999999</v>
      </c>
      <c r="D1359">
        <v>408</v>
      </c>
      <c r="E1359">
        <v>28.062999999999999</v>
      </c>
      <c r="F1359">
        <v>662</v>
      </c>
      <c r="G1359">
        <v>28.062999999999999</v>
      </c>
      <c r="H1359">
        <v>820</v>
      </c>
    </row>
    <row r="1360" spans="1:8" x14ac:dyDescent="0.35">
      <c r="A1360">
        <v>28.08</v>
      </c>
      <c r="B1360">
        <v>337</v>
      </c>
      <c r="C1360">
        <v>28.08</v>
      </c>
      <c r="D1360">
        <v>373</v>
      </c>
      <c r="E1360">
        <v>28.08</v>
      </c>
      <c r="F1360">
        <v>644</v>
      </c>
      <c r="G1360">
        <v>28.08</v>
      </c>
      <c r="H1360">
        <v>825</v>
      </c>
    </row>
    <row r="1361" spans="1:8" x14ac:dyDescent="0.35">
      <c r="A1361">
        <v>28.097000000000001</v>
      </c>
      <c r="B1361">
        <v>307</v>
      </c>
      <c r="C1361">
        <v>28.097000000000001</v>
      </c>
      <c r="D1361">
        <v>359</v>
      </c>
      <c r="E1361">
        <v>28.097000000000001</v>
      </c>
      <c r="F1361">
        <v>643</v>
      </c>
      <c r="G1361">
        <v>28.097000000000001</v>
      </c>
      <c r="H1361">
        <v>812</v>
      </c>
    </row>
    <row r="1362" spans="1:8" x14ac:dyDescent="0.35">
      <c r="A1362">
        <v>28.114000000000001</v>
      </c>
      <c r="B1362">
        <v>284</v>
      </c>
      <c r="C1362">
        <v>28.114000000000001</v>
      </c>
      <c r="D1362">
        <v>371</v>
      </c>
      <c r="E1362">
        <v>28.114000000000001</v>
      </c>
      <c r="F1362">
        <v>681</v>
      </c>
      <c r="G1362">
        <v>28.114000000000001</v>
      </c>
      <c r="H1362">
        <v>831</v>
      </c>
    </row>
    <row r="1363" spans="1:8" x14ac:dyDescent="0.35">
      <c r="A1363">
        <v>28.131</v>
      </c>
      <c r="B1363">
        <v>282</v>
      </c>
      <c r="C1363">
        <v>28.131</v>
      </c>
      <c r="D1363">
        <v>377</v>
      </c>
      <c r="E1363">
        <v>28.131</v>
      </c>
      <c r="F1363">
        <v>678</v>
      </c>
      <c r="G1363">
        <v>28.131</v>
      </c>
      <c r="H1363">
        <v>785</v>
      </c>
    </row>
    <row r="1364" spans="1:8" x14ac:dyDescent="0.35">
      <c r="A1364">
        <v>28.148</v>
      </c>
      <c r="B1364">
        <v>269</v>
      </c>
      <c r="C1364">
        <v>28.148</v>
      </c>
      <c r="D1364">
        <v>360</v>
      </c>
      <c r="E1364">
        <v>28.148</v>
      </c>
      <c r="F1364">
        <v>642</v>
      </c>
      <c r="G1364">
        <v>28.148</v>
      </c>
      <c r="H1364">
        <v>821</v>
      </c>
    </row>
    <row r="1365" spans="1:8" x14ac:dyDescent="0.35">
      <c r="A1365">
        <v>28.164999999999999</v>
      </c>
      <c r="B1365">
        <v>262</v>
      </c>
      <c r="C1365">
        <v>28.164999999999999</v>
      </c>
      <c r="D1365">
        <v>349</v>
      </c>
      <c r="E1365">
        <v>28.164999999999999</v>
      </c>
      <c r="F1365">
        <v>599</v>
      </c>
      <c r="G1365">
        <v>28.164999999999999</v>
      </c>
      <c r="H1365">
        <v>857</v>
      </c>
    </row>
    <row r="1366" spans="1:8" x14ac:dyDescent="0.35">
      <c r="A1366">
        <v>28.181999999999999</v>
      </c>
      <c r="B1366">
        <v>255</v>
      </c>
      <c r="C1366">
        <v>28.181999999999999</v>
      </c>
      <c r="D1366">
        <v>353</v>
      </c>
      <c r="E1366">
        <v>28.181999999999999</v>
      </c>
      <c r="F1366">
        <v>611</v>
      </c>
      <c r="G1366">
        <v>28.181999999999999</v>
      </c>
      <c r="H1366">
        <v>819</v>
      </c>
    </row>
    <row r="1367" spans="1:8" x14ac:dyDescent="0.35">
      <c r="A1367">
        <v>28.199000000000002</v>
      </c>
      <c r="B1367">
        <v>230</v>
      </c>
      <c r="C1367">
        <v>28.199000000000002</v>
      </c>
      <c r="D1367">
        <v>363</v>
      </c>
      <c r="E1367">
        <v>28.199000000000002</v>
      </c>
      <c r="F1367">
        <v>635</v>
      </c>
      <c r="G1367">
        <v>28.199000000000002</v>
      </c>
      <c r="H1367">
        <v>803</v>
      </c>
    </row>
    <row r="1368" spans="1:8" x14ac:dyDescent="0.35">
      <c r="A1368">
        <v>28.216000000000001</v>
      </c>
      <c r="B1368">
        <v>243</v>
      </c>
      <c r="C1368">
        <v>28.216000000000001</v>
      </c>
      <c r="D1368">
        <v>373</v>
      </c>
      <c r="E1368">
        <v>28.216000000000001</v>
      </c>
      <c r="F1368">
        <v>625</v>
      </c>
      <c r="G1368">
        <v>28.216000000000001</v>
      </c>
      <c r="H1368">
        <v>779</v>
      </c>
    </row>
    <row r="1369" spans="1:8" x14ac:dyDescent="0.35">
      <c r="A1369">
        <v>28.233000000000001</v>
      </c>
      <c r="B1369">
        <v>258</v>
      </c>
      <c r="C1369">
        <v>28.233000000000001</v>
      </c>
      <c r="D1369">
        <v>381</v>
      </c>
      <c r="E1369">
        <v>28.233000000000001</v>
      </c>
      <c r="F1369">
        <v>636</v>
      </c>
      <c r="G1369">
        <v>28.233000000000001</v>
      </c>
      <c r="H1369">
        <v>803</v>
      </c>
    </row>
    <row r="1370" spans="1:8" x14ac:dyDescent="0.35">
      <c r="A1370">
        <v>28.25</v>
      </c>
      <c r="B1370">
        <v>251</v>
      </c>
      <c r="C1370">
        <v>28.25</v>
      </c>
      <c r="D1370">
        <v>339</v>
      </c>
      <c r="E1370">
        <v>28.25</v>
      </c>
      <c r="F1370">
        <v>624</v>
      </c>
      <c r="G1370">
        <v>28.25</v>
      </c>
      <c r="H1370">
        <v>788</v>
      </c>
    </row>
    <row r="1371" spans="1:8" x14ac:dyDescent="0.35">
      <c r="A1371">
        <v>28.266999999999999</v>
      </c>
      <c r="B1371">
        <v>243</v>
      </c>
      <c r="C1371">
        <v>28.266999999999999</v>
      </c>
      <c r="D1371">
        <v>337</v>
      </c>
      <c r="E1371">
        <v>28.266999999999999</v>
      </c>
      <c r="F1371">
        <v>610</v>
      </c>
      <c r="G1371">
        <v>28.266999999999999</v>
      </c>
      <c r="H1371">
        <v>804</v>
      </c>
    </row>
    <row r="1372" spans="1:8" x14ac:dyDescent="0.35">
      <c r="A1372">
        <v>28.283999999999999</v>
      </c>
      <c r="B1372">
        <v>234</v>
      </c>
      <c r="C1372">
        <v>28.283999999999999</v>
      </c>
      <c r="D1372">
        <v>325</v>
      </c>
      <c r="E1372">
        <v>28.283999999999999</v>
      </c>
      <c r="F1372">
        <v>599</v>
      </c>
      <c r="G1372">
        <v>28.283999999999999</v>
      </c>
      <c r="H1372">
        <v>829</v>
      </c>
    </row>
    <row r="1373" spans="1:8" x14ac:dyDescent="0.35">
      <c r="A1373">
        <v>28.300999999999998</v>
      </c>
      <c r="B1373">
        <v>217</v>
      </c>
      <c r="C1373">
        <v>28.300999999999998</v>
      </c>
      <c r="D1373">
        <v>292</v>
      </c>
      <c r="E1373">
        <v>28.300999999999998</v>
      </c>
      <c r="F1373">
        <v>566</v>
      </c>
      <c r="G1373">
        <v>28.300999999999998</v>
      </c>
      <c r="H1373">
        <v>792</v>
      </c>
    </row>
    <row r="1374" spans="1:8" x14ac:dyDescent="0.35">
      <c r="A1374">
        <v>28.318000000000001</v>
      </c>
      <c r="B1374">
        <v>218</v>
      </c>
      <c r="C1374">
        <v>28.318000000000001</v>
      </c>
      <c r="D1374">
        <v>304</v>
      </c>
      <c r="E1374">
        <v>28.318000000000001</v>
      </c>
      <c r="F1374">
        <v>539</v>
      </c>
      <c r="G1374">
        <v>28.318000000000001</v>
      </c>
      <c r="H1374">
        <v>720</v>
      </c>
    </row>
    <row r="1375" spans="1:8" x14ac:dyDescent="0.35">
      <c r="A1375">
        <v>28.335000000000001</v>
      </c>
      <c r="B1375">
        <v>216</v>
      </c>
      <c r="C1375">
        <v>28.335000000000001</v>
      </c>
      <c r="D1375">
        <v>336</v>
      </c>
      <c r="E1375">
        <v>28.335000000000001</v>
      </c>
      <c r="F1375">
        <v>602</v>
      </c>
      <c r="G1375">
        <v>28.335000000000001</v>
      </c>
      <c r="H1375">
        <v>789</v>
      </c>
    </row>
    <row r="1376" spans="1:8" x14ac:dyDescent="0.35">
      <c r="A1376">
        <v>28.352</v>
      </c>
      <c r="B1376">
        <v>216</v>
      </c>
      <c r="C1376">
        <v>28.352</v>
      </c>
      <c r="D1376">
        <v>332</v>
      </c>
      <c r="E1376">
        <v>28.352</v>
      </c>
      <c r="F1376">
        <v>593</v>
      </c>
      <c r="G1376">
        <v>28.352</v>
      </c>
      <c r="H1376">
        <v>776</v>
      </c>
    </row>
    <row r="1377" spans="1:8" x14ac:dyDescent="0.35">
      <c r="A1377">
        <v>28.369</v>
      </c>
      <c r="B1377">
        <v>212</v>
      </c>
      <c r="C1377">
        <v>28.369</v>
      </c>
      <c r="D1377">
        <v>280</v>
      </c>
      <c r="E1377">
        <v>28.369</v>
      </c>
      <c r="F1377">
        <v>569</v>
      </c>
      <c r="G1377">
        <v>28.369</v>
      </c>
      <c r="H1377">
        <v>825</v>
      </c>
    </row>
    <row r="1378" spans="1:8" x14ac:dyDescent="0.35">
      <c r="A1378">
        <v>28.385999999999999</v>
      </c>
      <c r="B1378">
        <v>219</v>
      </c>
      <c r="C1378">
        <v>28.385999999999999</v>
      </c>
      <c r="D1378">
        <v>264</v>
      </c>
      <c r="E1378">
        <v>28.385999999999999</v>
      </c>
      <c r="F1378">
        <v>563</v>
      </c>
      <c r="G1378">
        <v>28.385999999999999</v>
      </c>
      <c r="H1378">
        <v>749</v>
      </c>
    </row>
    <row r="1379" spans="1:8" x14ac:dyDescent="0.35">
      <c r="A1379">
        <v>28.402999999999999</v>
      </c>
      <c r="B1379">
        <v>210</v>
      </c>
      <c r="C1379">
        <v>28.402999999999999</v>
      </c>
      <c r="D1379">
        <v>319</v>
      </c>
      <c r="E1379">
        <v>28.402999999999999</v>
      </c>
      <c r="F1379">
        <v>604</v>
      </c>
      <c r="G1379">
        <v>28.402999999999999</v>
      </c>
      <c r="H1379">
        <v>794</v>
      </c>
    </row>
    <row r="1380" spans="1:8" x14ac:dyDescent="0.35">
      <c r="A1380">
        <v>28.42</v>
      </c>
      <c r="B1380">
        <v>209</v>
      </c>
      <c r="C1380">
        <v>28.42</v>
      </c>
      <c r="D1380">
        <v>333</v>
      </c>
      <c r="E1380">
        <v>28.42</v>
      </c>
      <c r="F1380">
        <v>569</v>
      </c>
      <c r="G1380">
        <v>28.42</v>
      </c>
      <c r="H1380">
        <v>778</v>
      </c>
    </row>
    <row r="1381" spans="1:8" x14ac:dyDescent="0.35">
      <c r="A1381">
        <v>28.437000000000001</v>
      </c>
      <c r="B1381">
        <v>182</v>
      </c>
      <c r="C1381">
        <v>28.437000000000001</v>
      </c>
      <c r="D1381">
        <v>324</v>
      </c>
      <c r="E1381">
        <v>28.437000000000001</v>
      </c>
      <c r="F1381">
        <v>570</v>
      </c>
      <c r="G1381">
        <v>28.437000000000001</v>
      </c>
      <c r="H1381">
        <v>774</v>
      </c>
    </row>
    <row r="1382" spans="1:8" x14ac:dyDescent="0.35">
      <c r="A1382">
        <v>28.454000000000001</v>
      </c>
      <c r="B1382">
        <v>194</v>
      </c>
      <c r="C1382">
        <v>28.454000000000001</v>
      </c>
      <c r="D1382">
        <v>273</v>
      </c>
      <c r="E1382">
        <v>28.454000000000001</v>
      </c>
      <c r="F1382">
        <v>601</v>
      </c>
      <c r="G1382">
        <v>28.454000000000001</v>
      </c>
      <c r="H1382">
        <v>795</v>
      </c>
    </row>
    <row r="1383" spans="1:8" x14ac:dyDescent="0.35">
      <c r="A1383">
        <v>28.471</v>
      </c>
      <c r="B1383">
        <v>211</v>
      </c>
      <c r="C1383">
        <v>28.471</v>
      </c>
      <c r="D1383">
        <v>298</v>
      </c>
      <c r="E1383">
        <v>28.471</v>
      </c>
      <c r="F1383">
        <v>558</v>
      </c>
      <c r="G1383">
        <v>28.471</v>
      </c>
      <c r="H1383">
        <v>750</v>
      </c>
    </row>
    <row r="1384" spans="1:8" x14ac:dyDescent="0.35">
      <c r="A1384">
        <v>28.488</v>
      </c>
      <c r="B1384">
        <v>209</v>
      </c>
      <c r="C1384">
        <v>28.488</v>
      </c>
      <c r="D1384">
        <v>300</v>
      </c>
      <c r="E1384">
        <v>28.488</v>
      </c>
      <c r="F1384">
        <v>551</v>
      </c>
      <c r="G1384">
        <v>28.488</v>
      </c>
      <c r="H1384">
        <v>770</v>
      </c>
    </row>
    <row r="1385" spans="1:8" x14ac:dyDescent="0.35">
      <c r="A1385">
        <v>28.504999999999999</v>
      </c>
      <c r="B1385">
        <v>201</v>
      </c>
      <c r="C1385">
        <v>28.504999999999999</v>
      </c>
      <c r="D1385">
        <v>317</v>
      </c>
      <c r="E1385">
        <v>28.504999999999999</v>
      </c>
      <c r="F1385">
        <v>565</v>
      </c>
      <c r="G1385">
        <v>28.504999999999999</v>
      </c>
      <c r="H1385">
        <v>767</v>
      </c>
    </row>
    <row r="1386" spans="1:8" x14ac:dyDescent="0.35">
      <c r="A1386">
        <v>28.521999999999998</v>
      </c>
      <c r="B1386">
        <v>196</v>
      </c>
      <c r="C1386">
        <v>28.521999999999998</v>
      </c>
      <c r="D1386">
        <v>295</v>
      </c>
      <c r="E1386">
        <v>28.521999999999998</v>
      </c>
      <c r="F1386">
        <v>562</v>
      </c>
      <c r="G1386">
        <v>28.521999999999998</v>
      </c>
      <c r="H1386">
        <v>806</v>
      </c>
    </row>
    <row r="1387" spans="1:8" x14ac:dyDescent="0.35">
      <c r="A1387">
        <v>28.539000000000001</v>
      </c>
      <c r="B1387">
        <v>199</v>
      </c>
      <c r="C1387">
        <v>28.539000000000001</v>
      </c>
      <c r="D1387">
        <v>297</v>
      </c>
      <c r="E1387">
        <v>28.539000000000001</v>
      </c>
      <c r="F1387">
        <v>524</v>
      </c>
      <c r="G1387">
        <v>28.539000000000001</v>
      </c>
      <c r="H1387">
        <v>744</v>
      </c>
    </row>
    <row r="1388" spans="1:8" x14ac:dyDescent="0.35">
      <c r="A1388">
        <v>28.556000000000001</v>
      </c>
      <c r="B1388">
        <v>216</v>
      </c>
      <c r="C1388">
        <v>28.556000000000001</v>
      </c>
      <c r="D1388">
        <v>280</v>
      </c>
      <c r="E1388">
        <v>28.556000000000001</v>
      </c>
      <c r="F1388">
        <v>520</v>
      </c>
      <c r="G1388">
        <v>28.556000000000001</v>
      </c>
      <c r="H1388">
        <v>766</v>
      </c>
    </row>
    <row r="1389" spans="1:8" x14ac:dyDescent="0.35">
      <c r="A1389">
        <v>28.573</v>
      </c>
      <c r="B1389">
        <v>184</v>
      </c>
      <c r="C1389">
        <v>28.573</v>
      </c>
      <c r="D1389">
        <v>274</v>
      </c>
      <c r="E1389">
        <v>28.573</v>
      </c>
      <c r="F1389">
        <v>605</v>
      </c>
      <c r="G1389">
        <v>28.573</v>
      </c>
      <c r="H1389">
        <v>733</v>
      </c>
    </row>
    <row r="1390" spans="1:8" x14ac:dyDescent="0.35">
      <c r="A1390">
        <v>28.59</v>
      </c>
      <c r="B1390">
        <v>200</v>
      </c>
      <c r="C1390">
        <v>28.59</v>
      </c>
      <c r="D1390">
        <v>249</v>
      </c>
      <c r="E1390">
        <v>28.59</v>
      </c>
      <c r="F1390">
        <v>576</v>
      </c>
      <c r="G1390">
        <v>28.59</v>
      </c>
      <c r="H1390">
        <v>733</v>
      </c>
    </row>
    <row r="1391" spans="1:8" x14ac:dyDescent="0.35">
      <c r="A1391">
        <v>28.606999999999999</v>
      </c>
      <c r="B1391">
        <v>186</v>
      </c>
      <c r="C1391">
        <v>28.606999999999999</v>
      </c>
      <c r="D1391">
        <v>309</v>
      </c>
      <c r="E1391">
        <v>28.606999999999999</v>
      </c>
      <c r="F1391">
        <v>493</v>
      </c>
      <c r="G1391">
        <v>28.606999999999999</v>
      </c>
      <c r="H1391">
        <v>767</v>
      </c>
    </row>
    <row r="1392" spans="1:8" x14ac:dyDescent="0.35">
      <c r="A1392">
        <v>28.623999999999999</v>
      </c>
      <c r="B1392">
        <v>221</v>
      </c>
      <c r="C1392">
        <v>28.623999999999999</v>
      </c>
      <c r="D1392">
        <v>285</v>
      </c>
      <c r="E1392">
        <v>28.623999999999999</v>
      </c>
      <c r="F1392">
        <v>527</v>
      </c>
      <c r="G1392">
        <v>28.623999999999999</v>
      </c>
      <c r="H1392">
        <v>676</v>
      </c>
    </row>
    <row r="1393" spans="1:8" x14ac:dyDescent="0.35">
      <c r="A1393">
        <v>28.640999999999998</v>
      </c>
      <c r="B1393">
        <v>219</v>
      </c>
      <c r="C1393">
        <v>28.640999999999998</v>
      </c>
      <c r="D1393">
        <v>291</v>
      </c>
      <c r="E1393">
        <v>28.640999999999998</v>
      </c>
      <c r="F1393">
        <v>519</v>
      </c>
      <c r="G1393">
        <v>28.640999999999998</v>
      </c>
      <c r="H1393">
        <v>745</v>
      </c>
    </row>
    <row r="1394" spans="1:8" x14ac:dyDescent="0.35">
      <c r="A1394">
        <v>28.658000000000001</v>
      </c>
      <c r="B1394">
        <v>204</v>
      </c>
      <c r="C1394">
        <v>28.658000000000001</v>
      </c>
      <c r="D1394">
        <v>300</v>
      </c>
      <c r="E1394">
        <v>28.658000000000001</v>
      </c>
      <c r="F1394">
        <v>564</v>
      </c>
      <c r="G1394">
        <v>28.658000000000001</v>
      </c>
      <c r="H1394">
        <v>749</v>
      </c>
    </row>
    <row r="1395" spans="1:8" x14ac:dyDescent="0.35">
      <c r="A1395">
        <v>28.675000000000001</v>
      </c>
      <c r="B1395">
        <v>207</v>
      </c>
      <c r="C1395">
        <v>28.675000000000001</v>
      </c>
      <c r="D1395">
        <v>261</v>
      </c>
      <c r="E1395">
        <v>28.675000000000001</v>
      </c>
      <c r="F1395">
        <v>483</v>
      </c>
      <c r="G1395">
        <v>28.675000000000001</v>
      </c>
      <c r="H1395">
        <v>740</v>
      </c>
    </row>
    <row r="1396" spans="1:8" x14ac:dyDescent="0.35">
      <c r="A1396">
        <v>28.692</v>
      </c>
      <c r="B1396">
        <v>213</v>
      </c>
      <c r="C1396">
        <v>28.692</v>
      </c>
      <c r="D1396">
        <v>296</v>
      </c>
      <c r="E1396">
        <v>28.692</v>
      </c>
      <c r="F1396">
        <v>502</v>
      </c>
      <c r="G1396">
        <v>28.692</v>
      </c>
      <c r="H1396">
        <v>715</v>
      </c>
    </row>
    <row r="1397" spans="1:8" x14ac:dyDescent="0.35">
      <c r="A1397">
        <v>28.709</v>
      </c>
      <c r="B1397">
        <v>207</v>
      </c>
      <c r="C1397">
        <v>28.709</v>
      </c>
      <c r="D1397">
        <v>339</v>
      </c>
      <c r="E1397">
        <v>28.709</v>
      </c>
      <c r="F1397">
        <v>542</v>
      </c>
      <c r="G1397">
        <v>28.709</v>
      </c>
      <c r="H1397">
        <v>718</v>
      </c>
    </row>
    <row r="1398" spans="1:8" x14ac:dyDescent="0.35">
      <c r="A1398">
        <v>28.725999999999999</v>
      </c>
      <c r="B1398">
        <v>203</v>
      </c>
      <c r="C1398">
        <v>28.725999999999999</v>
      </c>
      <c r="D1398">
        <v>300</v>
      </c>
      <c r="E1398">
        <v>28.725999999999999</v>
      </c>
      <c r="F1398">
        <v>524</v>
      </c>
      <c r="G1398">
        <v>28.725999999999999</v>
      </c>
      <c r="H1398">
        <v>730</v>
      </c>
    </row>
    <row r="1399" spans="1:8" x14ac:dyDescent="0.35">
      <c r="A1399">
        <v>28.742999999999999</v>
      </c>
      <c r="B1399">
        <v>211</v>
      </c>
      <c r="C1399">
        <v>28.742999999999999</v>
      </c>
      <c r="D1399">
        <v>336</v>
      </c>
      <c r="E1399">
        <v>28.742999999999999</v>
      </c>
      <c r="F1399">
        <v>539</v>
      </c>
      <c r="G1399">
        <v>28.742999999999999</v>
      </c>
      <c r="H1399">
        <v>701</v>
      </c>
    </row>
    <row r="1400" spans="1:8" x14ac:dyDescent="0.35">
      <c r="A1400">
        <v>28.76</v>
      </c>
      <c r="B1400">
        <v>206</v>
      </c>
      <c r="C1400">
        <v>28.76</v>
      </c>
      <c r="D1400">
        <v>289</v>
      </c>
      <c r="E1400">
        <v>28.76</v>
      </c>
      <c r="F1400">
        <v>512</v>
      </c>
      <c r="G1400">
        <v>28.76</v>
      </c>
      <c r="H1400">
        <v>709</v>
      </c>
    </row>
    <row r="1401" spans="1:8" x14ac:dyDescent="0.35">
      <c r="A1401">
        <v>28.777000000000001</v>
      </c>
      <c r="B1401">
        <v>218</v>
      </c>
      <c r="C1401">
        <v>28.777000000000001</v>
      </c>
      <c r="D1401">
        <v>298</v>
      </c>
      <c r="E1401">
        <v>28.777000000000001</v>
      </c>
      <c r="F1401">
        <v>526</v>
      </c>
      <c r="G1401">
        <v>28.777000000000001</v>
      </c>
      <c r="H1401">
        <v>729</v>
      </c>
    </row>
    <row r="1402" spans="1:8" x14ac:dyDescent="0.35">
      <c r="A1402">
        <v>28.794</v>
      </c>
      <c r="B1402">
        <v>211</v>
      </c>
      <c r="C1402">
        <v>28.794</v>
      </c>
      <c r="D1402">
        <v>277</v>
      </c>
      <c r="E1402">
        <v>28.794</v>
      </c>
      <c r="F1402">
        <v>520</v>
      </c>
      <c r="G1402">
        <v>28.794</v>
      </c>
      <c r="H1402">
        <v>744</v>
      </c>
    </row>
    <row r="1403" spans="1:8" x14ac:dyDescent="0.35">
      <c r="A1403">
        <v>28.811</v>
      </c>
      <c r="B1403">
        <v>184</v>
      </c>
      <c r="C1403">
        <v>28.811</v>
      </c>
      <c r="D1403">
        <v>285</v>
      </c>
      <c r="E1403">
        <v>28.811</v>
      </c>
      <c r="F1403">
        <v>527</v>
      </c>
      <c r="G1403">
        <v>28.811</v>
      </c>
      <c r="H1403">
        <v>734</v>
      </c>
    </row>
    <row r="1404" spans="1:8" x14ac:dyDescent="0.35">
      <c r="A1404">
        <v>28.827999999999999</v>
      </c>
      <c r="B1404">
        <v>209</v>
      </c>
      <c r="C1404">
        <v>28.827999999999999</v>
      </c>
      <c r="D1404">
        <v>308</v>
      </c>
      <c r="E1404">
        <v>28.827999999999999</v>
      </c>
      <c r="F1404">
        <v>551</v>
      </c>
      <c r="G1404">
        <v>28.827999999999999</v>
      </c>
      <c r="H1404">
        <v>707</v>
      </c>
    </row>
    <row r="1405" spans="1:8" x14ac:dyDescent="0.35">
      <c r="A1405">
        <v>28.844999999999999</v>
      </c>
      <c r="B1405">
        <v>233</v>
      </c>
      <c r="C1405">
        <v>28.844999999999999</v>
      </c>
      <c r="D1405">
        <v>297</v>
      </c>
      <c r="E1405">
        <v>28.844999999999999</v>
      </c>
      <c r="F1405">
        <v>564</v>
      </c>
      <c r="G1405">
        <v>28.844999999999999</v>
      </c>
      <c r="H1405">
        <v>696</v>
      </c>
    </row>
    <row r="1406" spans="1:8" x14ac:dyDescent="0.35">
      <c r="A1406">
        <v>28.861999999999998</v>
      </c>
      <c r="B1406">
        <v>248</v>
      </c>
      <c r="C1406">
        <v>28.861999999999998</v>
      </c>
      <c r="D1406">
        <v>288</v>
      </c>
      <c r="E1406">
        <v>28.861999999999998</v>
      </c>
      <c r="F1406">
        <v>504</v>
      </c>
      <c r="G1406">
        <v>28.861999999999998</v>
      </c>
      <c r="H1406">
        <v>735</v>
      </c>
    </row>
    <row r="1407" spans="1:8" x14ac:dyDescent="0.35">
      <c r="A1407">
        <v>28.879000000000001</v>
      </c>
      <c r="B1407">
        <v>237</v>
      </c>
      <c r="C1407">
        <v>28.879000000000001</v>
      </c>
      <c r="D1407">
        <v>301</v>
      </c>
      <c r="E1407">
        <v>28.879000000000001</v>
      </c>
      <c r="F1407">
        <v>492</v>
      </c>
      <c r="G1407">
        <v>28.879000000000001</v>
      </c>
      <c r="H1407">
        <v>743</v>
      </c>
    </row>
    <row r="1408" spans="1:8" x14ac:dyDescent="0.35">
      <c r="A1408">
        <v>28.896000000000001</v>
      </c>
      <c r="B1408">
        <v>253</v>
      </c>
      <c r="C1408">
        <v>28.896000000000001</v>
      </c>
      <c r="D1408">
        <v>305</v>
      </c>
      <c r="E1408">
        <v>28.896000000000001</v>
      </c>
      <c r="F1408">
        <v>518</v>
      </c>
      <c r="G1408">
        <v>28.896000000000001</v>
      </c>
      <c r="H1408">
        <v>707</v>
      </c>
    </row>
    <row r="1409" spans="1:8" x14ac:dyDescent="0.35">
      <c r="A1409">
        <v>28.913</v>
      </c>
      <c r="B1409">
        <v>237</v>
      </c>
      <c r="C1409">
        <v>28.913</v>
      </c>
      <c r="D1409">
        <v>339</v>
      </c>
      <c r="E1409">
        <v>28.913</v>
      </c>
      <c r="F1409">
        <v>557</v>
      </c>
      <c r="G1409">
        <v>28.913</v>
      </c>
      <c r="H1409">
        <v>724</v>
      </c>
    </row>
    <row r="1410" spans="1:8" x14ac:dyDescent="0.35">
      <c r="A1410">
        <v>28.93</v>
      </c>
      <c r="B1410">
        <v>244</v>
      </c>
      <c r="C1410">
        <v>28.93</v>
      </c>
      <c r="D1410">
        <v>339</v>
      </c>
      <c r="E1410">
        <v>28.93</v>
      </c>
      <c r="F1410">
        <v>589</v>
      </c>
      <c r="G1410">
        <v>28.93</v>
      </c>
      <c r="H1410">
        <v>760</v>
      </c>
    </row>
    <row r="1411" spans="1:8" x14ac:dyDescent="0.35">
      <c r="A1411">
        <v>28.946999999999999</v>
      </c>
      <c r="B1411">
        <v>261</v>
      </c>
      <c r="C1411">
        <v>28.946999999999999</v>
      </c>
      <c r="D1411">
        <v>331</v>
      </c>
      <c r="E1411">
        <v>28.946999999999999</v>
      </c>
      <c r="F1411">
        <v>558</v>
      </c>
      <c r="G1411">
        <v>28.946999999999999</v>
      </c>
      <c r="H1411">
        <v>762</v>
      </c>
    </row>
    <row r="1412" spans="1:8" x14ac:dyDescent="0.35">
      <c r="A1412">
        <v>28.963999999999999</v>
      </c>
      <c r="B1412">
        <v>245</v>
      </c>
      <c r="C1412">
        <v>28.963999999999999</v>
      </c>
      <c r="D1412">
        <v>320</v>
      </c>
      <c r="E1412">
        <v>28.963999999999999</v>
      </c>
      <c r="F1412">
        <v>550</v>
      </c>
      <c r="G1412">
        <v>28.963999999999999</v>
      </c>
      <c r="H1412">
        <v>752</v>
      </c>
    </row>
    <row r="1413" spans="1:8" x14ac:dyDescent="0.35">
      <c r="A1413">
        <v>28.981000000000002</v>
      </c>
      <c r="B1413">
        <v>239</v>
      </c>
      <c r="C1413">
        <v>28.981000000000002</v>
      </c>
      <c r="D1413">
        <v>315</v>
      </c>
      <c r="E1413">
        <v>28.981000000000002</v>
      </c>
      <c r="F1413">
        <v>536</v>
      </c>
      <c r="G1413">
        <v>28.981000000000002</v>
      </c>
      <c r="H1413">
        <v>701</v>
      </c>
    </row>
    <row r="1414" spans="1:8" x14ac:dyDescent="0.35">
      <c r="A1414">
        <v>28.998000000000001</v>
      </c>
      <c r="B1414">
        <v>269</v>
      </c>
      <c r="C1414">
        <v>28.998000000000001</v>
      </c>
      <c r="D1414">
        <v>310</v>
      </c>
      <c r="E1414">
        <v>28.998000000000001</v>
      </c>
      <c r="F1414">
        <v>525</v>
      </c>
      <c r="G1414">
        <v>28.998000000000001</v>
      </c>
      <c r="H1414">
        <v>703</v>
      </c>
    </row>
    <row r="1415" spans="1:8" x14ac:dyDescent="0.35">
      <c r="A1415">
        <v>29.015000000000001</v>
      </c>
      <c r="B1415">
        <v>274</v>
      </c>
      <c r="C1415">
        <v>29.015000000000001</v>
      </c>
      <c r="D1415">
        <v>322</v>
      </c>
      <c r="E1415">
        <v>29.015000000000001</v>
      </c>
      <c r="F1415">
        <v>512</v>
      </c>
      <c r="G1415">
        <v>29.015000000000001</v>
      </c>
      <c r="H1415">
        <v>699</v>
      </c>
    </row>
    <row r="1416" spans="1:8" x14ac:dyDescent="0.35">
      <c r="A1416">
        <v>29.032</v>
      </c>
      <c r="B1416">
        <v>297</v>
      </c>
      <c r="C1416">
        <v>29.032</v>
      </c>
      <c r="D1416">
        <v>325</v>
      </c>
      <c r="E1416">
        <v>29.032</v>
      </c>
      <c r="F1416">
        <v>523</v>
      </c>
      <c r="G1416">
        <v>29.032</v>
      </c>
      <c r="H1416">
        <v>693</v>
      </c>
    </row>
    <row r="1417" spans="1:8" x14ac:dyDescent="0.35">
      <c r="A1417">
        <v>29.048999999999999</v>
      </c>
      <c r="B1417">
        <v>301</v>
      </c>
      <c r="C1417">
        <v>29.048999999999999</v>
      </c>
      <c r="D1417">
        <v>344</v>
      </c>
      <c r="E1417">
        <v>29.048999999999999</v>
      </c>
      <c r="F1417">
        <v>542</v>
      </c>
      <c r="G1417">
        <v>29.048999999999999</v>
      </c>
      <c r="H1417">
        <v>685</v>
      </c>
    </row>
    <row r="1418" spans="1:8" x14ac:dyDescent="0.35">
      <c r="A1418">
        <v>29.065999999999999</v>
      </c>
      <c r="B1418">
        <v>299</v>
      </c>
      <c r="C1418">
        <v>29.065999999999999</v>
      </c>
      <c r="D1418">
        <v>344</v>
      </c>
      <c r="E1418">
        <v>29.065999999999999</v>
      </c>
      <c r="F1418">
        <v>540</v>
      </c>
      <c r="G1418">
        <v>29.065999999999999</v>
      </c>
      <c r="H1418">
        <v>704</v>
      </c>
    </row>
    <row r="1419" spans="1:8" x14ac:dyDescent="0.35">
      <c r="A1419">
        <v>29.082999999999998</v>
      </c>
      <c r="B1419">
        <v>314</v>
      </c>
      <c r="C1419">
        <v>29.082999999999998</v>
      </c>
      <c r="D1419">
        <v>327</v>
      </c>
      <c r="E1419">
        <v>29.082999999999998</v>
      </c>
      <c r="F1419">
        <v>576</v>
      </c>
      <c r="G1419">
        <v>29.082999999999998</v>
      </c>
      <c r="H1419">
        <v>687</v>
      </c>
    </row>
    <row r="1420" spans="1:8" x14ac:dyDescent="0.35">
      <c r="A1420">
        <v>29.1</v>
      </c>
      <c r="B1420">
        <v>333</v>
      </c>
      <c r="C1420">
        <v>29.1</v>
      </c>
      <c r="D1420">
        <v>331</v>
      </c>
      <c r="E1420">
        <v>29.1</v>
      </c>
      <c r="F1420">
        <v>565</v>
      </c>
      <c r="G1420">
        <v>29.1</v>
      </c>
      <c r="H1420">
        <v>711</v>
      </c>
    </row>
    <row r="1421" spans="1:8" x14ac:dyDescent="0.35">
      <c r="A1421">
        <v>29.117000000000001</v>
      </c>
      <c r="B1421">
        <v>341</v>
      </c>
      <c r="C1421">
        <v>29.117000000000001</v>
      </c>
      <c r="D1421">
        <v>345</v>
      </c>
      <c r="E1421">
        <v>29.117000000000001</v>
      </c>
      <c r="F1421">
        <v>562</v>
      </c>
      <c r="G1421">
        <v>29.117000000000001</v>
      </c>
      <c r="H1421">
        <v>709</v>
      </c>
    </row>
    <row r="1422" spans="1:8" x14ac:dyDescent="0.35">
      <c r="A1422">
        <v>29.134</v>
      </c>
      <c r="B1422">
        <v>357</v>
      </c>
      <c r="C1422">
        <v>29.134</v>
      </c>
      <c r="D1422">
        <v>351</v>
      </c>
      <c r="E1422">
        <v>29.134</v>
      </c>
      <c r="F1422">
        <v>543</v>
      </c>
      <c r="G1422">
        <v>29.134</v>
      </c>
      <c r="H1422">
        <v>706</v>
      </c>
    </row>
    <row r="1423" spans="1:8" x14ac:dyDescent="0.35">
      <c r="A1423">
        <v>29.151</v>
      </c>
      <c r="B1423">
        <v>396</v>
      </c>
      <c r="C1423">
        <v>29.151</v>
      </c>
      <c r="D1423">
        <v>345</v>
      </c>
      <c r="E1423">
        <v>29.151</v>
      </c>
      <c r="F1423">
        <v>545</v>
      </c>
      <c r="G1423">
        <v>29.151</v>
      </c>
      <c r="H1423">
        <v>720</v>
      </c>
    </row>
    <row r="1424" spans="1:8" x14ac:dyDescent="0.35">
      <c r="A1424">
        <v>29.167999999999999</v>
      </c>
      <c r="B1424">
        <v>368</v>
      </c>
      <c r="C1424">
        <v>29.167999999999999</v>
      </c>
      <c r="D1424">
        <v>366</v>
      </c>
      <c r="E1424">
        <v>29.167999999999999</v>
      </c>
      <c r="F1424">
        <v>553</v>
      </c>
      <c r="G1424">
        <v>29.167999999999999</v>
      </c>
      <c r="H1424">
        <v>684</v>
      </c>
    </row>
    <row r="1425" spans="1:8" x14ac:dyDescent="0.35">
      <c r="A1425">
        <v>29.184999999999999</v>
      </c>
      <c r="B1425">
        <v>371</v>
      </c>
      <c r="C1425">
        <v>29.184999999999999</v>
      </c>
      <c r="D1425">
        <v>378</v>
      </c>
      <c r="E1425">
        <v>29.184999999999999</v>
      </c>
      <c r="F1425">
        <v>597</v>
      </c>
      <c r="G1425">
        <v>29.184999999999999</v>
      </c>
      <c r="H1425">
        <v>644</v>
      </c>
    </row>
    <row r="1426" spans="1:8" x14ac:dyDescent="0.35">
      <c r="A1426">
        <v>29.202000000000002</v>
      </c>
      <c r="B1426">
        <v>424</v>
      </c>
      <c r="C1426">
        <v>29.202000000000002</v>
      </c>
      <c r="D1426">
        <v>381</v>
      </c>
      <c r="E1426">
        <v>29.202000000000002</v>
      </c>
      <c r="F1426">
        <v>560</v>
      </c>
      <c r="G1426">
        <v>29.202000000000002</v>
      </c>
      <c r="H1426">
        <v>646</v>
      </c>
    </row>
    <row r="1427" spans="1:8" x14ac:dyDescent="0.35">
      <c r="A1427">
        <v>29.219000000000001</v>
      </c>
      <c r="B1427">
        <v>421</v>
      </c>
      <c r="C1427">
        <v>29.219000000000001</v>
      </c>
      <c r="D1427">
        <v>418</v>
      </c>
      <c r="E1427">
        <v>29.219000000000001</v>
      </c>
      <c r="F1427">
        <v>534</v>
      </c>
      <c r="G1427">
        <v>29.219000000000001</v>
      </c>
      <c r="H1427">
        <v>696</v>
      </c>
    </row>
    <row r="1428" spans="1:8" x14ac:dyDescent="0.35">
      <c r="A1428">
        <v>29.236000000000001</v>
      </c>
      <c r="B1428">
        <v>430</v>
      </c>
      <c r="C1428">
        <v>29.236000000000001</v>
      </c>
      <c r="D1428">
        <v>448</v>
      </c>
      <c r="E1428">
        <v>29.236000000000001</v>
      </c>
      <c r="F1428">
        <v>568</v>
      </c>
      <c r="G1428">
        <v>29.236000000000001</v>
      </c>
      <c r="H1428">
        <v>807</v>
      </c>
    </row>
    <row r="1429" spans="1:8" x14ac:dyDescent="0.35">
      <c r="A1429">
        <v>29.253</v>
      </c>
      <c r="B1429">
        <v>438</v>
      </c>
      <c r="C1429">
        <v>29.253</v>
      </c>
      <c r="D1429">
        <v>427</v>
      </c>
      <c r="E1429">
        <v>29.253</v>
      </c>
      <c r="F1429">
        <v>592</v>
      </c>
      <c r="G1429">
        <v>29.253</v>
      </c>
      <c r="H1429">
        <v>786</v>
      </c>
    </row>
    <row r="1430" spans="1:8" x14ac:dyDescent="0.35">
      <c r="A1430">
        <v>29.27</v>
      </c>
      <c r="B1430">
        <v>411</v>
      </c>
      <c r="C1430">
        <v>29.27</v>
      </c>
      <c r="D1430">
        <v>419</v>
      </c>
      <c r="E1430">
        <v>29.27</v>
      </c>
      <c r="F1430">
        <v>630</v>
      </c>
      <c r="G1430">
        <v>29.27</v>
      </c>
      <c r="H1430">
        <v>746</v>
      </c>
    </row>
    <row r="1431" spans="1:8" x14ac:dyDescent="0.35">
      <c r="A1431">
        <v>29.286999999999999</v>
      </c>
      <c r="B1431">
        <v>399</v>
      </c>
      <c r="C1431">
        <v>29.286999999999999</v>
      </c>
      <c r="D1431">
        <v>476</v>
      </c>
      <c r="E1431">
        <v>29.286999999999999</v>
      </c>
      <c r="F1431">
        <v>608</v>
      </c>
      <c r="G1431">
        <v>29.286999999999999</v>
      </c>
      <c r="H1431">
        <v>733</v>
      </c>
    </row>
    <row r="1432" spans="1:8" x14ac:dyDescent="0.35">
      <c r="A1432">
        <v>29.303999999999998</v>
      </c>
      <c r="B1432">
        <v>423</v>
      </c>
      <c r="C1432">
        <v>29.303999999999998</v>
      </c>
      <c r="D1432">
        <v>434</v>
      </c>
      <c r="E1432">
        <v>29.303999999999998</v>
      </c>
      <c r="F1432">
        <v>617</v>
      </c>
      <c r="G1432">
        <v>29.303999999999998</v>
      </c>
      <c r="H1432">
        <v>686</v>
      </c>
    </row>
    <row r="1433" spans="1:8" x14ac:dyDescent="0.35">
      <c r="A1433">
        <v>29.321000000000002</v>
      </c>
      <c r="B1433">
        <v>418</v>
      </c>
      <c r="C1433">
        <v>29.321000000000002</v>
      </c>
      <c r="D1433">
        <v>400</v>
      </c>
      <c r="E1433">
        <v>29.321000000000002</v>
      </c>
      <c r="F1433">
        <v>593</v>
      </c>
      <c r="G1433">
        <v>29.321000000000002</v>
      </c>
      <c r="H1433">
        <v>673</v>
      </c>
    </row>
    <row r="1434" spans="1:8" x14ac:dyDescent="0.35">
      <c r="A1434">
        <v>29.338000000000001</v>
      </c>
      <c r="B1434">
        <v>412</v>
      </c>
      <c r="C1434">
        <v>29.338000000000001</v>
      </c>
      <c r="D1434">
        <v>449</v>
      </c>
      <c r="E1434">
        <v>29.338000000000001</v>
      </c>
      <c r="F1434">
        <v>581</v>
      </c>
      <c r="G1434">
        <v>29.338000000000001</v>
      </c>
      <c r="H1434">
        <v>674</v>
      </c>
    </row>
    <row r="1435" spans="1:8" x14ac:dyDescent="0.35">
      <c r="A1435">
        <v>29.355</v>
      </c>
      <c r="B1435">
        <v>428</v>
      </c>
      <c r="C1435">
        <v>29.355</v>
      </c>
      <c r="D1435">
        <v>489</v>
      </c>
      <c r="E1435">
        <v>29.355</v>
      </c>
      <c r="F1435">
        <v>604</v>
      </c>
      <c r="G1435">
        <v>29.355</v>
      </c>
      <c r="H1435">
        <v>637</v>
      </c>
    </row>
    <row r="1436" spans="1:8" x14ac:dyDescent="0.35">
      <c r="A1436">
        <v>29.372</v>
      </c>
      <c r="B1436">
        <v>435</v>
      </c>
      <c r="C1436">
        <v>29.372</v>
      </c>
      <c r="D1436">
        <v>438</v>
      </c>
      <c r="E1436">
        <v>29.372</v>
      </c>
      <c r="F1436">
        <v>613</v>
      </c>
      <c r="G1436">
        <v>29.372</v>
      </c>
      <c r="H1436">
        <v>675</v>
      </c>
    </row>
    <row r="1437" spans="1:8" x14ac:dyDescent="0.35">
      <c r="A1437">
        <v>29.388999999999999</v>
      </c>
      <c r="B1437">
        <v>398</v>
      </c>
      <c r="C1437">
        <v>29.388999999999999</v>
      </c>
      <c r="D1437">
        <v>450</v>
      </c>
      <c r="E1437">
        <v>29.388999999999999</v>
      </c>
      <c r="F1437">
        <v>591</v>
      </c>
      <c r="G1437">
        <v>29.388999999999999</v>
      </c>
      <c r="H1437">
        <v>648</v>
      </c>
    </row>
    <row r="1438" spans="1:8" x14ac:dyDescent="0.35">
      <c r="A1438">
        <v>29.405999999999999</v>
      </c>
      <c r="B1438">
        <v>410</v>
      </c>
      <c r="C1438">
        <v>29.405999999999999</v>
      </c>
      <c r="D1438">
        <v>476</v>
      </c>
      <c r="E1438">
        <v>29.405999999999999</v>
      </c>
      <c r="F1438">
        <v>565</v>
      </c>
      <c r="G1438">
        <v>29.405999999999999</v>
      </c>
      <c r="H1438">
        <v>718</v>
      </c>
    </row>
    <row r="1439" spans="1:8" x14ac:dyDescent="0.35">
      <c r="A1439">
        <v>29.422999999999998</v>
      </c>
      <c r="B1439">
        <v>391</v>
      </c>
      <c r="C1439">
        <v>29.422999999999998</v>
      </c>
      <c r="D1439">
        <v>451</v>
      </c>
      <c r="E1439">
        <v>29.422999999999998</v>
      </c>
      <c r="F1439">
        <v>603</v>
      </c>
      <c r="G1439">
        <v>29.422999999999998</v>
      </c>
      <c r="H1439">
        <v>703</v>
      </c>
    </row>
    <row r="1440" spans="1:8" x14ac:dyDescent="0.35">
      <c r="A1440">
        <v>29.44</v>
      </c>
      <c r="B1440">
        <v>353</v>
      </c>
      <c r="C1440">
        <v>29.44</v>
      </c>
      <c r="D1440">
        <v>463</v>
      </c>
      <c r="E1440">
        <v>29.44</v>
      </c>
      <c r="F1440">
        <v>595</v>
      </c>
      <c r="G1440">
        <v>29.44</v>
      </c>
      <c r="H1440">
        <v>690</v>
      </c>
    </row>
    <row r="1441" spans="1:8" x14ac:dyDescent="0.35">
      <c r="A1441">
        <v>29.457000000000001</v>
      </c>
      <c r="B1441">
        <v>359</v>
      </c>
      <c r="C1441">
        <v>29.457000000000001</v>
      </c>
      <c r="D1441">
        <v>412</v>
      </c>
      <c r="E1441">
        <v>29.457000000000001</v>
      </c>
      <c r="F1441">
        <v>667</v>
      </c>
      <c r="G1441">
        <v>29.457000000000001</v>
      </c>
      <c r="H1441">
        <v>715</v>
      </c>
    </row>
    <row r="1442" spans="1:8" x14ac:dyDescent="0.35">
      <c r="A1442">
        <v>29.474</v>
      </c>
      <c r="B1442">
        <v>334</v>
      </c>
      <c r="C1442">
        <v>29.474</v>
      </c>
      <c r="D1442">
        <v>407</v>
      </c>
      <c r="E1442">
        <v>29.474</v>
      </c>
      <c r="F1442">
        <v>618</v>
      </c>
      <c r="G1442">
        <v>29.474</v>
      </c>
      <c r="H1442">
        <v>748</v>
      </c>
    </row>
    <row r="1443" spans="1:8" x14ac:dyDescent="0.35">
      <c r="A1443">
        <v>29.491</v>
      </c>
      <c r="B1443">
        <v>340</v>
      </c>
      <c r="C1443">
        <v>29.491</v>
      </c>
      <c r="D1443">
        <v>395</v>
      </c>
      <c r="E1443">
        <v>29.491</v>
      </c>
      <c r="F1443">
        <v>636</v>
      </c>
      <c r="G1443">
        <v>29.491</v>
      </c>
      <c r="H1443">
        <v>725</v>
      </c>
    </row>
    <row r="1444" spans="1:8" x14ac:dyDescent="0.35">
      <c r="A1444">
        <v>29.507999999999999</v>
      </c>
      <c r="B1444">
        <v>318</v>
      </c>
      <c r="C1444">
        <v>29.507999999999999</v>
      </c>
      <c r="D1444">
        <v>426</v>
      </c>
      <c r="E1444">
        <v>29.507999999999999</v>
      </c>
      <c r="F1444">
        <v>641</v>
      </c>
      <c r="G1444">
        <v>29.507999999999999</v>
      </c>
      <c r="H1444">
        <v>678</v>
      </c>
    </row>
    <row r="1445" spans="1:8" x14ac:dyDescent="0.35">
      <c r="A1445">
        <v>29.524999999999999</v>
      </c>
      <c r="B1445">
        <v>331</v>
      </c>
      <c r="C1445">
        <v>29.524999999999999</v>
      </c>
      <c r="D1445">
        <v>411</v>
      </c>
      <c r="E1445">
        <v>29.524999999999999</v>
      </c>
      <c r="F1445">
        <v>626</v>
      </c>
      <c r="G1445">
        <v>29.524999999999999</v>
      </c>
      <c r="H1445">
        <v>674</v>
      </c>
    </row>
    <row r="1446" spans="1:8" x14ac:dyDescent="0.35">
      <c r="A1446">
        <v>29.542000000000002</v>
      </c>
      <c r="B1446">
        <v>316</v>
      </c>
      <c r="C1446">
        <v>29.542000000000002</v>
      </c>
      <c r="D1446">
        <v>426</v>
      </c>
      <c r="E1446">
        <v>29.542000000000002</v>
      </c>
      <c r="F1446">
        <v>655</v>
      </c>
      <c r="G1446">
        <v>29.542000000000002</v>
      </c>
      <c r="H1446">
        <v>701</v>
      </c>
    </row>
    <row r="1447" spans="1:8" x14ac:dyDescent="0.35">
      <c r="A1447">
        <v>29.559000000000001</v>
      </c>
      <c r="B1447">
        <v>305</v>
      </c>
      <c r="C1447">
        <v>29.559000000000001</v>
      </c>
      <c r="D1447">
        <v>332</v>
      </c>
      <c r="E1447">
        <v>29.559000000000001</v>
      </c>
      <c r="F1447">
        <v>624</v>
      </c>
      <c r="G1447">
        <v>29.559000000000001</v>
      </c>
      <c r="H1447">
        <v>706</v>
      </c>
    </row>
    <row r="1448" spans="1:8" x14ac:dyDescent="0.35">
      <c r="A1448">
        <v>29.576000000000001</v>
      </c>
      <c r="B1448">
        <v>264</v>
      </c>
      <c r="C1448">
        <v>29.576000000000001</v>
      </c>
      <c r="D1448">
        <v>344</v>
      </c>
      <c r="E1448">
        <v>29.576000000000001</v>
      </c>
      <c r="F1448">
        <v>598</v>
      </c>
      <c r="G1448">
        <v>29.576000000000001</v>
      </c>
      <c r="H1448">
        <v>664</v>
      </c>
    </row>
    <row r="1449" spans="1:8" x14ac:dyDescent="0.35">
      <c r="A1449">
        <v>29.593</v>
      </c>
      <c r="B1449">
        <v>303</v>
      </c>
      <c r="C1449">
        <v>29.593</v>
      </c>
      <c r="D1449">
        <v>375</v>
      </c>
      <c r="E1449">
        <v>29.593</v>
      </c>
      <c r="F1449">
        <v>641</v>
      </c>
      <c r="G1449">
        <v>29.593</v>
      </c>
      <c r="H1449">
        <v>738</v>
      </c>
    </row>
    <row r="1450" spans="1:8" x14ac:dyDescent="0.35">
      <c r="A1450">
        <v>29.61</v>
      </c>
      <c r="B1450">
        <v>303</v>
      </c>
      <c r="C1450">
        <v>29.61</v>
      </c>
      <c r="D1450">
        <v>328</v>
      </c>
      <c r="E1450">
        <v>29.61</v>
      </c>
      <c r="F1450">
        <v>556</v>
      </c>
      <c r="G1450">
        <v>29.61</v>
      </c>
      <c r="H1450">
        <v>734</v>
      </c>
    </row>
    <row r="1451" spans="1:8" x14ac:dyDescent="0.35">
      <c r="A1451">
        <v>29.626999999999999</v>
      </c>
      <c r="B1451">
        <v>288</v>
      </c>
      <c r="C1451">
        <v>29.626999999999999</v>
      </c>
      <c r="D1451">
        <v>399</v>
      </c>
      <c r="E1451">
        <v>29.626999999999999</v>
      </c>
      <c r="F1451">
        <v>599</v>
      </c>
      <c r="G1451">
        <v>29.626999999999999</v>
      </c>
      <c r="H1451">
        <v>661</v>
      </c>
    </row>
    <row r="1452" spans="1:8" x14ac:dyDescent="0.35">
      <c r="A1452">
        <v>29.643999999999998</v>
      </c>
      <c r="B1452">
        <v>280</v>
      </c>
      <c r="C1452">
        <v>29.643999999999998</v>
      </c>
      <c r="D1452">
        <v>368</v>
      </c>
      <c r="E1452">
        <v>29.643999999999998</v>
      </c>
      <c r="F1452">
        <v>548</v>
      </c>
      <c r="G1452">
        <v>29.643999999999998</v>
      </c>
      <c r="H1452">
        <v>793</v>
      </c>
    </row>
    <row r="1453" spans="1:8" x14ac:dyDescent="0.35">
      <c r="A1453">
        <v>29.661000000000001</v>
      </c>
      <c r="B1453">
        <v>275</v>
      </c>
      <c r="C1453">
        <v>29.661000000000001</v>
      </c>
      <c r="D1453">
        <v>345</v>
      </c>
      <c r="E1453">
        <v>29.661000000000001</v>
      </c>
      <c r="F1453">
        <v>584</v>
      </c>
      <c r="G1453">
        <v>29.661000000000001</v>
      </c>
      <c r="H1453">
        <v>669</v>
      </c>
    </row>
    <row r="1454" spans="1:8" x14ac:dyDescent="0.35">
      <c r="A1454">
        <v>29.678000000000001</v>
      </c>
      <c r="B1454">
        <v>257</v>
      </c>
      <c r="C1454">
        <v>29.678000000000001</v>
      </c>
      <c r="D1454">
        <v>322</v>
      </c>
      <c r="E1454">
        <v>29.678000000000001</v>
      </c>
      <c r="F1454">
        <v>602</v>
      </c>
      <c r="G1454">
        <v>29.678000000000001</v>
      </c>
      <c r="H1454">
        <v>670</v>
      </c>
    </row>
    <row r="1455" spans="1:8" x14ac:dyDescent="0.35">
      <c r="A1455">
        <v>29.695</v>
      </c>
      <c r="B1455">
        <v>265</v>
      </c>
      <c r="C1455">
        <v>29.695</v>
      </c>
      <c r="D1455">
        <v>377</v>
      </c>
      <c r="E1455">
        <v>29.695</v>
      </c>
      <c r="F1455">
        <v>564</v>
      </c>
      <c r="G1455">
        <v>29.695</v>
      </c>
      <c r="H1455">
        <v>686</v>
      </c>
    </row>
    <row r="1456" spans="1:8" x14ac:dyDescent="0.35">
      <c r="A1456">
        <v>29.712</v>
      </c>
      <c r="B1456">
        <v>258</v>
      </c>
      <c r="C1456">
        <v>29.712</v>
      </c>
      <c r="D1456">
        <v>371</v>
      </c>
      <c r="E1456">
        <v>29.712</v>
      </c>
      <c r="F1456">
        <v>658</v>
      </c>
      <c r="G1456">
        <v>29.712</v>
      </c>
      <c r="H1456">
        <v>693</v>
      </c>
    </row>
    <row r="1457" spans="1:8" x14ac:dyDescent="0.35">
      <c r="A1457">
        <v>29.728999999999999</v>
      </c>
      <c r="B1457">
        <v>250</v>
      </c>
      <c r="C1457">
        <v>29.728999999999999</v>
      </c>
      <c r="D1457">
        <v>353</v>
      </c>
      <c r="E1457">
        <v>29.728999999999999</v>
      </c>
      <c r="F1457">
        <v>590</v>
      </c>
      <c r="G1457">
        <v>29.728999999999999</v>
      </c>
      <c r="H1457">
        <v>646</v>
      </c>
    </row>
    <row r="1458" spans="1:8" x14ac:dyDescent="0.35">
      <c r="A1458">
        <v>29.745999999999999</v>
      </c>
      <c r="B1458">
        <v>264</v>
      </c>
      <c r="C1458">
        <v>29.745999999999999</v>
      </c>
      <c r="D1458">
        <v>337</v>
      </c>
      <c r="E1458">
        <v>29.745999999999999</v>
      </c>
      <c r="F1458">
        <v>626</v>
      </c>
      <c r="G1458">
        <v>29.745999999999999</v>
      </c>
      <c r="H1458">
        <v>696</v>
      </c>
    </row>
    <row r="1459" spans="1:8" x14ac:dyDescent="0.35">
      <c r="A1459">
        <v>29.763000000000002</v>
      </c>
      <c r="B1459">
        <v>263</v>
      </c>
      <c r="C1459">
        <v>29.763000000000002</v>
      </c>
      <c r="D1459">
        <v>384</v>
      </c>
      <c r="E1459">
        <v>29.763000000000002</v>
      </c>
      <c r="F1459">
        <v>606</v>
      </c>
      <c r="G1459">
        <v>29.763000000000002</v>
      </c>
      <c r="H1459">
        <v>732</v>
      </c>
    </row>
    <row r="1460" spans="1:8" x14ac:dyDescent="0.35">
      <c r="A1460">
        <v>29.78</v>
      </c>
      <c r="B1460">
        <v>234</v>
      </c>
      <c r="C1460">
        <v>29.78</v>
      </c>
      <c r="D1460">
        <v>401</v>
      </c>
      <c r="E1460">
        <v>29.78</v>
      </c>
      <c r="F1460">
        <v>589</v>
      </c>
      <c r="G1460">
        <v>29.78</v>
      </c>
      <c r="H1460">
        <v>674</v>
      </c>
    </row>
    <row r="1461" spans="1:8" x14ac:dyDescent="0.35">
      <c r="A1461">
        <v>29.797000000000001</v>
      </c>
      <c r="B1461">
        <v>247</v>
      </c>
      <c r="C1461">
        <v>29.797000000000001</v>
      </c>
      <c r="D1461">
        <v>406</v>
      </c>
      <c r="E1461">
        <v>29.797000000000001</v>
      </c>
      <c r="F1461">
        <v>597</v>
      </c>
      <c r="G1461">
        <v>29.797000000000001</v>
      </c>
      <c r="H1461">
        <v>695</v>
      </c>
    </row>
    <row r="1462" spans="1:8" x14ac:dyDescent="0.35">
      <c r="A1462">
        <v>29.814</v>
      </c>
      <c r="B1462">
        <v>262</v>
      </c>
      <c r="C1462">
        <v>29.814</v>
      </c>
      <c r="D1462">
        <v>370</v>
      </c>
      <c r="E1462">
        <v>29.814</v>
      </c>
      <c r="F1462">
        <v>584</v>
      </c>
      <c r="G1462">
        <v>29.814</v>
      </c>
      <c r="H1462">
        <v>771</v>
      </c>
    </row>
    <row r="1463" spans="1:8" x14ac:dyDescent="0.35">
      <c r="A1463">
        <v>29.831</v>
      </c>
      <c r="B1463">
        <v>289</v>
      </c>
      <c r="C1463">
        <v>29.831</v>
      </c>
      <c r="D1463">
        <v>366</v>
      </c>
      <c r="E1463">
        <v>29.831</v>
      </c>
      <c r="F1463">
        <v>583</v>
      </c>
      <c r="G1463">
        <v>29.831</v>
      </c>
      <c r="H1463">
        <v>677</v>
      </c>
    </row>
    <row r="1464" spans="1:8" x14ac:dyDescent="0.35">
      <c r="A1464">
        <v>29.847999999999999</v>
      </c>
      <c r="B1464">
        <v>394</v>
      </c>
      <c r="C1464">
        <v>29.847999999999999</v>
      </c>
      <c r="D1464">
        <v>404</v>
      </c>
      <c r="E1464">
        <v>29.847999999999999</v>
      </c>
      <c r="F1464">
        <v>587</v>
      </c>
      <c r="G1464">
        <v>29.847999999999999</v>
      </c>
      <c r="H1464">
        <v>671</v>
      </c>
    </row>
    <row r="1465" spans="1:8" x14ac:dyDescent="0.35">
      <c r="A1465">
        <v>29.864999999999998</v>
      </c>
      <c r="B1465">
        <v>497</v>
      </c>
      <c r="C1465">
        <v>29.864999999999998</v>
      </c>
      <c r="D1465">
        <v>439</v>
      </c>
      <c r="E1465">
        <v>29.864999999999998</v>
      </c>
      <c r="F1465">
        <v>588</v>
      </c>
      <c r="G1465">
        <v>29.864999999999998</v>
      </c>
      <c r="H1465">
        <v>689</v>
      </c>
    </row>
    <row r="1466" spans="1:8" x14ac:dyDescent="0.35">
      <c r="A1466">
        <v>29.882000000000001</v>
      </c>
      <c r="B1466">
        <v>444</v>
      </c>
      <c r="C1466">
        <v>29.882000000000001</v>
      </c>
      <c r="D1466">
        <v>401</v>
      </c>
      <c r="E1466">
        <v>29.882000000000001</v>
      </c>
      <c r="F1466">
        <v>568</v>
      </c>
      <c r="G1466">
        <v>29.882000000000001</v>
      </c>
      <c r="H1466">
        <v>666</v>
      </c>
    </row>
    <row r="1467" spans="1:8" x14ac:dyDescent="0.35">
      <c r="A1467">
        <v>29.899000000000001</v>
      </c>
      <c r="B1467">
        <v>311</v>
      </c>
      <c r="C1467">
        <v>29.899000000000001</v>
      </c>
      <c r="D1467">
        <v>380</v>
      </c>
      <c r="E1467">
        <v>29.899000000000001</v>
      </c>
      <c r="F1467">
        <v>579</v>
      </c>
      <c r="G1467">
        <v>29.899000000000001</v>
      </c>
      <c r="H1467">
        <v>661</v>
      </c>
    </row>
    <row r="1468" spans="1:8" x14ac:dyDescent="0.35">
      <c r="A1468">
        <v>29.916</v>
      </c>
      <c r="B1468">
        <v>276</v>
      </c>
      <c r="C1468">
        <v>29.916</v>
      </c>
      <c r="D1468">
        <v>376</v>
      </c>
      <c r="E1468">
        <v>29.916</v>
      </c>
      <c r="F1468">
        <v>644</v>
      </c>
      <c r="G1468">
        <v>29.916</v>
      </c>
      <c r="H1468">
        <v>655</v>
      </c>
    </row>
    <row r="1469" spans="1:8" x14ac:dyDescent="0.35">
      <c r="A1469">
        <v>29.933</v>
      </c>
      <c r="B1469">
        <v>262</v>
      </c>
      <c r="C1469">
        <v>29.933</v>
      </c>
      <c r="D1469">
        <v>404</v>
      </c>
      <c r="E1469">
        <v>29.933</v>
      </c>
      <c r="F1469">
        <v>605</v>
      </c>
      <c r="G1469">
        <v>29.933</v>
      </c>
      <c r="H1469">
        <v>671</v>
      </c>
    </row>
    <row r="1470" spans="1:8" x14ac:dyDescent="0.35">
      <c r="A1470">
        <v>29.95</v>
      </c>
      <c r="B1470">
        <v>274</v>
      </c>
      <c r="C1470">
        <v>29.95</v>
      </c>
      <c r="D1470">
        <v>405</v>
      </c>
      <c r="E1470">
        <v>29.95</v>
      </c>
      <c r="F1470">
        <v>572</v>
      </c>
      <c r="G1470">
        <v>29.95</v>
      </c>
      <c r="H1470">
        <v>724</v>
      </c>
    </row>
    <row r="1471" spans="1:8" x14ac:dyDescent="0.35">
      <c r="A1471">
        <v>29.966999999999999</v>
      </c>
      <c r="B1471">
        <v>277</v>
      </c>
      <c r="C1471">
        <v>29.966999999999999</v>
      </c>
      <c r="D1471">
        <v>380</v>
      </c>
      <c r="E1471">
        <v>29.966999999999999</v>
      </c>
      <c r="F1471">
        <v>616</v>
      </c>
      <c r="G1471">
        <v>29.966999999999999</v>
      </c>
      <c r="H1471">
        <v>712</v>
      </c>
    </row>
    <row r="1472" spans="1:8" x14ac:dyDescent="0.35">
      <c r="A1472">
        <v>29.984000000000002</v>
      </c>
      <c r="B1472">
        <v>282</v>
      </c>
      <c r="C1472">
        <v>29.984000000000002</v>
      </c>
      <c r="D1472">
        <v>371</v>
      </c>
      <c r="E1472">
        <v>29.984000000000002</v>
      </c>
      <c r="F1472">
        <v>629</v>
      </c>
      <c r="G1472">
        <v>29.984000000000002</v>
      </c>
      <c r="H1472">
        <v>648</v>
      </c>
    </row>
    <row r="1473" spans="1:8" x14ac:dyDescent="0.35">
      <c r="A1473">
        <v>30.001000000000001</v>
      </c>
      <c r="B1473">
        <v>280</v>
      </c>
      <c r="C1473">
        <v>30.001000000000001</v>
      </c>
      <c r="D1473">
        <v>369</v>
      </c>
      <c r="E1473">
        <v>30.001000000000001</v>
      </c>
      <c r="F1473">
        <v>610</v>
      </c>
      <c r="G1473">
        <v>30.001000000000001</v>
      </c>
      <c r="H1473">
        <v>659</v>
      </c>
    </row>
    <row r="1474" spans="1:8" x14ac:dyDescent="0.35">
      <c r="A1474">
        <v>30.018000000000001</v>
      </c>
      <c r="B1474">
        <v>275</v>
      </c>
      <c r="C1474">
        <v>30.018000000000001</v>
      </c>
      <c r="D1474">
        <v>383</v>
      </c>
      <c r="E1474">
        <v>30.018000000000001</v>
      </c>
      <c r="F1474">
        <v>565</v>
      </c>
      <c r="G1474">
        <v>30.018000000000001</v>
      </c>
      <c r="H1474">
        <v>687</v>
      </c>
    </row>
    <row r="1475" spans="1:8" x14ac:dyDescent="0.35">
      <c r="A1475">
        <v>30.035</v>
      </c>
      <c r="B1475">
        <v>277</v>
      </c>
      <c r="C1475">
        <v>30.035</v>
      </c>
      <c r="D1475">
        <v>393</v>
      </c>
      <c r="E1475">
        <v>30.035</v>
      </c>
      <c r="F1475">
        <v>558</v>
      </c>
      <c r="G1475">
        <v>30.035</v>
      </c>
      <c r="H1475">
        <v>679</v>
      </c>
    </row>
    <row r="1476" spans="1:8" x14ac:dyDescent="0.35">
      <c r="A1476">
        <v>30.052</v>
      </c>
      <c r="B1476">
        <v>278</v>
      </c>
      <c r="C1476">
        <v>30.052</v>
      </c>
      <c r="D1476">
        <v>403</v>
      </c>
      <c r="E1476">
        <v>30.052</v>
      </c>
      <c r="F1476">
        <v>572</v>
      </c>
      <c r="G1476">
        <v>30.052</v>
      </c>
      <c r="H1476">
        <v>639</v>
      </c>
    </row>
    <row r="1477" spans="1:8" x14ac:dyDescent="0.35">
      <c r="A1477">
        <v>30.068999999999999</v>
      </c>
      <c r="B1477">
        <v>296</v>
      </c>
      <c r="C1477">
        <v>30.068999999999999</v>
      </c>
      <c r="D1477">
        <v>394</v>
      </c>
      <c r="E1477">
        <v>30.068999999999999</v>
      </c>
      <c r="F1477">
        <v>537</v>
      </c>
      <c r="G1477">
        <v>30.068999999999999</v>
      </c>
      <c r="H1477">
        <v>640</v>
      </c>
    </row>
    <row r="1478" spans="1:8" x14ac:dyDescent="0.35">
      <c r="A1478">
        <v>30.085999999999999</v>
      </c>
      <c r="B1478">
        <v>285</v>
      </c>
      <c r="C1478">
        <v>30.085999999999999</v>
      </c>
      <c r="D1478">
        <v>393</v>
      </c>
      <c r="E1478">
        <v>30.085999999999999</v>
      </c>
      <c r="F1478">
        <v>536</v>
      </c>
      <c r="G1478">
        <v>30.085999999999999</v>
      </c>
      <c r="H1478">
        <v>643</v>
      </c>
    </row>
    <row r="1479" spans="1:8" x14ac:dyDescent="0.35">
      <c r="A1479">
        <v>30.103000000000002</v>
      </c>
      <c r="B1479">
        <v>273</v>
      </c>
      <c r="C1479">
        <v>30.103000000000002</v>
      </c>
      <c r="D1479">
        <v>386</v>
      </c>
      <c r="E1479">
        <v>30.103000000000002</v>
      </c>
      <c r="F1479">
        <v>552</v>
      </c>
      <c r="G1479">
        <v>30.103000000000002</v>
      </c>
      <c r="H1479">
        <v>645</v>
      </c>
    </row>
    <row r="1480" spans="1:8" x14ac:dyDescent="0.35">
      <c r="A1480">
        <v>30.12</v>
      </c>
      <c r="B1480">
        <v>287</v>
      </c>
      <c r="C1480">
        <v>30.12</v>
      </c>
      <c r="D1480">
        <v>387</v>
      </c>
      <c r="E1480">
        <v>30.12</v>
      </c>
      <c r="F1480">
        <v>585</v>
      </c>
      <c r="G1480">
        <v>30.12</v>
      </c>
      <c r="H1480">
        <v>644</v>
      </c>
    </row>
    <row r="1481" spans="1:8" x14ac:dyDescent="0.35">
      <c r="A1481">
        <v>30.137</v>
      </c>
      <c r="B1481">
        <v>295</v>
      </c>
      <c r="C1481">
        <v>30.137</v>
      </c>
      <c r="D1481">
        <v>387</v>
      </c>
      <c r="E1481">
        <v>30.137</v>
      </c>
      <c r="F1481">
        <v>623</v>
      </c>
      <c r="G1481">
        <v>30.137</v>
      </c>
      <c r="H1481">
        <v>648</v>
      </c>
    </row>
    <row r="1482" spans="1:8" x14ac:dyDescent="0.35">
      <c r="A1482">
        <v>30.154</v>
      </c>
      <c r="B1482">
        <v>295</v>
      </c>
      <c r="C1482">
        <v>30.154</v>
      </c>
      <c r="D1482">
        <v>397</v>
      </c>
      <c r="E1482">
        <v>30.154</v>
      </c>
      <c r="F1482">
        <v>626</v>
      </c>
      <c r="G1482">
        <v>30.154</v>
      </c>
      <c r="H1482">
        <v>661</v>
      </c>
    </row>
    <row r="1483" spans="1:8" x14ac:dyDescent="0.35">
      <c r="A1483">
        <v>30.170999999999999</v>
      </c>
      <c r="B1483">
        <v>304</v>
      </c>
      <c r="C1483">
        <v>30.170999999999999</v>
      </c>
      <c r="D1483">
        <v>406</v>
      </c>
      <c r="E1483">
        <v>30.170999999999999</v>
      </c>
      <c r="F1483">
        <v>570</v>
      </c>
      <c r="G1483">
        <v>30.170999999999999</v>
      </c>
      <c r="H1483">
        <v>628</v>
      </c>
    </row>
    <row r="1484" spans="1:8" x14ac:dyDescent="0.35">
      <c r="A1484">
        <v>30.187999999999999</v>
      </c>
      <c r="B1484">
        <v>298</v>
      </c>
      <c r="C1484">
        <v>30.187999999999999</v>
      </c>
      <c r="D1484">
        <v>401</v>
      </c>
      <c r="E1484">
        <v>30.187999999999999</v>
      </c>
      <c r="F1484">
        <v>561</v>
      </c>
      <c r="G1484">
        <v>30.187999999999999</v>
      </c>
      <c r="H1484">
        <v>672</v>
      </c>
    </row>
    <row r="1485" spans="1:8" x14ac:dyDescent="0.35">
      <c r="A1485">
        <v>30.204999999999998</v>
      </c>
      <c r="B1485">
        <v>289</v>
      </c>
      <c r="C1485">
        <v>30.204999999999998</v>
      </c>
      <c r="D1485">
        <v>428</v>
      </c>
      <c r="E1485">
        <v>30.204999999999998</v>
      </c>
      <c r="F1485">
        <v>585</v>
      </c>
      <c r="G1485">
        <v>30.204999999999998</v>
      </c>
      <c r="H1485">
        <v>699</v>
      </c>
    </row>
    <row r="1486" spans="1:8" x14ac:dyDescent="0.35">
      <c r="A1486">
        <v>30.222000000000001</v>
      </c>
      <c r="B1486">
        <v>288</v>
      </c>
      <c r="C1486">
        <v>30.222000000000001</v>
      </c>
      <c r="D1486">
        <v>420</v>
      </c>
      <c r="E1486">
        <v>30.222000000000001</v>
      </c>
      <c r="F1486">
        <v>570</v>
      </c>
      <c r="G1486">
        <v>30.222000000000001</v>
      </c>
      <c r="H1486">
        <v>664</v>
      </c>
    </row>
    <row r="1487" spans="1:8" x14ac:dyDescent="0.35">
      <c r="A1487">
        <v>30.239000000000001</v>
      </c>
      <c r="B1487">
        <v>324</v>
      </c>
      <c r="C1487">
        <v>30.239000000000001</v>
      </c>
      <c r="D1487">
        <v>421</v>
      </c>
      <c r="E1487">
        <v>30.239000000000001</v>
      </c>
      <c r="F1487">
        <v>555</v>
      </c>
      <c r="G1487">
        <v>30.239000000000001</v>
      </c>
      <c r="H1487">
        <v>629</v>
      </c>
    </row>
    <row r="1488" spans="1:8" x14ac:dyDescent="0.35">
      <c r="A1488">
        <v>30.256</v>
      </c>
      <c r="B1488">
        <v>308</v>
      </c>
      <c r="C1488">
        <v>30.256</v>
      </c>
      <c r="D1488">
        <v>432</v>
      </c>
      <c r="E1488">
        <v>30.256</v>
      </c>
      <c r="F1488">
        <v>582</v>
      </c>
      <c r="G1488">
        <v>30.256</v>
      </c>
      <c r="H1488">
        <v>615</v>
      </c>
    </row>
    <row r="1489" spans="1:8" x14ac:dyDescent="0.35">
      <c r="A1489">
        <v>30.273</v>
      </c>
      <c r="B1489">
        <v>296</v>
      </c>
      <c r="C1489">
        <v>30.273</v>
      </c>
      <c r="D1489">
        <v>420</v>
      </c>
      <c r="E1489">
        <v>30.273</v>
      </c>
      <c r="F1489">
        <v>600</v>
      </c>
      <c r="G1489">
        <v>30.273</v>
      </c>
      <c r="H1489">
        <v>620</v>
      </c>
    </row>
    <row r="1490" spans="1:8" x14ac:dyDescent="0.35">
      <c r="A1490">
        <v>30.29</v>
      </c>
      <c r="B1490">
        <v>314</v>
      </c>
      <c r="C1490">
        <v>30.29</v>
      </c>
      <c r="D1490">
        <v>426</v>
      </c>
      <c r="E1490">
        <v>30.29</v>
      </c>
      <c r="F1490">
        <v>605</v>
      </c>
      <c r="G1490">
        <v>30.29</v>
      </c>
      <c r="H1490">
        <v>645</v>
      </c>
    </row>
    <row r="1491" spans="1:8" x14ac:dyDescent="0.35">
      <c r="A1491">
        <v>30.306999999999999</v>
      </c>
      <c r="B1491">
        <v>329</v>
      </c>
      <c r="C1491">
        <v>30.306999999999999</v>
      </c>
      <c r="D1491">
        <v>433</v>
      </c>
      <c r="E1491">
        <v>30.306999999999999</v>
      </c>
      <c r="F1491">
        <v>590</v>
      </c>
      <c r="G1491">
        <v>30.306999999999999</v>
      </c>
      <c r="H1491">
        <v>636</v>
      </c>
    </row>
    <row r="1492" spans="1:8" x14ac:dyDescent="0.35">
      <c r="A1492">
        <v>30.324000000000002</v>
      </c>
      <c r="B1492">
        <v>324</v>
      </c>
      <c r="C1492">
        <v>30.324000000000002</v>
      </c>
      <c r="D1492">
        <v>431</v>
      </c>
      <c r="E1492">
        <v>30.324000000000002</v>
      </c>
      <c r="F1492">
        <v>612</v>
      </c>
      <c r="G1492">
        <v>30.324000000000002</v>
      </c>
      <c r="H1492">
        <v>676</v>
      </c>
    </row>
    <row r="1493" spans="1:8" x14ac:dyDescent="0.35">
      <c r="A1493">
        <v>30.341000000000001</v>
      </c>
      <c r="B1493">
        <v>306</v>
      </c>
      <c r="C1493">
        <v>30.341000000000001</v>
      </c>
      <c r="D1493">
        <v>424</v>
      </c>
      <c r="E1493">
        <v>30.341000000000001</v>
      </c>
      <c r="F1493">
        <v>600</v>
      </c>
      <c r="G1493">
        <v>30.341000000000001</v>
      </c>
      <c r="H1493">
        <v>660</v>
      </c>
    </row>
    <row r="1494" spans="1:8" x14ac:dyDescent="0.35">
      <c r="A1494">
        <v>30.358000000000001</v>
      </c>
      <c r="B1494">
        <v>323</v>
      </c>
      <c r="C1494">
        <v>30.358000000000001</v>
      </c>
      <c r="D1494">
        <v>460</v>
      </c>
      <c r="E1494">
        <v>30.358000000000001</v>
      </c>
      <c r="F1494">
        <v>596</v>
      </c>
      <c r="G1494">
        <v>30.358000000000001</v>
      </c>
      <c r="H1494">
        <v>636</v>
      </c>
    </row>
    <row r="1495" spans="1:8" x14ac:dyDescent="0.35">
      <c r="A1495">
        <v>30.375</v>
      </c>
      <c r="B1495">
        <v>326</v>
      </c>
      <c r="C1495">
        <v>30.375</v>
      </c>
      <c r="D1495">
        <v>414</v>
      </c>
      <c r="E1495">
        <v>30.375</v>
      </c>
      <c r="F1495">
        <v>626</v>
      </c>
      <c r="G1495">
        <v>30.375</v>
      </c>
      <c r="H1495">
        <v>568</v>
      </c>
    </row>
    <row r="1496" spans="1:8" x14ac:dyDescent="0.35">
      <c r="A1496">
        <v>30.391999999999999</v>
      </c>
      <c r="B1496">
        <v>343</v>
      </c>
      <c r="C1496">
        <v>30.391999999999999</v>
      </c>
      <c r="D1496">
        <v>439</v>
      </c>
      <c r="E1496">
        <v>30.391999999999999</v>
      </c>
      <c r="F1496">
        <v>576</v>
      </c>
      <c r="G1496">
        <v>30.391999999999999</v>
      </c>
      <c r="H1496">
        <v>646</v>
      </c>
    </row>
    <row r="1497" spans="1:8" x14ac:dyDescent="0.35">
      <c r="A1497">
        <v>30.408999999999999</v>
      </c>
      <c r="B1497">
        <v>334</v>
      </c>
      <c r="C1497">
        <v>30.408999999999999</v>
      </c>
      <c r="D1497">
        <v>438</v>
      </c>
      <c r="E1497">
        <v>30.408999999999999</v>
      </c>
      <c r="F1497">
        <v>590</v>
      </c>
      <c r="G1497">
        <v>30.408999999999999</v>
      </c>
      <c r="H1497">
        <v>644</v>
      </c>
    </row>
    <row r="1498" spans="1:8" x14ac:dyDescent="0.35">
      <c r="A1498">
        <v>30.425999999999998</v>
      </c>
      <c r="B1498">
        <v>354</v>
      </c>
      <c r="C1498">
        <v>30.425999999999998</v>
      </c>
      <c r="D1498">
        <v>449</v>
      </c>
      <c r="E1498">
        <v>30.425999999999998</v>
      </c>
      <c r="F1498">
        <v>614</v>
      </c>
      <c r="G1498">
        <v>30.425999999999998</v>
      </c>
      <c r="H1498">
        <v>626</v>
      </c>
    </row>
    <row r="1499" spans="1:8" x14ac:dyDescent="0.35">
      <c r="A1499">
        <v>30.443000000000001</v>
      </c>
      <c r="B1499">
        <v>364</v>
      </c>
      <c r="C1499">
        <v>30.443000000000001</v>
      </c>
      <c r="D1499">
        <v>472</v>
      </c>
      <c r="E1499">
        <v>30.443000000000001</v>
      </c>
      <c r="F1499">
        <v>558</v>
      </c>
      <c r="G1499">
        <v>30.443000000000001</v>
      </c>
      <c r="H1499">
        <v>581</v>
      </c>
    </row>
    <row r="1500" spans="1:8" x14ac:dyDescent="0.35">
      <c r="A1500">
        <v>30.46</v>
      </c>
      <c r="B1500">
        <v>386</v>
      </c>
      <c r="C1500">
        <v>30.46</v>
      </c>
      <c r="D1500">
        <v>501</v>
      </c>
      <c r="E1500">
        <v>30.46</v>
      </c>
      <c r="F1500">
        <v>645</v>
      </c>
      <c r="G1500">
        <v>30.46</v>
      </c>
      <c r="H1500">
        <v>640</v>
      </c>
    </row>
    <row r="1501" spans="1:8" x14ac:dyDescent="0.35">
      <c r="A1501">
        <v>30.477</v>
      </c>
      <c r="B1501">
        <v>400</v>
      </c>
      <c r="C1501">
        <v>30.477</v>
      </c>
      <c r="D1501">
        <v>483</v>
      </c>
      <c r="E1501">
        <v>30.477</v>
      </c>
      <c r="F1501">
        <v>639</v>
      </c>
      <c r="G1501">
        <v>30.477</v>
      </c>
      <c r="H1501">
        <v>668</v>
      </c>
    </row>
    <row r="1502" spans="1:8" x14ac:dyDescent="0.35">
      <c r="A1502">
        <v>30.494</v>
      </c>
      <c r="B1502">
        <v>396</v>
      </c>
      <c r="C1502">
        <v>30.494</v>
      </c>
      <c r="D1502">
        <v>491</v>
      </c>
      <c r="E1502">
        <v>30.494</v>
      </c>
      <c r="F1502">
        <v>650</v>
      </c>
      <c r="G1502">
        <v>30.494</v>
      </c>
      <c r="H1502">
        <v>666</v>
      </c>
    </row>
    <row r="1503" spans="1:8" x14ac:dyDescent="0.35">
      <c r="A1503">
        <v>30.510999999999999</v>
      </c>
      <c r="B1503">
        <v>434</v>
      </c>
      <c r="C1503">
        <v>30.510999999999999</v>
      </c>
      <c r="D1503">
        <v>479</v>
      </c>
      <c r="E1503">
        <v>30.510999999999999</v>
      </c>
      <c r="F1503">
        <v>603</v>
      </c>
      <c r="G1503">
        <v>30.510999999999999</v>
      </c>
      <c r="H1503">
        <v>676</v>
      </c>
    </row>
    <row r="1504" spans="1:8" x14ac:dyDescent="0.35">
      <c r="A1504">
        <v>30.527999999999999</v>
      </c>
      <c r="B1504">
        <v>421</v>
      </c>
      <c r="C1504">
        <v>30.527999999999999</v>
      </c>
      <c r="D1504">
        <v>537</v>
      </c>
      <c r="E1504">
        <v>30.527999999999999</v>
      </c>
      <c r="F1504">
        <v>595</v>
      </c>
      <c r="G1504">
        <v>30.527999999999999</v>
      </c>
      <c r="H1504">
        <v>658</v>
      </c>
    </row>
    <row r="1505" spans="1:8" x14ac:dyDescent="0.35">
      <c r="A1505">
        <v>30.545000000000002</v>
      </c>
      <c r="B1505">
        <v>429</v>
      </c>
      <c r="C1505">
        <v>30.545000000000002</v>
      </c>
      <c r="D1505">
        <v>519</v>
      </c>
      <c r="E1505">
        <v>30.545000000000002</v>
      </c>
      <c r="F1505">
        <v>608</v>
      </c>
      <c r="G1505">
        <v>30.545000000000002</v>
      </c>
      <c r="H1505">
        <v>657</v>
      </c>
    </row>
    <row r="1506" spans="1:8" x14ac:dyDescent="0.35">
      <c r="A1506">
        <v>30.562000000000001</v>
      </c>
      <c r="B1506">
        <v>460</v>
      </c>
      <c r="C1506">
        <v>30.562000000000001</v>
      </c>
      <c r="D1506">
        <v>543</v>
      </c>
      <c r="E1506">
        <v>30.562000000000001</v>
      </c>
      <c r="F1506">
        <v>576</v>
      </c>
      <c r="G1506">
        <v>30.562000000000001</v>
      </c>
      <c r="H1506">
        <v>633</v>
      </c>
    </row>
    <row r="1507" spans="1:8" x14ac:dyDescent="0.35">
      <c r="A1507">
        <v>30.579000000000001</v>
      </c>
      <c r="B1507">
        <v>452</v>
      </c>
      <c r="C1507">
        <v>30.579000000000001</v>
      </c>
      <c r="D1507">
        <v>576</v>
      </c>
      <c r="E1507">
        <v>30.579000000000001</v>
      </c>
      <c r="F1507">
        <v>605</v>
      </c>
      <c r="G1507">
        <v>30.579000000000001</v>
      </c>
      <c r="H1507">
        <v>657</v>
      </c>
    </row>
    <row r="1508" spans="1:8" x14ac:dyDescent="0.35">
      <c r="A1508">
        <v>30.596</v>
      </c>
      <c r="B1508">
        <v>475</v>
      </c>
      <c r="C1508">
        <v>30.596</v>
      </c>
      <c r="D1508">
        <v>573</v>
      </c>
      <c r="E1508">
        <v>30.596</v>
      </c>
      <c r="F1508">
        <v>637</v>
      </c>
      <c r="G1508">
        <v>30.596</v>
      </c>
      <c r="H1508">
        <v>584</v>
      </c>
    </row>
    <row r="1509" spans="1:8" x14ac:dyDescent="0.35">
      <c r="A1509">
        <v>30.613</v>
      </c>
      <c r="B1509">
        <v>511</v>
      </c>
      <c r="C1509">
        <v>30.613</v>
      </c>
      <c r="D1509">
        <v>539</v>
      </c>
      <c r="E1509">
        <v>30.613</v>
      </c>
      <c r="F1509">
        <v>684</v>
      </c>
      <c r="G1509">
        <v>30.613</v>
      </c>
      <c r="H1509">
        <v>649</v>
      </c>
    </row>
    <row r="1510" spans="1:8" x14ac:dyDescent="0.35">
      <c r="A1510">
        <v>30.63</v>
      </c>
      <c r="B1510">
        <v>502</v>
      </c>
      <c r="C1510">
        <v>30.63</v>
      </c>
      <c r="D1510">
        <v>538</v>
      </c>
      <c r="E1510">
        <v>30.63</v>
      </c>
      <c r="F1510">
        <v>670</v>
      </c>
      <c r="G1510">
        <v>30.63</v>
      </c>
      <c r="H1510">
        <v>631</v>
      </c>
    </row>
    <row r="1511" spans="1:8" x14ac:dyDescent="0.35">
      <c r="A1511">
        <v>30.646999999999998</v>
      </c>
      <c r="B1511">
        <v>508</v>
      </c>
      <c r="C1511">
        <v>30.646999999999998</v>
      </c>
      <c r="D1511">
        <v>582</v>
      </c>
      <c r="E1511">
        <v>30.646999999999998</v>
      </c>
      <c r="F1511">
        <v>636</v>
      </c>
      <c r="G1511">
        <v>30.646999999999998</v>
      </c>
      <c r="H1511">
        <v>652</v>
      </c>
    </row>
    <row r="1512" spans="1:8" x14ac:dyDescent="0.35">
      <c r="A1512">
        <v>30.664000000000001</v>
      </c>
      <c r="B1512">
        <v>506</v>
      </c>
      <c r="C1512">
        <v>30.664000000000001</v>
      </c>
      <c r="D1512">
        <v>607</v>
      </c>
      <c r="E1512">
        <v>30.664000000000001</v>
      </c>
      <c r="F1512">
        <v>613</v>
      </c>
      <c r="G1512">
        <v>30.664000000000001</v>
      </c>
      <c r="H1512">
        <v>590</v>
      </c>
    </row>
    <row r="1513" spans="1:8" x14ac:dyDescent="0.35">
      <c r="A1513">
        <v>30.681000000000001</v>
      </c>
      <c r="B1513">
        <v>505</v>
      </c>
      <c r="C1513">
        <v>30.681000000000001</v>
      </c>
      <c r="D1513">
        <v>597</v>
      </c>
      <c r="E1513">
        <v>30.681000000000001</v>
      </c>
      <c r="F1513">
        <v>650</v>
      </c>
      <c r="G1513">
        <v>30.681000000000001</v>
      </c>
      <c r="H1513">
        <v>684</v>
      </c>
    </row>
    <row r="1514" spans="1:8" x14ac:dyDescent="0.35">
      <c r="A1514">
        <v>30.698</v>
      </c>
      <c r="B1514">
        <v>550</v>
      </c>
      <c r="C1514">
        <v>30.698</v>
      </c>
      <c r="D1514">
        <v>668</v>
      </c>
      <c r="E1514">
        <v>30.698</v>
      </c>
      <c r="F1514">
        <v>687</v>
      </c>
      <c r="G1514">
        <v>30.698</v>
      </c>
      <c r="H1514">
        <v>691</v>
      </c>
    </row>
    <row r="1515" spans="1:8" x14ac:dyDescent="0.35">
      <c r="A1515">
        <v>30.715</v>
      </c>
      <c r="B1515">
        <v>570</v>
      </c>
      <c r="C1515">
        <v>30.715</v>
      </c>
      <c r="D1515">
        <v>636</v>
      </c>
      <c r="E1515">
        <v>30.715</v>
      </c>
      <c r="F1515">
        <v>705</v>
      </c>
      <c r="G1515">
        <v>30.715</v>
      </c>
      <c r="H1515">
        <v>624</v>
      </c>
    </row>
    <row r="1516" spans="1:8" x14ac:dyDescent="0.35">
      <c r="A1516">
        <v>30.731999999999999</v>
      </c>
      <c r="B1516">
        <v>607</v>
      </c>
      <c r="C1516">
        <v>30.731999999999999</v>
      </c>
      <c r="D1516">
        <v>686</v>
      </c>
      <c r="E1516">
        <v>30.731999999999999</v>
      </c>
      <c r="F1516">
        <v>727</v>
      </c>
      <c r="G1516">
        <v>30.731999999999999</v>
      </c>
      <c r="H1516">
        <v>660</v>
      </c>
    </row>
    <row r="1517" spans="1:8" x14ac:dyDescent="0.35">
      <c r="A1517">
        <v>30.748999999999999</v>
      </c>
      <c r="B1517">
        <v>624</v>
      </c>
      <c r="C1517">
        <v>30.748999999999999</v>
      </c>
      <c r="D1517">
        <v>641</v>
      </c>
      <c r="E1517">
        <v>30.748999999999999</v>
      </c>
      <c r="F1517">
        <v>734</v>
      </c>
      <c r="G1517">
        <v>30.748999999999999</v>
      </c>
      <c r="H1517">
        <v>628</v>
      </c>
    </row>
    <row r="1518" spans="1:8" x14ac:dyDescent="0.35">
      <c r="A1518">
        <v>30.765999999999998</v>
      </c>
      <c r="B1518">
        <v>636</v>
      </c>
      <c r="C1518">
        <v>30.765999999999998</v>
      </c>
      <c r="D1518">
        <v>711</v>
      </c>
      <c r="E1518">
        <v>30.765999999999998</v>
      </c>
      <c r="F1518">
        <v>686</v>
      </c>
      <c r="G1518">
        <v>30.765999999999998</v>
      </c>
      <c r="H1518">
        <v>628</v>
      </c>
    </row>
    <row r="1519" spans="1:8" x14ac:dyDescent="0.35">
      <c r="A1519">
        <v>30.783000000000001</v>
      </c>
      <c r="B1519">
        <v>668</v>
      </c>
      <c r="C1519">
        <v>30.783000000000001</v>
      </c>
      <c r="D1519">
        <v>721</v>
      </c>
      <c r="E1519">
        <v>30.783000000000001</v>
      </c>
      <c r="F1519">
        <v>715</v>
      </c>
      <c r="G1519">
        <v>30.783000000000001</v>
      </c>
      <c r="H1519">
        <v>628</v>
      </c>
    </row>
    <row r="1520" spans="1:8" x14ac:dyDescent="0.35">
      <c r="A1520">
        <v>30.8</v>
      </c>
      <c r="B1520">
        <v>669</v>
      </c>
      <c r="C1520">
        <v>30.8</v>
      </c>
      <c r="D1520">
        <v>686</v>
      </c>
      <c r="E1520">
        <v>30.8</v>
      </c>
      <c r="F1520">
        <v>751</v>
      </c>
      <c r="G1520">
        <v>30.8</v>
      </c>
      <c r="H1520">
        <v>663</v>
      </c>
    </row>
    <row r="1521" spans="1:8" x14ac:dyDescent="0.35">
      <c r="A1521">
        <v>30.817</v>
      </c>
      <c r="B1521">
        <v>660</v>
      </c>
      <c r="C1521">
        <v>30.817</v>
      </c>
      <c r="D1521">
        <v>666</v>
      </c>
      <c r="E1521">
        <v>30.817</v>
      </c>
      <c r="F1521">
        <v>746</v>
      </c>
      <c r="G1521">
        <v>30.817</v>
      </c>
      <c r="H1521">
        <v>607</v>
      </c>
    </row>
    <row r="1522" spans="1:8" x14ac:dyDescent="0.35">
      <c r="A1522">
        <v>30.834</v>
      </c>
      <c r="B1522">
        <v>675</v>
      </c>
      <c r="C1522">
        <v>30.834</v>
      </c>
      <c r="D1522">
        <v>678</v>
      </c>
      <c r="E1522">
        <v>30.834</v>
      </c>
      <c r="F1522">
        <v>748</v>
      </c>
      <c r="G1522">
        <v>30.834</v>
      </c>
      <c r="H1522">
        <v>600</v>
      </c>
    </row>
    <row r="1523" spans="1:8" x14ac:dyDescent="0.35">
      <c r="A1523">
        <v>30.850999999999999</v>
      </c>
      <c r="B1523">
        <v>746</v>
      </c>
      <c r="C1523">
        <v>30.850999999999999</v>
      </c>
      <c r="D1523">
        <v>705</v>
      </c>
      <c r="E1523">
        <v>30.850999999999999</v>
      </c>
      <c r="F1523">
        <v>720</v>
      </c>
      <c r="G1523">
        <v>30.850999999999999</v>
      </c>
      <c r="H1523">
        <v>598</v>
      </c>
    </row>
    <row r="1524" spans="1:8" x14ac:dyDescent="0.35">
      <c r="A1524">
        <v>30.867999999999999</v>
      </c>
      <c r="B1524">
        <v>729</v>
      </c>
      <c r="C1524">
        <v>30.867999999999999</v>
      </c>
      <c r="D1524">
        <v>685</v>
      </c>
      <c r="E1524">
        <v>30.867999999999999</v>
      </c>
      <c r="F1524">
        <v>742</v>
      </c>
      <c r="G1524">
        <v>30.867999999999999</v>
      </c>
      <c r="H1524">
        <v>653</v>
      </c>
    </row>
    <row r="1525" spans="1:8" x14ac:dyDescent="0.35">
      <c r="A1525">
        <v>30.885000000000002</v>
      </c>
      <c r="B1525">
        <v>737</v>
      </c>
      <c r="C1525">
        <v>30.885000000000002</v>
      </c>
      <c r="D1525">
        <v>764</v>
      </c>
      <c r="E1525">
        <v>30.885000000000002</v>
      </c>
      <c r="F1525">
        <v>711</v>
      </c>
      <c r="G1525">
        <v>30.885000000000002</v>
      </c>
      <c r="H1525">
        <v>629</v>
      </c>
    </row>
    <row r="1526" spans="1:8" x14ac:dyDescent="0.35">
      <c r="A1526">
        <v>30.902000000000001</v>
      </c>
      <c r="B1526">
        <v>719</v>
      </c>
      <c r="C1526">
        <v>30.902000000000001</v>
      </c>
      <c r="D1526">
        <v>777</v>
      </c>
      <c r="E1526">
        <v>30.902000000000001</v>
      </c>
      <c r="F1526">
        <v>719</v>
      </c>
      <c r="G1526">
        <v>30.902000000000001</v>
      </c>
      <c r="H1526">
        <v>562</v>
      </c>
    </row>
    <row r="1527" spans="1:8" x14ac:dyDescent="0.35">
      <c r="A1527">
        <v>30.919</v>
      </c>
      <c r="B1527">
        <v>740</v>
      </c>
      <c r="C1527">
        <v>30.919</v>
      </c>
      <c r="D1527">
        <v>798</v>
      </c>
      <c r="E1527">
        <v>30.919</v>
      </c>
      <c r="F1527">
        <v>769</v>
      </c>
      <c r="G1527">
        <v>30.919</v>
      </c>
      <c r="H1527">
        <v>596</v>
      </c>
    </row>
    <row r="1528" spans="1:8" x14ac:dyDescent="0.35">
      <c r="A1528">
        <v>30.936</v>
      </c>
      <c r="B1528">
        <v>798</v>
      </c>
      <c r="C1528">
        <v>30.936</v>
      </c>
      <c r="D1528">
        <v>828</v>
      </c>
      <c r="E1528">
        <v>30.936</v>
      </c>
      <c r="F1528">
        <v>777</v>
      </c>
      <c r="G1528">
        <v>30.936</v>
      </c>
      <c r="H1528">
        <v>651</v>
      </c>
    </row>
    <row r="1529" spans="1:8" x14ac:dyDescent="0.35">
      <c r="A1529">
        <v>30.952999999999999</v>
      </c>
      <c r="B1529">
        <v>903</v>
      </c>
      <c r="C1529">
        <v>30.952999999999999</v>
      </c>
      <c r="D1529">
        <v>820</v>
      </c>
      <c r="E1529">
        <v>30.952999999999999</v>
      </c>
      <c r="F1529">
        <v>774</v>
      </c>
      <c r="G1529">
        <v>30.952999999999999</v>
      </c>
      <c r="H1529">
        <v>664</v>
      </c>
    </row>
    <row r="1530" spans="1:8" x14ac:dyDescent="0.35">
      <c r="A1530">
        <v>30.97</v>
      </c>
      <c r="B1530">
        <v>952</v>
      </c>
      <c r="C1530">
        <v>30.97</v>
      </c>
      <c r="D1530">
        <v>840</v>
      </c>
      <c r="E1530">
        <v>30.97</v>
      </c>
      <c r="F1530">
        <v>849</v>
      </c>
      <c r="G1530">
        <v>30.97</v>
      </c>
      <c r="H1530">
        <v>672</v>
      </c>
    </row>
    <row r="1531" spans="1:8" x14ac:dyDescent="0.35">
      <c r="A1531">
        <v>30.986999999999998</v>
      </c>
      <c r="B1531">
        <v>1025</v>
      </c>
      <c r="C1531">
        <v>30.986999999999998</v>
      </c>
      <c r="D1531">
        <v>831</v>
      </c>
      <c r="E1531">
        <v>30.986999999999998</v>
      </c>
      <c r="F1531">
        <v>855</v>
      </c>
      <c r="G1531">
        <v>30.986999999999998</v>
      </c>
      <c r="H1531">
        <v>654</v>
      </c>
    </row>
    <row r="1532" spans="1:8" x14ac:dyDescent="0.35">
      <c r="A1532">
        <v>31.004000000000001</v>
      </c>
      <c r="B1532">
        <v>1023</v>
      </c>
      <c r="C1532">
        <v>31.004000000000001</v>
      </c>
      <c r="D1532">
        <v>876</v>
      </c>
      <c r="E1532">
        <v>31.004000000000001</v>
      </c>
      <c r="F1532">
        <v>856</v>
      </c>
      <c r="G1532">
        <v>31.004000000000001</v>
      </c>
      <c r="H1532">
        <v>694</v>
      </c>
    </row>
    <row r="1533" spans="1:8" x14ac:dyDescent="0.35">
      <c r="A1533">
        <v>31.021000000000001</v>
      </c>
      <c r="B1533">
        <v>914</v>
      </c>
      <c r="C1533">
        <v>31.021000000000001</v>
      </c>
      <c r="D1533">
        <v>887</v>
      </c>
      <c r="E1533">
        <v>31.021000000000001</v>
      </c>
      <c r="F1533">
        <v>890</v>
      </c>
      <c r="G1533">
        <v>31.021000000000001</v>
      </c>
      <c r="H1533">
        <v>736</v>
      </c>
    </row>
    <row r="1534" spans="1:8" x14ac:dyDescent="0.35">
      <c r="A1534">
        <v>31.038</v>
      </c>
      <c r="B1534">
        <v>821</v>
      </c>
      <c r="C1534">
        <v>31.038</v>
      </c>
      <c r="D1534">
        <v>848</v>
      </c>
      <c r="E1534">
        <v>31.038</v>
      </c>
      <c r="F1534">
        <v>913</v>
      </c>
      <c r="G1534">
        <v>31.038</v>
      </c>
      <c r="H1534">
        <v>701</v>
      </c>
    </row>
    <row r="1535" spans="1:8" x14ac:dyDescent="0.35">
      <c r="A1535">
        <v>31.055</v>
      </c>
      <c r="B1535">
        <v>802</v>
      </c>
      <c r="C1535">
        <v>31.055</v>
      </c>
      <c r="D1535">
        <v>820</v>
      </c>
      <c r="E1535">
        <v>31.055</v>
      </c>
      <c r="F1535">
        <v>950</v>
      </c>
      <c r="G1535">
        <v>31.055</v>
      </c>
      <c r="H1535">
        <v>705</v>
      </c>
    </row>
    <row r="1536" spans="1:8" x14ac:dyDescent="0.35">
      <c r="A1536">
        <v>31.071999999999999</v>
      </c>
      <c r="B1536">
        <v>774</v>
      </c>
      <c r="C1536">
        <v>31.071999999999999</v>
      </c>
      <c r="D1536">
        <v>786</v>
      </c>
      <c r="E1536">
        <v>31.071999999999999</v>
      </c>
      <c r="F1536">
        <v>957</v>
      </c>
      <c r="G1536">
        <v>31.071999999999999</v>
      </c>
      <c r="H1536">
        <v>739</v>
      </c>
    </row>
    <row r="1537" spans="1:8" x14ac:dyDescent="0.35">
      <c r="A1537">
        <v>31.088999999999999</v>
      </c>
      <c r="B1537">
        <v>733</v>
      </c>
      <c r="C1537">
        <v>31.088999999999999</v>
      </c>
      <c r="D1537">
        <v>775</v>
      </c>
      <c r="E1537">
        <v>31.088999999999999</v>
      </c>
      <c r="F1537">
        <v>955</v>
      </c>
      <c r="G1537">
        <v>31.088999999999999</v>
      </c>
      <c r="H1537">
        <v>760</v>
      </c>
    </row>
    <row r="1538" spans="1:8" x14ac:dyDescent="0.35">
      <c r="A1538">
        <v>31.106000000000002</v>
      </c>
      <c r="B1538">
        <v>721</v>
      </c>
      <c r="C1538">
        <v>31.106000000000002</v>
      </c>
      <c r="D1538">
        <v>788</v>
      </c>
      <c r="E1538">
        <v>31.106000000000002</v>
      </c>
      <c r="F1538">
        <v>975</v>
      </c>
      <c r="G1538">
        <v>31.106000000000002</v>
      </c>
      <c r="H1538">
        <v>803</v>
      </c>
    </row>
    <row r="1539" spans="1:8" x14ac:dyDescent="0.35">
      <c r="A1539">
        <v>31.123000000000001</v>
      </c>
      <c r="B1539">
        <v>713</v>
      </c>
      <c r="C1539">
        <v>31.123000000000001</v>
      </c>
      <c r="D1539">
        <v>788</v>
      </c>
      <c r="E1539">
        <v>31.123000000000001</v>
      </c>
      <c r="F1539">
        <v>925</v>
      </c>
      <c r="G1539">
        <v>31.123000000000001</v>
      </c>
      <c r="H1539">
        <v>854</v>
      </c>
    </row>
    <row r="1540" spans="1:8" x14ac:dyDescent="0.35">
      <c r="A1540">
        <v>31.14</v>
      </c>
      <c r="B1540">
        <v>691</v>
      </c>
      <c r="C1540">
        <v>31.14</v>
      </c>
      <c r="D1540">
        <v>733</v>
      </c>
      <c r="E1540">
        <v>31.14</v>
      </c>
      <c r="F1540">
        <v>840</v>
      </c>
      <c r="G1540">
        <v>31.14</v>
      </c>
      <c r="H1540">
        <v>877</v>
      </c>
    </row>
    <row r="1541" spans="1:8" x14ac:dyDescent="0.35">
      <c r="A1541">
        <v>31.157</v>
      </c>
      <c r="B1541">
        <v>716</v>
      </c>
      <c r="C1541">
        <v>31.157</v>
      </c>
      <c r="D1541">
        <v>688</v>
      </c>
      <c r="E1541">
        <v>31.157</v>
      </c>
      <c r="F1541">
        <v>820</v>
      </c>
      <c r="G1541">
        <v>31.157</v>
      </c>
      <c r="H1541">
        <v>814</v>
      </c>
    </row>
    <row r="1542" spans="1:8" x14ac:dyDescent="0.35">
      <c r="A1542">
        <v>31.173999999999999</v>
      </c>
      <c r="B1542">
        <v>698</v>
      </c>
      <c r="C1542">
        <v>31.173999999999999</v>
      </c>
      <c r="D1542">
        <v>729</v>
      </c>
      <c r="E1542">
        <v>31.173999999999999</v>
      </c>
      <c r="F1542">
        <v>834</v>
      </c>
      <c r="G1542">
        <v>31.173999999999999</v>
      </c>
      <c r="H1542">
        <v>697</v>
      </c>
    </row>
    <row r="1543" spans="1:8" x14ac:dyDescent="0.35">
      <c r="A1543">
        <v>31.190999999999999</v>
      </c>
      <c r="B1543">
        <v>659</v>
      </c>
      <c r="C1543">
        <v>31.190999999999999</v>
      </c>
      <c r="D1543">
        <v>729</v>
      </c>
      <c r="E1543">
        <v>31.190999999999999</v>
      </c>
      <c r="F1543">
        <v>782</v>
      </c>
      <c r="G1543">
        <v>31.190999999999999</v>
      </c>
      <c r="H1543">
        <v>632</v>
      </c>
    </row>
    <row r="1544" spans="1:8" x14ac:dyDescent="0.35">
      <c r="A1544">
        <v>31.207999999999998</v>
      </c>
      <c r="B1544">
        <v>666</v>
      </c>
      <c r="C1544">
        <v>31.207999999999998</v>
      </c>
      <c r="D1544">
        <v>694</v>
      </c>
      <c r="E1544">
        <v>31.207999999999998</v>
      </c>
      <c r="F1544">
        <v>779</v>
      </c>
      <c r="G1544">
        <v>31.207999999999998</v>
      </c>
      <c r="H1544">
        <v>631</v>
      </c>
    </row>
    <row r="1545" spans="1:8" x14ac:dyDescent="0.35">
      <c r="A1545">
        <v>31.225000000000001</v>
      </c>
      <c r="B1545">
        <v>621</v>
      </c>
      <c r="C1545">
        <v>31.225000000000001</v>
      </c>
      <c r="D1545">
        <v>720</v>
      </c>
      <c r="E1545">
        <v>31.225000000000001</v>
      </c>
      <c r="F1545">
        <v>779</v>
      </c>
      <c r="G1545">
        <v>31.225000000000001</v>
      </c>
      <c r="H1545">
        <v>636</v>
      </c>
    </row>
    <row r="1546" spans="1:8" x14ac:dyDescent="0.35">
      <c r="A1546">
        <v>31.242000000000001</v>
      </c>
      <c r="B1546">
        <v>626</v>
      </c>
      <c r="C1546">
        <v>31.242000000000001</v>
      </c>
      <c r="D1546">
        <v>673</v>
      </c>
      <c r="E1546">
        <v>31.242000000000001</v>
      </c>
      <c r="F1546">
        <v>783</v>
      </c>
      <c r="G1546">
        <v>31.242000000000001</v>
      </c>
      <c r="H1546">
        <v>678</v>
      </c>
    </row>
    <row r="1547" spans="1:8" x14ac:dyDescent="0.35">
      <c r="A1547">
        <v>31.259</v>
      </c>
      <c r="B1547">
        <v>612</v>
      </c>
      <c r="C1547">
        <v>31.259</v>
      </c>
      <c r="D1547">
        <v>640</v>
      </c>
      <c r="E1547">
        <v>31.259</v>
      </c>
      <c r="F1547">
        <v>760</v>
      </c>
      <c r="G1547">
        <v>31.259</v>
      </c>
      <c r="H1547">
        <v>658</v>
      </c>
    </row>
    <row r="1548" spans="1:8" x14ac:dyDescent="0.35">
      <c r="A1548">
        <v>31.276</v>
      </c>
      <c r="B1548">
        <v>601</v>
      </c>
      <c r="C1548">
        <v>31.276</v>
      </c>
      <c r="D1548">
        <v>666</v>
      </c>
      <c r="E1548">
        <v>31.276</v>
      </c>
      <c r="F1548">
        <v>750</v>
      </c>
      <c r="G1548">
        <v>31.276</v>
      </c>
      <c r="H1548">
        <v>641</v>
      </c>
    </row>
    <row r="1549" spans="1:8" x14ac:dyDescent="0.35">
      <c r="A1549">
        <v>31.292999999999999</v>
      </c>
      <c r="B1549">
        <v>567</v>
      </c>
      <c r="C1549">
        <v>31.292999999999999</v>
      </c>
      <c r="D1549">
        <v>655</v>
      </c>
      <c r="E1549">
        <v>31.292999999999999</v>
      </c>
      <c r="F1549">
        <v>712</v>
      </c>
      <c r="G1549">
        <v>31.292999999999999</v>
      </c>
      <c r="H1549">
        <v>635</v>
      </c>
    </row>
    <row r="1550" spans="1:8" x14ac:dyDescent="0.35">
      <c r="A1550">
        <v>31.31</v>
      </c>
      <c r="B1550">
        <v>569</v>
      </c>
      <c r="C1550">
        <v>31.31</v>
      </c>
      <c r="D1550">
        <v>605</v>
      </c>
      <c r="E1550">
        <v>31.31</v>
      </c>
      <c r="F1550">
        <v>702</v>
      </c>
      <c r="G1550">
        <v>31.31</v>
      </c>
      <c r="H1550">
        <v>661</v>
      </c>
    </row>
    <row r="1551" spans="1:8" x14ac:dyDescent="0.35">
      <c r="A1551">
        <v>31.327000000000002</v>
      </c>
      <c r="B1551">
        <v>539</v>
      </c>
      <c r="C1551">
        <v>31.327000000000002</v>
      </c>
      <c r="D1551">
        <v>622</v>
      </c>
      <c r="E1551">
        <v>31.327000000000002</v>
      </c>
      <c r="F1551">
        <v>719</v>
      </c>
      <c r="G1551">
        <v>31.327000000000002</v>
      </c>
      <c r="H1551">
        <v>657</v>
      </c>
    </row>
    <row r="1552" spans="1:8" x14ac:dyDescent="0.35">
      <c r="A1552">
        <v>31.344000000000001</v>
      </c>
      <c r="B1552">
        <v>508</v>
      </c>
      <c r="C1552">
        <v>31.344000000000001</v>
      </c>
      <c r="D1552">
        <v>598</v>
      </c>
      <c r="E1552">
        <v>31.344000000000001</v>
      </c>
      <c r="F1552">
        <v>692</v>
      </c>
      <c r="G1552">
        <v>31.344000000000001</v>
      </c>
      <c r="H1552">
        <v>617</v>
      </c>
    </row>
    <row r="1553" spans="1:8" x14ac:dyDescent="0.35">
      <c r="A1553">
        <v>31.361000000000001</v>
      </c>
      <c r="B1553">
        <v>491</v>
      </c>
      <c r="C1553">
        <v>31.361000000000001</v>
      </c>
      <c r="D1553">
        <v>528</v>
      </c>
      <c r="E1553">
        <v>31.361000000000001</v>
      </c>
      <c r="F1553">
        <v>681</v>
      </c>
      <c r="G1553">
        <v>31.361000000000001</v>
      </c>
      <c r="H1553">
        <v>645</v>
      </c>
    </row>
    <row r="1554" spans="1:8" x14ac:dyDescent="0.35">
      <c r="A1554">
        <v>31.378</v>
      </c>
      <c r="B1554">
        <v>452</v>
      </c>
      <c r="C1554">
        <v>31.378</v>
      </c>
      <c r="D1554">
        <v>546</v>
      </c>
      <c r="E1554">
        <v>31.378</v>
      </c>
      <c r="F1554">
        <v>638</v>
      </c>
      <c r="G1554">
        <v>31.378</v>
      </c>
      <c r="H1554">
        <v>653</v>
      </c>
    </row>
    <row r="1555" spans="1:8" x14ac:dyDescent="0.35">
      <c r="A1555">
        <v>31.395</v>
      </c>
      <c r="B1555">
        <v>481</v>
      </c>
      <c r="C1555">
        <v>31.395</v>
      </c>
      <c r="D1555">
        <v>529</v>
      </c>
      <c r="E1555">
        <v>31.395</v>
      </c>
      <c r="F1555">
        <v>614</v>
      </c>
      <c r="G1555">
        <v>31.395</v>
      </c>
      <c r="H1555">
        <v>639</v>
      </c>
    </row>
    <row r="1556" spans="1:8" x14ac:dyDescent="0.35">
      <c r="A1556">
        <v>31.411999999999999</v>
      </c>
      <c r="B1556">
        <v>461</v>
      </c>
      <c r="C1556">
        <v>31.411999999999999</v>
      </c>
      <c r="D1556">
        <v>500</v>
      </c>
      <c r="E1556">
        <v>31.411999999999999</v>
      </c>
      <c r="F1556">
        <v>681</v>
      </c>
      <c r="G1556">
        <v>31.411999999999999</v>
      </c>
      <c r="H1556">
        <v>659</v>
      </c>
    </row>
    <row r="1557" spans="1:8" x14ac:dyDescent="0.35">
      <c r="A1557">
        <v>31.428999999999998</v>
      </c>
      <c r="B1557">
        <v>410</v>
      </c>
      <c r="C1557">
        <v>31.428999999999998</v>
      </c>
      <c r="D1557">
        <v>486</v>
      </c>
      <c r="E1557">
        <v>31.428999999999998</v>
      </c>
      <c r="F1557">
        <v>688</v>
      </c>
      <c r="G1557">
        <v>31.428999999999998</v>
      </c>
      <c r="H1557">
        <v>636</v>
      </c>
    </row>
    <row r="1558" spans="1:8" x14ac:dyDescent="0.35">
      <c r="A1558">
        <v>31.446000000000002</v>
      </c>
      <c r="B1558">
        <v>417</v>
      </c>
      <c r="C1558">
        <v>31.446000000000002</v>
      </c>
      <c r="D1558">
        <v>529</v>
      </c>
      <c r="E1558">
        <v>31.446000000000002</v>
      </c>
      <c r="F1558">
        <v>700</v>
      </c>
      <c r="G1558">
        <v>31.446000000000002</v>
      </c>
      <c r="H1558">
        <v>603</v>
      </c>
    </row>
    <row r="1559" spans="1:8" x14ac:dyDescent="0.35">
      <c r="A1559">
        <v>31.463000000000001</v>
      </c>
      <c r="B1559">
        <v>433</v>
      </c>
      <c r="C1559">
        <v>31.463000000000001</v>
      </c>
      <c r="D1559">
        <v>482</v>
      </c>
      <c r="E1559">
        <v>31.463000000000001</v>
      </c>
      <c r="F1559">
        <v>682</v>
      </c>
      <c r="G1559">
        <v>31.463000000000001</v>
      </c>
      <c r="H1559">
        <v>628</v>
      </c>
    </row>
    <row r="1560" spans="1:8" x14ac:dyDescent="0.35">
      <c r="A1560">
        <v>31.48</v>
      </c>
      <c r="B1560">
        <v>440</v>
      </c>
      <c r="C1560">
        <v>31.48</v>
      </c>
      <c r="D1560">
        <v>505</v>
      </c>
      <c r="E1560">
        <v>31.48</v>
      </c>
      <c r="F1560">
        <v>647</v>
      </c>
      <c r="G1560">
        <v>31.48</v>
      </c>
      <c r="H1560">
        <v>611</v>
      </c>
    </row>
    <row r="1561" spans="1:8" x14ac:dyDescent="0.35">
      <c r="A1561">
        <v>31.497</v>
      </c>
      <c r="B1561">
        <v>425</v>
      </c>
      <c r="C1561">
        <v>31.497</v>
      </c>
      <c r="D1561">
        <v>495</v>
      </c>
      <c r="E1561">
        <v>31.497</v>
      </c>
      <c r="F1561">
        <v>658</v>
      </c>
      <c r="G1561">
        <v>31.497</v>
      </c>
      <c r="H1561">
        <v>655</v>
      </c>
    </row>
    <row r="1562" spans="1:8" x14ac:dyDescent="0.35">
      <c r="A1562">
        <v>31.513999999999999</v>
      </c>
      <c r="B1562">
        <v>386</v>
      </c>
      <c r="C1562">
        <v>31.513999999999999</v>
      </c>
      <c r="D1562">
        <v>449</v>
      </c>
      <c r="E1562">
        <v>31.513999999999999</v>
      </c>
      <c r="F1562">
        <v>677</v>
      </c>
      <c r="G1562">
        <v>31.513999999999999</v>
      </c>
      <c r="H1562">
        <v>617</v>
      </c>
    </row>
    <row r="1563" spans="1:8" x14ac:dyDescent="0.35">
      <c r="A1563">
        <v>31.530999999999999</v>
      </c>
      <c r="B1563">
        <v>391</v>
      </c>
      <c r="C1563">
        <v>31.530999999999999</v>
      </c>
      <c r="D1563">
        <v>476</v>
      </c>
      <c r="E1563">
        <v>31.530999999999999</v>
      </c>
      <c r="F1563">
        <v>671</v>
      </c>
      <c r="G1563">
        <v>31.530999999999999</v>
      </c>
      <c r="H1563">
        <v>621</v>
      </c>
    </row>
    <row r="1564" spans="1:8" x14ac:dyDescent="0.35">
      <c r="A1564">
        <v>31.547999999999998</v>
      </c>
      <c r="B1564">
        <v>370</v>
      </c>
      <c r="C1564">
        <v>31.547999999999998</v>
      </c>
      <c r="D1564">
        <v>430</v>
      </c>
      <c r="E1564">
        <v>31.547999999999998</v>
      </c>
      <c r="F1564">
        <v>603</v>
      </c>
      <c r="G1564">
        <v>31.547999999999998</v>
      </c>
      <c r="H1564">
        <v>631</v>
      </c>
    </row>
    <row r="1565" spans="1:8" x14ac:dyDescent="0.35">
      <c r="A1565">
        <v>31.565000000000001</v>
      </c>
      <c r="B1565">
        <v>355</v>
      </c>
      <c r="C1565">
        <v>31.565000000000001</v>
      </c>
      <c r="D1565">
        <v>436</v>
      </c>
      <c r="E1565">
        <v>31.565000000000001</v>
      </c>
      <c r="F1565">
        <v>614</v>
      </c>
      <c r="G1565">
        <v>31.565000000000001</v>
      </c>
      <c r="H1565">
        <v>606</v>
      </c>
    </row>
    <row r="1566" spans="1:8" x14ac:dyDescent="0.35">
      <c r="A1566">
        <v>31.582000000000001</v>
      </c>
      <c r="B1566">
        <v>371</v>
      </c>
      <c r="C1566">
        <v>31.582000000000001</v>
      </c>
      <c r="D1566">
        <v>489</v>
      </c>
      <c r="E1566">
        <v>31.582000000000001</v>
      </c>
      <c r="F1566">
        <v>607</v>
      </c>
      <c r="G1566">
        <v>31.582000000000001</v>
      </c>
      <c r="H1566">
        <v>590</v>
      </c>
    </row>
    <row r="1567" spans="1:8" x14ac:dyDescent="0.35">
      <c r="A1567">
        <v>31.599</v>
      </c>
      <c r="B1567">
        <v>345</v>
      </c>
      <c r="C1567">
        <v>31.599</v>
      </c>
      <c r="D1567">
        <v>458</v>
      </c>
      <c r="E1567">
        <v>31.599</v>
      </c>
      <c r="F1567">
        <v>612</v>
      </c>
      <c r="G1567">
        <v>31.599</v>
      </c>
      <c r="H1567">
        <v>631</v>
      </c>
    </row>
    <row r="1568" spans="1:8" x14ac:dyDescent="0.35">
      <c r="A1568">
        <v>31.616</v>
      </c>
      <c r="B1568">
        <v>325</v>
      </c>
      <c r="C1568">
        <v>31.616</v>
      </c>
      <c r="D1568">
        <v>458</v>
      </c>
      <c r="E1568">
        <v>31.616</v>
      </c>
      <c r="F1568">
        <v>587</v>
      </c>
      <c r="G1568">
        <v>31.616</v>
      </c>
      <c r="H1568">
        <v>569</v>
      </c>
    </row>
    <row r="1569" spans="1:8" x14ac:dyDescent="0.35">
      <c r="A1569">
        <v>31.632999999999999</v>
      </c>
      <c r="B1569">
        <v>325</v>
      </c>
      <c r="C1569">
        <v>31.632999999999999</v>
      </c>
      <c r="D1569">
        <v>411</v>
      </c>
      <c r="E1569">
        <v>31.632999999999999</v>
      </c>
      <c r="F1569">
        <v>581</v>
      </c>
      <c r="G1569">
        <v>31.632999999999999</v>
      </c>
      <c r="H1569">
        <v>610</v>
      </c>
    </row>
    <row r="1570" spans="1:8" x14ac:dyDescent="0.35">
      <c r="A1570">
        <v>31.65</v>
      </c>
      <c r="B1570">
        <v>323</v>
      </c>
      <c r="C1570">
        <v>31.65</v>
      </c>
      <c r="D1570">
        <v>402</v>
      </c>
      <c r="E1570">
        <v>31.65</v>
      </c>
      <c r="F1570">
        <v>633</v>
      </c>
      <c r="G1570">
        <v>31.65</v>
      </c>
      <c r="H1570">
        <v>612</v>
      </c>
    </row>
    <row r="1571" spans="1:8" x14ac:dyDescent="0.35">
      <c r="A1571">
        <v>31.667000000000002</v>
      </c>
      <c r="B1571">
        <v>323</v>
      </c>
      <c r="C1571">
        <v>31.667000000000002</v>
      </c>
      <c r="D1571">
        <v>416</v>
      </c>
      <c r="E1571">
        <v>31.667000000000002</v>
      </c>
      <c r="F1571">
        <v>610</v>
      </c>
      <c r="G1571">
        <v>31.667000000000002</v>
      </c>
      <c r="H1571">
        <v>616</v>
      </c>
    </row>
    <row r="1572" spans="1:8" x14ac:dyDescent="0.35">
      <c r="A1572">
        <v>31.684000000000001</v>
      </c>
      <c r="B1572">
        <v>321</v>
      </c>
      <c r="C1572">
        <v>31.684000000000001</v>
      </c>
      <c r="D1572">
        <v>440</v>
      </c>
      <c r="E1572">
        <v>31.684000000000001</v>
      </c>
      <c r="F1572">
        <v>567</v>
      </c>
      <c r="G1572">
        <v>31.684000000000001</v>
      </c>
      <c r="H1572">
        <v>566</v>
      </c>
    </row>
    <row r="1573" spans="1:8" x14ac:dyDescent="0.35">
      <c r="A1573">
        <v>31.701000000000001</v>
      </c>
      <c r="B1573">
        <v>319</v>
      </c>
      <c r="C1573">
        <v>31.701000000000001</v>
      </c>
      <c r="D1573">
        <v>375</v>
      </c>
      <c r="E1573">
        <v>31.701000000000001</v>
      </c>
      <c r="F1573">
        <v>556</v>
      </c>
      <c r="G1573">
        <v>31.701000000000001</v>
      </c>
      <c r="H1573">
        <v>623</v>
      </c>
    </row>
    <row r="1574" spans="1:8" x14ac:dyDescent="0.35">
      <c r="A1574">
        <v>31.718</v>
      </c>
      <c r="B1574">
        <v>292</v>
      </c>
      <c r="C1574">
        <v>31.718</v>
      </c>
      <c r="D1574">
        <v>375</v>
      </c>
      <c r="E1574">
        <v>31.718</v>
      </c>
      <c r="F1574">
        <v>556</v>
      </c>
      <c r="G1574">
        <v>31.718</v>
      </c>
      <c r="H1574">
        <v>598</v>
      </c>
    </row>
    <row r="1575" spans="1:8" x14ac:dyDescent="0.35">
      <c r="A1575">
        <v>31.734999999999999</v>
      </c>
      <c r="B1575">
        <v>294</v>
      </c>
      <c r="C1575">
        <v>31.734999999999999</v>
      </c>
      <c r="D1575">
        <v>407</v>
      </c>
      <c r="E1575">
        <v>31.734999999999999</v>
      </c>
      <c r="F1575">
        <v>575</v>
      </c>
      <c r="G1575">
        <v>31.734999999999999</v>
      </c>
      <c r="H1575">
        <v>575</v>
      </c>
    </row>
    <row r="1576" spans="1:8" x14ac:dyDescent="0.35">
      <c r="A1576">
        <v>31.751999999999999</v>
      </c>
      <c r="B1576">
        <v>301</v>
      </c>
      <c r="C1576">
        <v>31.751999999999999</v>
      </c>
      <c r="D1576">
        <v>395</v>
      </c>
      <c r="E1576">
        <v>31.751999999999999</v>
      </c>
      <c r="F1576">
        <v>541</v>
      </c>
      <c r="G1576">
        <v>31.751999999999999</v>
      </c>
      <c r="H1576">
        <v>608</v>
      </c>
    </row>
    <row r="1577" spans="1:8" x14ac:dyDescent="0.35">
      <c r="A1577">
        <v>31.768999999999998</v>
      </c>
      <c r="B1577">
        <v>307</v>
      </c>
      <c r="C1577">
        <v>31.768999999999998</v>
      </c>
      <c r="D1577">
        <v>401</v>
      </c>
      <c r="E1577">
        <v>31.768999999999998</v>
      </c>
      <c r="F1577">
        <v>572</v>
      </c>
      <c r="G1577">
        <v>31.768999999999998</v>
      </c>
      <c r="H1577">
        <v>599</v>
      </c>
    </row>
    <row r="1578" spans="1:8" x14ac:dyDescent="0.35">
      <c r="A1578">
        <v>31.786000000000001</v>
      </c>
      <c r="B1578">
        <v>293</v>
      </c>
      <c r="C1578">
        <v>31.786000000000001</v>
      </c>
      <c r="D1578">
        <v>403</v>
      </c>
      <c r="E1578">
        <v>31.786000000000001</v>
      </c>
      <c r="F1578">
        <v>567</v>
      </c>
      <c r="G1578">
        <v>31.786000000000001</v>
      </c>
      <c r="H1578">
        <v>612</v>
      </c>
    </row>
    <row r="1579" spans="1:8" x14ac:dyDescent="0.35">
      <c r="A1579">
        <v>31.803000000000001</v>
      </c>
      <c r="B1579">
        <v>295</v>
      </c>
      <c r="C1579">
        <v>31.803000000000001</v>
      </c>
      <c r="D1579">
        <v>409</v>
      </c>
      <c r="E1579">
        <v>31.803000000000001</v>
      </c>
      <c r="F1579">
        <v>562</v>
      </c>
      <c r="G1579">
        <v>31.803000000000001</v>
      </c>
      <c r="H1579">
        <v>555</v>
      </c>
    </row>
    <row r="1580" spans="1:8" x14ac:dyDescent="0.35">
      <c r="A1580">
        <v>31.82</v>
      </c>
      <c r="B1580">
        <v>300</v>
      </c>
      <c r="C1580">
        <v>31.82</v>
      </c>
      <c r="D1580">
        <v>394</v>
      </c>
      <c r="E1580">
        <v>31.82</v>
      </c>
      <c r="F1580">
        <v>564</v>
      </c>
      <c r="G1580">
        <v>31.82</v>
      </c>
      <c r="H1580">
        <v>550</v>
      </c>
    </row>
    <row r="1581" spans="1:8" x14ac:dyDescent="0.35">
      <c r="A1581">
        <v>31.837</v>
      </c>
      <c r="B1581">
        <v>321</v>
      </c>
      <c r="C1581">
        <v>31.837</v>
      </c>
      <c r="D1581">
        <v>380</v>
      </c>
      <c r="E1581">
        <v>31.837</v>
      </c>
      <c r="F1581">
        <v>579</v>
      </c>
      <c r="G1581">
        <v>31.837</v>
      </c>
      <c r="H1581">
        <v>592</v>
      </c>
    </row>
    <row r="1582" spans="1:8" x14ac:dyDescent="0.35">
      <c r="A1582">
        <v>31.853999999999999</v>
      </c>
      <c r="B1582">
        <v>304</v>
      </c>
      <c r="C1582">
        <v>31.853999999999999</v>
      </c>
      <c r="D1582">
        <v>381</v>
      </c>
      <c r="E1582">
        <v>31.853999999999999</v>
      </c>
      <c r="F1582">
        <v>548</v>
      </c>
      <c r="G1582">
        <v>31.853999999999999</v>
      </c>
      <c r="H1582">
        <v>616</v>
      </c>
    </row>
    <row r="1583" spans="1:8" x14ac:dyDescent="0.35">
      <c r="A1583">
        <v>31.870999999999999</v>
      </c>
      <c r="B1583">
        <v>308</v>
      </c>
      <c r="C1583">
        <v>31.870999999999999</v>
      </c>
      <c r="D1583">
        <v>416</v>
      </c>
      <c r="E1583">
        <v>31.870999999999999</v>
      </c>
      <c r="F1583">
        <v>570</v>
      </c>
      <c r="G1583">
        <v>31.870999999999999</v>
      </c>
      <c r="H1583">
        <v>606</v>
      </c>
    </row>
    <row r="1584" spans="1:8" x14ac:dyDescent="0.35">
      <c r="A1584">
        <v>31.888000000000002</v>
      </c>
      <c r="B1584">
        <v>329</v>
      </c>
      <c r="C1584">
        <v>31.888000000000002</v>
      </c>
      <c r="D1584">
        <v>434</v>
      </c>
      <c r="E1584">
        <v>31.888000000000002</v>
      </c>
      <c r="F1584">
        <v>555</v>
      </c>
      <c r="G1584">
        <v>31.888000000000002</v>
      </c>
      <c r="H1584">
        <v>542</v>
      </c>
    </row>
    <row r="1585" spans="1:8" x14ac:dyDescent="0.35">
      <c r="A1585">
        <v>31.905000000000001</v>
      </c>
      <c r="B1585">
        <v>348</v>
      </c>
      <c r="C1585">
        <v>31.905000000000001</v>
      </c>
      <c r="D1585">
        <v>400</v>
      </c>
      <c r="E1585">
        <v>31.905000000000001</v>
      </c>
      <c r="F1585">
        <v>492</v>
      </c>
      <c r="G1585">
        <v>31.905000000000001</v>
      </c>
      <c r="H1585">
        <v>618</v>
      </c>
    </row>
    <row r="1586" spans="1:8" x14ac:dyDescent="0.35">
      <c r="A1586">
        <v>31.922000000000001</v>
      </c>
      <c r="B1586">
        <v>368</v>
      </c>
      <c r="C1586">
        <v>31.922000000000001</v>
      </c>
      <c r="D1586">
        <v>421</v>
      </c>
      <c r="E1586">
        <v>31.922000000000001</v>
      </c>
      <c r="F1586">
        <v>513</v>
      </c>
      <c r="G1586">
        <v>31.922000000000001</v>
      </c>
      <c r="H1586">
        <v>623</v>
      </c>
    </row>
    <row r="1587" spans="1:8" x14ac:dyDescent="0.35">
      <c r="A1587">
        <v>31.939</v>
      </c>
      <c r="B1587">
        <v>356</v>
      </c>
      <c r="C1587">
        <v>31.939</v>
      </c>
      <c r="D1587">
        <v>436</v>
      </c>
      <c r="E1587">
        <v>31.939</v>
      </c>
      <c r="F1587">
        <v>546</v>
      </c>
      <c r="G1587">
        <v>31.939</v>
      </c>
      <c r="H1587">
        <v>615</v>
      </c>
    </row>
    <row r="1588" spans="1:8" x14ac:dyDescent="0.35">
      <c r="A1588">
        <v>31.956</v>
      </c>
      <c r="B1588">
        <v>341</v>
      </c>
      <c r="C1588">
        <v>31.956</v>
      </c>
      <c r="D1588">
        <v>448</v>
      </c>
      <c r="E1588">
        <v>31.956</v>
      </c>
      <c r="F1588">
        <v>557</v>
      </c>
      <c r="G1588">
        <v>31.956</v>
      </c>
      <c r="H1588">
        <v>566</v>
      </c>
    </row>
    <row r="1589" spans="1:8" x14ac:dyDescent="0.35">
      <c r="A1589">
        <v>31.972999999999999</v>
      </c>
      <c r="B1589">
        <v>319</v>
      </c>
      <c r="C1589">
        <v>31.972999999999999</v>
      </c>
      <c r="D1589">
        <v>444</v>
      </c>
      <c r="E1589">
        <v>31.972999999999999</v>
      </c>
      <c r="F1589">
        <v>572</v>
      </c>
      <c r="G1589">
        <v>31.972999999999999</v>
      </c>
      <c r="H1589">
        <v>578</v>
      </c>
    </row>
    <row r="1590" spans="1:8" x14ac:dyDescent="0.35">
      <c r="A1590">
        <v>31.99</v>
      </c>
      <c r="B1590">
        <v>324</v>
      </c>
      <c r="C1590">
        <v>31.99</v>
      </c>
      <c r="D1590">
        <v>415</v>
      </c>
      <c r="E1590">
        <v>31.99</v>
      </c>
      <c r="F1590">
        <v>569</v>
      </c>
      <c r="G1590">
        <v>31.99</v>
      </c>
      <c r="H1590">
        <v>616</v>
      </c>
    </row>
    <row r="1591" spans="1:8" x14ac:dyDescent="0.35">
      <c r="A1591">
        <v>32.006999999999998</v>
      </c>
      <c r="B1591">
        <v>333</v>
      </c>
      <c r="C1591">
        <v>32.006999999999998</v>
      </c>
      <c r="D1591">
        <v>402</v>
      </c>
      <c r="E1591">
        <v>32.006999999999998</v>
      </c>
      <c r="F1591">
        <v>581</v>
      </c>
      <c r="G1591">
        <v>32.006999999999998</v>
      </c>
      <c r="H1591">
        <v>634</v>
      </c>
    </row>
    <row r="1592" spans="1:8" x14ac:dyDescent="0.35">
      <c r="A1592">
        <v>32.024000000000001</v>
      </c>
      <c r="B1592">
        <v>335</v>
      </c>
      <c r="C1592">
        <v>32.024000000000001</v>
      </c>
      <c r="D1592">
        <v>403</v>
      </c>
      <c r="E1592">
        <v>32.024000000000001</v>
      </c>
      <c r="F1592">
        <v>608</v>
      </c>
      <c r="G1592">
        <v>32.024000000000001</v>
      </c>
      <c r="H1592">
        <v>606</v>
      </c>
    </row>
    <row r="1593" spans="1:8" x14ac:dyDescent="0.35">
      <c r="A1593">
        <v>32.040999999999997</v>
      </c>
      <c r="B1593">
        <v>327</v>
      </c>
      <c r="C1593">
        <v>32.040999999999997</v>
      </c>
      <c r="D1593">
        <v>420</v>
      </c>
      <c r="E1593">
        <v>32.040999999999997</v>
      </c>
      <c r="F1593">
        <v>603</v>
      </c>
      <c r="G1593">
        <v>32.040999999999997</v>
      </c>
      <c r="H1593">
        <v>589</v>
      </c>
    </row>
    <row r="1594" spans="1:8" x14ac:dyDescent="0.35">
      <c r="A1594">
        <v>32.058</v>
      </c>
      <c r="B1594">
        <v>338</v>
      </c>
      <c r="C1594">
        <v>32.058</v>
      </c>
      <c r="D1594">
        <v>402</v>
      </c>
      <c r="E1594">
        <v>32.058</v>
      </c>
      <c r="F1594">
        <v>553</v>
      </c>
      <c r="G1594">
        <v>32.058</v>
      </c>
      <c r="H1594">
        <v>615</v>
      </c>
    </row>
    <row r="1595" spans="1:8" x14ac:dyDescent="0.35">
      <c r="A1595">
        <v>32.075000000000003</v>
      </c>
      <c r="B1595">
        <v>360</v>
      </c>
      <c r="C1595">
        <v>32.075000000000003</v>
      </c>
      <c r="D1595">
        <v>406</v>
      </c>
      <c r="E1595">
        <v>32.075000000000003</v>
      </c>
      <c r="F1595">
        <v>547</v>
      </c>
      <c r="G1595">
        <v>32.075000000000003</v>
      </c>
      <c r="H1595">
        <v>583</v>
      </c>
    </row>
    <row r="1596" spans="1:8" x14ac:dyDescent="0.35">
      <c r="A1596">
        <v>32.091999999999999</v>
      </c>
      <c r="B1596">
        <v>370</v>
      </c>
      <c r="C1596">
        <v>32.091999999999999</v>
      </c>
      <c r="D1596">
        <v>433</v>
      </c>
      <c r="E1596">
        <v>32.091999999999999</v>
      </c>
      <c r="F1596">
        <v>565</v>
      </c>
      <c r="G1596">
        <v>32.091999999999999</v>
      </c>
      <c r="H1596">
        <v>590</v>
      </c>
    </row>
    <row r="1597" spans="1:8" x14ac:dyDescent="0.35">
      <c r="A1597">
        <v>32.109000000000002</v>
      </c>
      <c r="B1597">
        <v>388</v>
      </c>
      <c r="C1597">
        <v>32.109000000000002</v>
      </c>
      <c r="D1597">
        <v>435</v>
      </c>
      <c r="E1597">
        <v>32.109000000000002</v>
      </c>
      <c r="F1597">
        <v>602</v>
      </c>
      <c r="G1597">
        <v>32.109000000000002</v>
      </c>
      <c r="H1597">
        <v>610</v>
      </c>
    </row>
    <row r="1598" spans="1:8" x14ac:dyDescent="0.35">
      <c r="A1598">
        <v>32.125999999999998</v>
      </c>
      <c r="B1598">
        <v>412</v>
      </c>
      <c r="C1598">
        <v>32.125999999999998</v>
      </c>
      <c r="D1598">
        <v>414</v>
      </c>
      <c r="E1598">
        <v>32.125999999999998</v>
      </c>
      <c r="F1598">
        <v>602</v>
      </c>
      <c r="G1598">
        <v>32.125999999999998</v>
      </c>
      <c r="H1598">
        <v>606</v>
      </c>
    </row>
    <row r="1599" spans="1:8" x14ac:dyDescent="0.35">
      <c r="A1599">
        <v>32.143000000000001</v>
      </c>
      <c r="B1599">
        <v>432</v>
      </c>
      <c r="C1599">
        <v>32.143000000000001</v>
      </c>
      <c r="D1599">
        <v>411</v>
      </c>
      <c r="E1599">
        <v>32.143000000000001</v>
      </c>
      <c r="F1599">
        <v>563</v>
      </c>
      <c r="G1599">
        <v>32.143000000000001</v>
      </c>
      <c r="H1599">
        <v>588</v>
      </c>
    </row>
    <row r="1600" spans="1:8" x14ac:dyDescent="0.35">
      <c r="A1600">
        <v>32.159999999999997</v>
      </c>
      <c r="B1600">
        <v>424</v>
      </c>
      <c r="C1600">
        <v>32.159999999999997</v>
      </c>
      <c r="D1600">
        <v>413</v>
      </c>
      <c r="E1600">
        <v>32.159999999999997</v>
      </c>
      <c r="F1600">
        <v>546</v>
      </c>
      <c r="G1600">
        <v>32.159999999999997</v>
      </c>
      <c r="H1600">
        <v>602</v>
      </c>
    </row>
    <row r="1601" spans="1:8" x14ac:dyDescent="0.35">
      <c r="A1601">
        <v>32.177</v>
      </c>
      <c r="B1601">
        <v>425</v>
      </c>
      <c r="C1601">
        <v>32.177</v>
      </c>
      <c r="D1601">
        <v>452</v>
      </c>
      <c r="E1601">
        <v>32.177</v>
      </c>
      <c r="F1601">
        <v>531</v>
      </c>
      <c r="G1601">
        <v>32.177</v>
      </c>
      <c r="H1601">
        <v>577</v>
      </c>
    </row>
    <row r="1602" spans="1:8" x14ac:dyDescent="0.35">
      <c r="A1602">
        <v>32.194000000000003</v>
      </c>
      <c r="B1602">
        <v>439</v>
      </c>
      <c r="C1602">
        <v>32.194000000000003</v>
      </c>
      <c r="D1602">
        <v>475</v>
      </c>
      <c r="E1602">
        <v>32.194000000000003</v>
      </c>
      <c r="F1602">
        <v>536</v>
      </c>
      <c r="G1602">
        <v>32.194000000000003</v>
      </c>
      <c r="H1602">
        <v>553</v>
      </c>
    </row>
    <row r="1603" spans="1:8" x14ac:dyDescent="0.35">
      <c r="A1603">
        <v>32.210999999999999</v>
      </c>
      <c r="B1603">
        <v>458</v>
      </c>
      <c r="C1603">
        <v>32.210999999999999</v>
      </c>
      <c r="D1603">
        <v>458</v>
      </c>
      <c r="E1603">
        <v>32.210999999999999</v>
      </c>
      <c r="F1603">
        <v>539</v>
      </c>
      <c r="G1603">
        <v>32.210999999999999</v>
      </c>
      <c r="H1603">
        <v>559</v>
      </c>
    </row>
    <row r="1604" spans="1:8" x14ac:dyDescent="0.35">
      <c r="A1604">
        <v>32.228000000000002</v>
      </c>
      <c r="B1604">
        <v>487</v>
      </c>
      <c r="C1604">
        <v>32.228000000000002</v>
      </c>
      <c r="D1604">
        <v>435</v>
      </c>
      <c r="E1604">
        <v>32.228000000000002</v>
      </c>
      <c r="F1604">
        <v>563</v>
      </c>
      <c r="G1604">
        <v>32.228000000000002</v>
      </c>
      <c r="H1604">
        <v>562</v>
      </c>
    </row>
    <row r="1605" spans="1:8" x14ac:dyDescent="0.35">
      <c r="A1605">
        <v>32.244999999999997</v>
      </c>
      <c r="B1605">
        <v>465</v>
      </c>
      <c r="C1605">
        <v>32.244999999999997</v>
      </c>
      <c r="D1605">
        <v>461</v>
      </c>
      <c r="E1605">
        <v>32.244999999999997</v>
      </c>
      <c r="F1605">
        <v>557</v>
      </c>
      <c r="G1605">
        <v>32.244999999999997</v>
      </c>
      <c r="H1605">
        <v>604</v>
      </c>
    </row>
    <row r="1606" spans="1:8" x14ac:dyDescent="0.35">
      <c r="A1606">
        <v>32.262</v>
      </c>
      <c r="B1606">
        <v>493</v>
      </c>
      <c r="C1606">
        <v>32.262</v>
      </c>
      <c r="D1606">
        <v>469</v>
      </c>
      <c r="E1606">
        <v>32.262</v>
      </c>
      <c r="F1606">
        <v>543</v>
      </c>
      <c r="G1606">
        <v>32.262</v>
      </c>
      <c r="H1606">
        <v>581</v>
      </c>
    </row>
    <row r="1607" spans="1:8" x14ac:dyDescent="0.35">
      <c r="A1607">
        <v>32.279000000000003</v>
      </c>
      <c r="B1607">
        <v>532</v>
      </c>
      <c r="C1607">
        <v>32.279000000000003</v>
      </c>
      <c r="D1607">
        <v>450</v>
      </c>
      <c r="E1607">
        <v>32.279000000000003</v>
      </c>
      <c r="F1607">
        <v>584</v>
      </c>
      <c r="G1607">
        <v>32.279000000000003</v>
      </c>
      <c r="H1607">
        <v>586</v>
      </c>
    </row>
    <row r="1608" spans="1:8" x14ac:dyDescent="0.35">
      <c r="A1608">
        <v>32.295999999999999</v>
      </c>
      <c r="B1608">
        <v>569</v>
      </c>
      <c r="C1608">
        <v>32.295999999999999</v>
      </c>
      <c r="D1608">
        <v>465</v>
      </c>
      <c r="E1608">
        <v>32.295999999999999</v>
      </c>
      <c r="F1608">
        <v>568</v>
      </c>
      <c r="G1608">
        <v>32.295999999999999</v>
      </c>
      <c r="H1608">
        <v>552</v>
      </c>
    </row>
    <row r="1609" spans="1:8" x14ac:dyDescent="0.35">
      <c r="A1609">
        <v>32.313000000000002</v>
      </c>
      <c r="B1609">
        <v>577</v>
      </c>
      <c r="C1609">
        <v>32.313000000000002</v>
      </c>
      <c r="D1609">
        <v>521</v>
      </c>
      <c r="E1609">
        <v>32.313000000000002</v>
      </c>
      <c r="F1609">
        <v>561</v>
      </c>
      <c r="G1609">
        <v>32.313000000000002</v>
      </c>
      <c r="H1609">
        <v>557</v>
      </c>
    </row>
    <row r="1610" spans="1:8" x14ac:dyDescent="0.35">
      <c r="A1610">
        <v>32.33</v>
      </c>
      <c r="B1610">
        <v>600</v>
      </c>
      <c r="C1610">
        <v>32.33</v>
      </c>
      <c r="D1610">
        <v>538</v>
      </c>
      <c r="E1610">
        <v>32.33</v>
      </c>
      <c r="F1610">
        <v>573</v>
      </c>
      <c r="G1610">
        <v>32.33</v>
      </c>
      <c r="H1610">
        <v>573</v>
      </c>
    </row>
    <row r="1611" spans="1:8" x14ac:dyDescent="0.35">
      <c r="A1611">
        <v>32.347000000000001</v>
      </c>
      <c r="B1611">
        <v>608</v>
      </c>
      <c r="C1611">
        <v>32.347000000000001</v>
      </c>
      <c r="D1611">
        <v>590</v>
      </c>
      <c r="E1611">
        <v>32.347000000000001</v>
      </c>
      <c r="F1611">
        <v>589</v>
      </c>
      <c r="G1611">
        <v>32.347000000000001</v>
      </c>
      <c r="H1611">
        <v>505</v>
      </c>
    </row>
    <row r="1612" spans="1:8" x14ac:dyDescent="0.35">
      <c r="A1612">
        <v>32.363999999999997</v>
      </c>
      <c r="B1612">
        <v>684</v>
      </c>
      <c r="C1612">
        <v>32.363999999999997</v>
      </c>
      <c r="D1612">
        <v>577</v>
      </c>
      <c r="E1612">
        <v>32.363999999999997</v>
      </c>
      <c r="F1612">
        <v>632</v>
      </c>
      <c r="G1612">
        <v>32.363999999999997</v>
      </c>
      <c r="H1612">
        <v>562</v>
      </c>
    </row>
    <row r="1613" spans="1:8" x14ac:dyDescent="0.35">
      <c r="A1613">
        <v>32.381</v>
      </c>
      <c r="B1613">
        <v>689</v>
      </c>
      <c r="C1613">
        <v>32.381</v>
      </c>
      <c r="D1613">
        <v>591</v>
      </c>
      <c r="E1613">
        <v>32.381</v>
      </c>
      <c r="F1613">
        <v>617</v>
      </c>
      <c r="G1613">
        <v>32.381</v>
      </c>
      <c r="H1613">
        <v>589</v>
      </c>
    </row>
    <row r="1614" spans="1:8" x14ac:dyDescent="0.35">
      <c r="A1614">
        <v>32.398000000000003</v>
      </c>
      <c r="B1614">
        <v>675</v>
      </c>
      <c r="C1614">
        <v>32.398000000000003</v>
      </c>
      <c r="D1614">
        <v>594</v>
      </c>
      <c r="E1614">
        <v>32.398000000000003</v>
      </c>
      <c r="F1614">
        <v>620</v>
      </c>
      <c r="G1614">
        <v>32.398000000000003</v>
      </c>
      <c r="H1614">
        <v>593</v>
      </c>
    </row>
    <row r="1615" spans="1:8" x14ac:dyDescent="0.35">
      <c r="A1615">
        <v>32.414999999999999</v>
      </c>
      <c r="B1615">
        <v>739</v>
      </c>
      <c r="C1615">
        <v>32.414999999999999</v>
      </c>
      <c r="D1615">
        <v>601</v>
      </c>
      <c r="E1615">
        <v>32.414999999999999</v>
      </c>
      <c r="F1615">
        <v>607</v>
      </c>
      <c r="G1615">
        <v>32.414999999999999</v>
      </c>
      <c r="H1615">
        <v>528</v>
      </c>
    </row>
    <row r="1616" spans="1:8" x14ac:dyDescent="0.35">
      <c r="A1616">
        <v>32.432000000000002</v>
      </c>
      <c r="B1616">
        <v>774</v>
      </c>
      <c r="C1616">
        <v>32.432000000000002</v>
      </c>
      <c r="D1616">
        <v>604</v>
      </c>
      <c r="E1616">
        <v>32.432000000000002</v>
      </c>
      <c r="F1616">
        <v>611</v>
      </c>
      <c r="G1616">
        <v>32.432000000000002</v>
      </c>
      <c r="H1616">
        <v>524</v>
      </c>
    </row>
    <row r="1617" spans="1:8" x14ac:dyDescent="0.35">
      <c r="A1617">
        <v>32.448999999999998</v>
      </c>
      <c r="B1617">
        <v>759</v>
      </c>
      <c r="C1617">
        <v>32.448999999999998</v>
      </c>
      <c r="D1617">
        <v>635</v>
      </c>
      <c r="E1617">
        <v>32.448999999999998</v>
      </c>
      <c r="F1617">
        <v>608</v>
      </c>
      <c r="G1617">
        <v>32.448999999999998</v>
      </c>
      <c r="H1617">
        <v>527</v>
      </c>
    </row>
    <row r="1618" spans="1:8" x14ac:dyDescent="0.35">
      <c r="A1618">
        <v>32.466000000000001</v>
      </c>
      <c r="B1618">
        <v>799</v>
      </c>
      <c r="C1618">
        <v>32.466000000000001</v>
      </c>
      <c r="D1618">
        <v>645</v>
      </c>
      <c r="E1618">
        <v>32.466000000000001</v>
      </c>
      <c r="F1618">
        <v>591</v>
      </c>
      <c r="G1618">
        <v>32.466000000000001</v>
      </c>
      <c r="H1618">
        <v>591</v>
      </c>
    </row>
    <row r="1619" spans="1:8" x14ac:dyDescent="0.35">
      <c r="A1619">
        <v>32.482999999999997</v>
      </c>
      <c r="B1619">
        <v>824</v>
      </c>
      <c r="C1619">
        <v>32.482999999999997</v>
      </c>
      <c r="D1619">
        <v>625</v>
      </c>
      <c r="E1619">
        <v>32.482999999999997</v>
      </c>
      <c r="F1619">
        <v>644</v>
      </c>
      <c r="G1619">
        <v>32.482999999999997</v>
      </c>
      <c r="H1619">
        <v>549</v>
      </c>
    </row>
    <row r="1620" spans="1:8" x14ac:dyDescent="0.35">
      <c r="A1620">
        <v>32.5</v>
      </c>
      <c r="B1620">
        <v>834</v>
      </c>
      <c r="C1620">
        <v>32.5</v>
      </c>
      <c r="D1620">
        <v>691</v>
      </c>
      <c r="E1620">
        <v>32.5</v>
      </c>
      <c r="F1620">
        <v>607</v>
      </c>
      <c r="G1620">
        <v>32.5</v>
      </c>
      <c r="H1620">
        <v>580</v>
      </c>
    </row>
    <row r="1621" spans="1:8" x14ac:dyDescent="0.35">
      <c r="A1621">
        <v>32.517000000000003</v>
      </c>
      <c r="B1621">
        <v>879</v>
      </c>
      <c r="C1621">
        <v>32.517000000000003</v>
      </c>
      <c r="D1621">
        <v>647</v>
      </c>
      <c r="E1621">
        <v>32.517000000000003</v>
      </c>
      <c r="F1621">
        <v>627</v>
      </c>
      <c r="G1621">
        <v>32.517000000000003</v>
      </c>
      <c r="H1621">
        <v>599</v>
      </c>
    </row>
    <row r="1622" spans="1:8" x14ac:dyDescent="0.35">
      <c r="A1622">
        <v>32.533999999999999</v>
      </c>
      <c r="B1622">
        <v>843</v>
      </c>
      <c r="C1622">
        <v>32.533999999999999</v>
      </c>
      <c r="D1622">
        <v>729</v>
      </c>
      <c r="E1622">
        <v>32.533999999999999</v>
      </c>
      <c r="F1622">
        <v>670</v>
      </c>
      <c r="G1622">
        <v>32.533999999999999</v>
      </c>
      <c r="H1622">
        <v>531</v>
      </c>
    </row>
    <row r="1623" spans="1:8" x14ac:dyDescent="0.35">
      <c r="A1623">
        <v>32.551000000000002</v>
      </c>
      <c r="B1623">
        <v>876</v>
      </c>
      <c r="C1623">
        <v>32.551000000000002</v>
      </c>
      <c r="D1623">
        <v>716</v>
      </c>
      <c r="E1623">
        <v>32.551000000000002</v>
      </c>
      <c r="F1623">
        <v>670</v>
      </c>
      <c r="G1623">
        <v>32.551000000000002</v>
      </c>
      <c r="H1623">
        <v>517</v>
      </c>
    </row>
    <row r="1624" spans="1:8" x14ac:dyDescent="0.35">
      <c r="A1624">
        <v>32.567999999999998</v>
      </c>
      <c r="B1624">
        <v>849</v>
      </c>
      <c r="C1624">
        <v>32.567999999999998</v>
      </c>
      <c r="D1624">
        <v>665</v>
      </c>
      <c r="E1624">
        <v>32.567999999999998</v>
      </c>
      <c r="F1624">
        <v>758</v>
      </c>
      <c r="G1624">
        <v>32.567999999999998</v>
      </c>
      <c r="H1624">
        <v>570</v>
      </c>
    </row>
    <row r="1625" spans="1:8" x14ac:dyDescent="0.35">
      <c r="A1625">
        <v>32.585000000000001</v>
      </c>
      <c r="B1625">
        <v>864</v>
      </c>
      <c r="C1625">
        <v>32.585000000000001</v>
      </c>
      <c r="D1625">
        <v>745</v>
      </c>
      <c r="E1625">
        <v>32.585000000000001</v>
      </c>
      <c r="F1625">
        <v>697</v>
      </c>
      <c r="G1625">
        <v>32.585000000000001</v>
      </c>
      <c r="H1625">
        <v>512</v>
      </c>
    </row>
    <row r="1626" spans="1:8" x14ac:dyDescent="0.35">
      <c r="A1626">
        <v>32.601999999999997</v>
      </c>
      <c r="B1626">
        <v>861</v>
      </c>
      <c r="C1626">
        <v>32.601999999999997</v>
      </c>
      <c r="D1626">
        <v>736</v>
      </c>
      <c r="E1626">
        <v>32.601999999999997</v>
      </c>
      <c r="F1626">
        <v>687</v>
      </c>
      <c r="G1626">
        <v>32.601999999999997</v>
      </c>
      <c r="H1626">
        <v>583</v>
      </c>
    </row>
    <row r="1627" spans="1:8" x14ac:dyDescent="0.35">
      <c r="A1627">
        <v>32.619</v>
      </c>
      <c r="B1627">
        <v>872</v>
      </c>
      <c r="C1627">
        <v>32.619</v>
      </c>
      <c r="D1627">
        <v>710</v>
      </c>
      <c r="E1627">
        <v>32.619</v>
      </c>
      <c r="F1627">
        <v>727</v>
      </c>
      <c r="G1627">
        <v>32.619</v>
      </c>
      <c r="H1627">
        <v>569</v>
      </c>
    </row>
    <row r="1628" spans="1:8" x14ac:dyDescent="0.35">
      <c r="A1628">
        <v>32.636000000000003</v>
      </c>
      <c r="B1628">
        <v>863</v>
      </c>
      <c r="C1628">
        <v>32.636000000000003</v>
      </c>
      <c r="D1628">
        <v>704</v>
      </c>
      <c r="E1628">
        <v>32.636000000000003</v>
      </c>
      <c r="F1628">
        <v>697</v>
      </c>
      <c r="G1628">
        <v>32.636000000000003</v>
      </c>
      <c r="H1628">
        <v>553</v>
      </c>
    </row>
    <row r="1629" spans="1:8" x14ac:dyDescent="0.35">
      <c r="A1629">
        <v>32.652999999999999</v>
      </c>
      <c r="B1629">
        <v>825</v>
      </c>
      <c r="C1629">
        <v>32.652999999999999</v>
      </c>
      <c r="D1629">
        <v>674</v>
      </c>
      <c r="E1629">
        <v>32.652999999999999</v>
      </c>
      <c r="F1629">
        <v>755</v>
      </c>
      <c r="G1629">
        <v>32.652999999999999</v>
      </c>
      <c r="H1629">
        <v>565</v>
      </c>
    </row>
    <row r="1630" spans="1:8" x14ac:dyDescent="0.35">
      <c r="A1630">
        <v>32.67</v>
      </c>
      <c r="B1630">
        <v>822</v>
      </c>
      <c r="C1630">
        <v>32.67</v>
      </c>
      <c r="D1630">
        <v>717</v>
      </c>
      <c r="E1630">
        <v>32.67</v>
      </c>
      <c r="F1630">
        <v>674</v>
      </c>
      <c r="G1630">
        <v>32.67</v>
      </c>
      <c r="H1630">
        <v>514</v>
      </c>
    </row>
    <row r="1631" spans="1:8" x14ac:dyDescent="0.35">
      <c r="A1631">
        <v>32.686999999999998</v>
      </c>
      <c r="B1631">
        <v>776</v>
      </c>
      <c r="C1631">
        <v>32.686999999999998</v>
      </c>
      <c r="D1631">
        <v>685</v>
      </c>
      <c r="E1631">
        <v>32.686999999999998</v>
      </c>
      <c r="F1631">
        <v>724</v>
      </c>
      <c r="G1631">
        <v>32.686999999999998</v>
      </c>
      <c r="H1631">
        <v>526</v>
      </c>
    </row>
    <row r="1632" spans="1:8" x14ac:dyDescent="0.35">
      <c r="A1632">
        <v>32.704000000000001</v>
      </c>
      <c r="B1632">
        <v>761</v>
      </c>
      <c r="C1632">
        <v>32.704000000000001</v>
      </c>
      <c r="D1632">
        <v>702</v>
      </c>
      <c r="E1632">
        <v>32.704000000000001</v>
      </c>
      <c r="F1632">
        <v>718</v>
      </c>
      <c r="G1632">
        <v>32.704000000000001</v>
      </c>
      <c r="H1632">
        <v>526</v>
      </c>
    </row>
    <row r="1633" spans="1:8" x14ac:dyDescent="0.35">
      <c r="A1633">
        <v>32.720999999999997</v>
      </c>
      <c r="B1633">
        <v>726</v>
      </c>
      <c r="C1633">
        <v>32.720999999999997</v>
      </c>
      <c r="D1633">
        <v>691</v>
      </c>
      <c r="E1633">
        <v>32.720999999999997</v>
      </c>
      <c r="F1633">
        <v>736</v>
      </c>
      <c r="G1633">
        <v>32.720999999999997</v>
      </c>
      <c r="H1633">
        <v>556</v>
      </c>
    </row>
    <row r="1634" spans="1:8" x14ac:dyDescent="0.35">
      <c r="A1634">
        <v>32.738</v>
      </c>
      <c r="B1634">
        <v>718</v>
      </c>
      <c r="C1634">
        <v>32.738</v>
      </c>
      <c r="D1634">
        <v>660</v>
      </c>
      <c r="E1634">
        <v>32.738</v>
      </c>
      <c r="F1634">
        <v>668</v>
      </c>
      <c r="G1634">
        <v>32.738</v>
      </c>
      <c r="H1634">
        <v>521</v>
      </c>
    </row>
    <row r="1635" spans="1:8" x14ac:dyDescent="0.35">
      <c r="A1635">
        <v>32.755000000000003</v>
      </c>
      <c r="B1635">
        <v>697</v>
      </c>
      <c r="C1635">
        <v>32.755000000000003</v>
      </c>
      <c r="D1635">
        <v>656</v>
      </c>
      <c r="E1635">
        <v>32.755000000000003</v>
      </c>
      <c r="F1635">
        <v>647</v>
      </c>
      <c r="G1635">
        <v>32.755000000000003</v>
      </c>
      <c r="H1635">
        <v>569</v>
      </c>
    </row>
    <row r="1636" spans="1:8" x14ac:dyDescent="0.35">
      <c r="A1636">
        <v>32.771999999999998</v>
      </c>
      <c r="B1636">
        <v>709</v>
      </c>
      <c r="C1636">
        <v>32.771999999999998</v>
      </c>
      <c r="D1636">
        <v>595</v>
      </c>
      <c r="E1636">
        <v>32.771999999999998</v>
      </c>
      <c r="F1636">
        <v>673</v>
      </c>
      <c r="G1636">
        <v>32.771999999999998</v>
      </c>
      <c r="H1636">
        <v>570</v>
      </c>
    </row>
    <row r="1637" spans="1:8" x14ac:dyDescent="0.35">
      <c r="A1637">
        <v>32.789000000000001</v>
      </c>
      <c r="B1637">
        <v>627</v>
      </c>
      <c r="C1637">
        <v>32.789000000000001</v>
      </c>
      <c r="D1637">
        <v>632</v>
      </c>
      <c r="E1637">
        <v>32.789000000000001</v>
      </c>
      <c r="F1637">
        <v>677</v>
      </c>
      <c r="G1637">
        <v>32.789000000000001</v>
      </c>
      <c r="H1637">
        <v>530</v>
      </c>
    </row>
    <row r="1638" spans="1:8" x14ac:dyDescent="0.35">
      <c r="A1638">
        <v>32.805999999999997</v>
      </c>
      <c r="B1638">
        <v>622</v>
      </c>
      <c r="C1638">
        <v>32.805999999999997</v>
      </c>
      <c r="D1638">
        <v>622</v>
      </c>
      <c r="E1638">
        <v>32.805999999999997</v>
      </c>
      <c r="F1638">
        <v>649</v>
      </c>
      <c r="G1638">
        <v>32.805999999999997</v>
      </c>
      <c r="H1638">
        <v>505</v>
      </c>
    </row>
    <row r="1639" spans="1:8" x14ac:dyDescent="0.35">
      <c r="A1639">
        <v>32.823</v>
      </c>
      <c r="B1639">
        <v>590</v>
      </c>
      <c r="C1639">
        <v>32.823</v>
      </c>
      <c r="D1639">
        <v>601</v>
      </c>
      <c r="E1639">
        <v>32.823</v>
      </c>
      <c r="F1639">
        <v>667</v>
      </c>
      <c r="G1639">
        <v>32.823</v>
      </c>
      <c r="H1639">
        <v>500</v>
      </c>
    </row>
    <row r="1640" spans="1:8" x14ac:dyDescent="0.35">
      <c r="A1640">
        <v>32.840000000000003</v>
      </c>
      <c r="B1640">
        <v>570</v>
      </c>
      <c r="C1640">
        <v>32.840000000000003</v>
      </c>
      <c r="D1640">
        <v>538</v>
      </c>
      <c r="E1640">
        <v>32.840000000000003</v>
      </c>
      <c r="F1640">
        <v>673</v>
      </c>
      <c r="G1640">
        <v>32.840000000000003</v>
      </c>
      <c r="H1640">
        <v>490</v>
      </c>
    </row>
    <row r="1641" spans="1:8" x14ac:dyDescent="0.35">
      <c r="A1641">
        <v>32.856999999999999</v>
      </c>
      <c r="B1641">
        <v>562</v>
      </c>
      <c r="C1641">
        <v>32.856999999999999</v>
      </c>
      <c r="D1641">
        <v>504</v>
      </c>
      <c r="E1641">
        <v>32.856999999999999</v>
      </c>
      <c r="F1641">
        <v>641</v>
      </c>
      <c r="G1641">
        <v>32.856999999999999</v>
      </c>
      <c r="H1641">
        <v>535</v>
      </c>
    </row>
    <row r="1642" spans="1:8" x14ac:dyDescent="0.35">
      <c r="A1642">
        <v>32.874000000000002</v>
      </c>
      <c r="B1642">
        <v>511</v>
      </c>
      <c r="C1642">
        <v>32.874000000000002</v>
      </c>
      <c r="D1642">
        <v>510</v>
      </c>
      <c r="E1642">
        <v>32.874000000000002</v>
      </c>
      <c r="F1642">
        <v>644</v>
      </c>
      <c r="G1642">
        <v>32.874000000000002</v>
      </c>
      <c r="H1642">
        <v>538</v>
      </c>
    </row>
    <row r="1643" spans="1:8" x14ac:dyDescent="0.35">
      <c r="A1643">
        <v>32.890999999999998</v>
      </c>
      <c r="B1643">
        <v>476</v>
      </c>
      <c r="C1643">
        <v>32.890999999999998</v>
      </c>
      <c r="D1643">
        <v>509</v>
      </c>
      <c r="E1643">
        <v>32.890999999999998</v>
      </c>
      <c r="F1643">
        <v>654</v>
      </c>
      <c r="G1643">
        <v>32.890999999999998</v>
      </c>
      <c r="H1643">
        <v>536</v>
      </c>
    </row>
    <row r="1644" spans="1:8" x14ac:dyDescent="0.35">
      <c r="A1644">
        <v>32.908000000000001</v>
      </c>
      <c r="B1644">
        <v>488</v>
      </c>
      <c r="C1644">
        <v>32.908000000000001</v>
      </c>
      <c r="D1644">
        <v>509</v>
      </c>
      <c r="E1644">
        <v>32.908000000000001</v>
      </c>
      <c r="F1644">
        <v>672</v>
      </c>
      <c r="G1644">
        <v>32.908000000000001</v>
      </c>
      <c r="H1644">
        <v>524</v>
      </c>
    </row>
    <row r="1645" spans="1:8" x14ac:dyDescent="0.35">
      <c r="A1645">
        <v>32.924999999999997</v>
      </c>
      <c r="B1645">
        <v>440</v>
      </c>
      <c r="C1645">
        <v>32.924999999999997</v>
      </c>
      <c r="D1645">
        <v>479</v>
      </c>
      <c r="E1645">
        <v>32.924999999999997</v>
      </c>
      <c r="F1645">
        <v>635</v>
      </c>
      <c r="G1645">
        <v>32.924999999999997</v>
      </c>
      <c r="H1645">
        <v>514</v>
      </c>
    </row>
    <row r="1646" spans="1:8" x14ac:dyDescent="0.35">
      <c r="A1646">
        <v>32.942</v>
      </c>
      <c r="B1646">
        <v>411</v>
      </c>
      <c r="C1646">
        <v>32.942</v>
      </c>
      <c r="D1646">
        <v>473</v>
      </c>
      <c r="E1646">
        <v>32.942</v>
      </c>
      <c r="F1646">
        <v>562</v>
      </c>
      <c r="G1646">
        <v>32.942</v>
      </c>
      <c r="H1646">
        <v>539</v>
      </c>
    </row>
    <row r="1647" spans="1:8" x14ac:dyDescent="0.35">
      <c r="A1647">
        <v>32.959000000000003</v>
      </c>
      <c r="B1647">
        <v>394</v>
      </c>
      <c r="C1647">
        <v>32.959000000000003</v>
      </c>
      <c r="D1647">
        <v>469</v>
      </c>
      <c r="E1647">
        <v>32.959000000000003</v>
      </c>
      <c r="F1647">
        <v>583</v>
      </c>
      <c r="G1647">
        <v>32.959000000000003</v>
      </c>
      <c r="H1647">
        <v>511</v>
      </c>
    </row>
    <row r="1648" spans="1:8" x14ac:dyDescent="0.35">
      <c r="A1648">
        <v>32.975999999999999</v>
      </c>
      <c r="B1648">
        <v>406</v>
      </c>
      <c r="C1648">
        <v>32.975999999999999</v>
      </c>
      <c r="D1648">
        <v>435</v>
      </c>
      <c r="E1648">
        <v>32.975999999999999</v>
      </c>
      <c r="F1648">
        <v>571</v>
      </c>
      <c r="G1648">
        <v>32.975999999999999</v>
      </c>
      <c r="H1648">
        <v>521</v>
      </c>
    </row>
    <row r="1649" spans="1:8" x14ac:dyDescent="0.35">
      <c r="A1649">
        <v>32.993000000000002</v>
      </c>
      <c r="B1649">
        <v>399</v>
      </c>
      <c r="C1649">
        <v>32.993000000000002</v>
      </c>
      <c r="D1649">
        <v>416</v>
      </c>
      <c r="E1649">
        <v>32.993000000000002</v>
      </c>
      <c r="F1649">
        <v>546</v>
      </c>
      <c r="G1649">
        <v>32.993000000000002</v>
      </c>
      <c r="H1649">
        <v>555</v>
      </c>
    </row>
    <row r="1650" spans="1:8" x14ac:dyDescent="0.35">
      <c r="A1650">
        <v>33.01</v>
      </c>
      <c r="B1650">
        <v>369</v>
      </c>
      <c r="C1650">
        <v>33.01</v>
      </c>
      <c r="D1650">
        <v>407</v>
      </c>
      <c r="E1650">
        <v>33.01</v>
      </c>
      <c r="F1650">
        <v>560</v>
      </c>
      <c r="G1650">
        <v>33.01</v>
      </c>
      <c r="H1650">
        <v>559</v>
      </c>
    </row>
    <row r="1651" spans="1:8" x14ac:dyDescent="0.35">
      <c r="A1651">
        <v>33.027000000000001</v>
      </c>
      <c r="B1651">
        <v>360</v>
      </c>
      <c r="C1651">
        <v>33.027000000000001</v>
      </c>
      <c r="D1651">
        <v>375</v>
      </c>
      <c r="E1651">
        <v>33.027000000000001</v>
      </c>
      <c r="F1651">
        <v>585</v>
      </c>
      <c r="G1651">
        <v>33.027000000000001</v>
      </c>
      <c r="H1651">
        <v>554</v>
      </c>
    </row>
    <row r="1652" spans="1:8" x14ac:dyDescent="0.35">
      <c r="A1652">
        <v>33.043999999999997</v>
      </c>
      <c r="B1652">
        <v>357</v>
      </c>
      <c r="C1652">
        <v>33.043999999999997</v>
      </c>
      <c r="D1652">
        <v>377</v>
      </c>
      <c r="E1652">
        <v>33.043999999999997</v>
      </c>
      <c r="F1652">
        <v>553</v>
      </c>
      <c r="G1652">
        <v>33.043999999999997</v>
      </c>
      <c r="H1652">
        <v>567</v>
      </c>
    </row>
    <row r="1653" spans="1:8" x14ac:dyDescent="0.35">
      <c r="A1653">
        <v>33.061</v>
      </c>
      <c r="B1653">
        <v>347</v>
      </c>
      <c r="C1653">
        <v>33.061</v>
      </c>
      <c r="D1653">
        <v>370</v>
      </c>
      <c r="E1653">
        <v>33.061</v>
      </c>
      <c r="F1653">
        <v>504</v>
      </c>
      <c r="G1653">
        <v>33.061</v>
      </c>
      <c r="H1653">
        <v>563</v>
      </c>
    </row>
    <row r="1654" spans="1:8" x14ac:dyDescent="0.35">
      <c r="A1654">
        <v>33.078000000000003</v>
      </c>
      <c r="B1654">
        <v>330</v>
      </c>
      <c r="C1654">
        <v>33.078000000000003</v>
      </c>
      <c r="D1654">
        <v>335</v>
      </c>
      <c r="E1654">
        <v>33.078000000000003</v>
      </c>
      <c r="F1654">
        <v>518</v>
      </c>
      <c r="G1654">
        <v>33.078000000000003</v>
      </c>
      <c r="H1654">
        <v>507</v>
      </c>
    </row>
    <row r="1655" spans="1:8" x14ac:dyDescent="0.35">
      <c r="A1655">
        <v>33.094999999999999</v>
      </c>
      <c r="B1655">
        <v>324</v>
      </c>
      <c r="C1655">
        <v>33.094999999999999</v>
      </c>
      <c r="D1655">
        <v>357</v>
      </c>
      <c r="E1655">
        <v>33.094999999999999</v>
      </c>
      <c r="F1655">
        <v>521</v>
      </c>
      <c r="G1655">
        <v>33.094999999999999</v>
      </c>
      <c r="H1655">
        <v>513</v>
      </c>
    </row>
    <row r="1656" spans="1:8" x14ac:dyDescent="0.35">
      <c r="A1656">
        <v>33.112000000000002</v>
      </c>
      <c r="B1656">
        <v>318</v>
      </c>
      <c r="C1656">
        <v>33.112000000000002</v>
      </c>
      <c r="D1656">
        <v>379</v>
      </c>
      <c r="E1656">
        <v>33.112000000000002</v>
      </c>
      <c r="F1656">
        <v>497</v>
      </c>
      <c r="G1656">
        <v>33.112000000000002</v>
      </c>
      <c r="H1656">
        <v>541</v>
      </c>
    </row>
    <row r="1657" spans="1:8" x14ac:dyDescent="0.35">
      <c r="A1657">
        <v>33.128999999999998</v>
      </c>
      <c r="B1657">
        <v>296</v>
      </c>
      <c r="C1657">
        <v>33.128999999999998</v>
      </c>
      <c r="D1657">
        <v>363</v>
      </c>
      <c r="E1657">
        <v>33.128999999999998</v>
      </c>
      <c r="F1657">
        <v>494</v>
      </c>
      <c r="G1657">
        <v>33.128999999999998</v>
      </c>
      <c r="H1657">
        <v>511</v>
      </c>
    </row>
    <row r="1658" spans="1:8" x14ac:dyDescent="0.35">
      <c r="A1658">
        <v>33.146000000000001</v>
      </c>
      <c r="B1658">
        <v>307</v>
      </c>
      <c r="C1658">
        <v>33.146000000000001</v>
      </c>
      <c r="D1658">
        <v>352</v>
      </c>
      <c r="E1658">
        <v>33.146000000000001</v>
      </c>
      <c r="F1658">
        <v>521</v>
      </c>
      <c r="G1658">
        <v>33.146000000000001</v>
      </c>
      <c r="H1658">
        <v>481</v>
      </c>
    </row>
    <row r="1659" spans="1:8" x14ac:dyDescent="0.35">
      <c r="A1659">
        <v>33.162999999999997</v>
      </c>
      <c r="B1659">
        <v>322</v>
      </c>
      <c r="C1659">
        <v>33.162999999999997</v>
      </c>
      <c r="D1659">
        <v>354</v>
      </c>
      <c r="E1659">
        <v>33.162999999999997</v>
      </c>
      <c r="F1659">
        <v>527</v>
      </c>
      <c r="G1659">
        <v>33.162999999999997</v>
      </c>
      <c r="H1659">
        <v>466</v>
      </c>
    </row>
    <row r="1660" spans="1:8" x14ac:dyDescent="0.35">
      <c r="A1660">
        <v>33.18</v>
      </c>
      <c r="B1660">
        <v>308</v>
      </c>
      <c r="C1660">
        <v>33.18</v>
      </c>
      <c r="D1660">
        <v>352</v>
      </c>
      <c r="E1660">
        <v>33.18</v>
      </c>
      <c r="F1660">
        <v>484</v>
      </c>
      <c r="G1660">
        <v>33.18</v>
      </c>
      <c r="H1660">
        <v>485</v>
      </c>
    </row>
    <row r="1661" spans="1:8" x14ac:dyDescent="0.35">
      <c r="A1661">
        <v>33.197000000000003</v>
      </c>
      <c r="B1661">
        <v>281</v>
      </c>
      <c r="C1661">
        <v>33.197000000000003</v>
      </c>
      <c r="D1661">
        <v>331</v>
      </c>
      <c r="E1661">
        <v>33.197000000000003</v>
      </c>
      <c r="F1661">
        <v>467</v>
      </c>
      <c r="G1661">
        <v>33.197000000000003</v>
      </c>
      <c r="H1661">
        <v>503</v>
      </c>
    </row>
    <row r="1662" spans="1:8" x14ac:dyDescent="0.35">
      <c r="A1662">
        <v>33.213999999999999</v>
      </c>
      <c r="B1662">
        <v>306</v>
      </c>
      <c r="C1662">
        <v>33.213999999999999</v>
      </c>
      <c r="D1662">
        <v>338</v>
      </c>
      <c r="E1662">
        <v>33.213999999999999</v>
      </c>
      <c r="F1662">
        <v>464</v>
      </c>
      <c r="G1662">
        <v>33.213999999999999</v>
      </c>
      <c r="H1662">
        <v>471</v>
      </c>
    </row>
    <row r="1663" spans="1:8" x14ac:dyDescent="0.35">
      <c r="A1663">
        <v>33.231000000000002</v>
      </c>
      <c r="B1663">
        <v>316</v>
      </c>
      <c r="C1663">
        <v>33.231000000000002</v>
      </c>
      <c r="D1663">
        <v>312</v>
      </c>
      <c r="E1663">
        <v>33.231000000000002</v>
      </c>
      <c r="F1663">
        <v>452</v>
      </c>
      <c r="G1663">
        <v>33.231000000000002</v>
      </c>
      <c r="H1663">
        <v>480</v>
      </c>
    </row>
    <row r="1664" spans="1:8" x14ac:dyDescent="0.35">
      <c r="A1664">
        <v>33.247999999999998</v>
      </c>
      <c r="B1664">
        <v>295</v>
      </c>
      <c r="C1664">
        <v>33.247999999999998</v>
      </c>
      <c r="D1664">
        <v>326</v>
      </c>
      <c r="E1664">
        <v>33.247999999999998</v>
      </c>
      <c r="F1664">
        <v>455</v>
      </c>
      <c r="G1664">
        <v>33.247999999999998</v>
      </c>
      <c r="H1664">
        <v>509</v>
      </c>
    </row>
    <row r="1665" spans="1:8" x14ac:dyDescent="0.35">
      <c r="A1665">
        <v>33.265000000000001</v>
      </c>
      <c r="B1665">
        <v>271</v>
      </c>
      <c r="C1665">
        <v>33.265000000000001</v>
      </c>
      <c r="D1665">
        <v>348</v>
      </c>
      <c r="E1665">
        <v>33.265000000000001</v>
      </c>
      <c r="F1665">
        <v>459</v>
      </c>
      <c r="G1665">
        <v>33.265000000000001</v>
      </c>
      <c r="H1665">
        <v>477</v>
      </c>
    </row>
    <row r="1666" spans="1:8" x14ac:dyDescent="0.35">
      <c r="A1666">
        <v>33.281999999999996</v>
      </c>
      <c r="B1666">
        <v>279</v>
      </c>
      <c r="C1666">
        <v>33.281999999999996</v>
      </c>
      <c r="D1666">
        <v>339</v>
      </c>
      <c r="E1666">
        <v>33.281999999999996</v>
      </c>
      <c r="F1666">
        <v>456</v>
      </c>
      <c r="G1666">
        <v>33.281999999999996</v>
      </c>
      <c r="H1666">
        <v>499</v>
      </c>
    </row>
    <row r="1667" spans="1:8" x14ac:dyDescent="0.35">
      <c r="A1667">
        <v>33.298999999999999</v>
      </c>
      <c r="B1667">
        <v>280</v>
      </c>
      <c r="C1667">
        <v>33.298999999999999</v>
      </c>
      <c r="D1667">
        <v>294</v>
      </c>
      <c r="E1667">
        <v>33.298999999999999</v>
      </c>
      <c r="F1667">
        <v>493</v>
      </c>
      <c r="G1667">
        <v>33.298999999999999</v>
      </c>
      <c r="H1667">
        <v>478</v>
      </c>
    </row>
    <row r="1668" spans="1:8" x14ac:dyDescent="0.35">
      <c r="A1668">
        <v>33.316000000000003</v>
      </c>
      <c r="B1668">
        <v>276</v>
      </c>
      <c r="C1668">
        <v>33.316000000000003</v>
      </c>
      <c r="D1668">
        <v>315</v>
      </c>
      <c r="E1668">
        <v>33.316000000000003</v>
      </c>
      <c r="F1668">
        <v>515</v>
      </c>
      <c r="G1668">
        <v>33.316000000000003</v>
      </c>
      <c r="H1668">
        <v>504</v>
      </c>
    </row>
    <row r="1669" spans="1:8" x14ac:dyDescent="0.35">
      <c r="A1669">
        <v>33.332999999999998</v>
      </c>
      <c r="B1669">
        <v>292</v>
      </c>
      <c r="C1669">
        <v>33.332999999999998</v>
      </c>
      <c r="D1669">
        <v>326</v>
      </c>
      <c r="E1669">
        <v>33.332999999999998</v>
      </c>
      <c r="F1669">
        <v>468</v>
      </c>
      <c r="G1669">
        <v>33.332999999999998</v>
      </c>
      <c r="H1669">
        <v>490</v>
      </c>
    </row>
    <row r="1670" spans="1:8" x14ac:dyDescent="0.35">
      <c r="A1670">
        <v>33.35</v>
      </c>
      <c r="B1670">
        <v>291</v>
      </c>
      <c r="C1670">
        <v>33.35</v>
      </c>
      <c r="D1670">
        <v>323</v>
      </c>
      <c r="E1670">
        <v>33.35</v>
      </c>
      <c r="F1670">
        <v>439</v>
      </c>
      <c r="G1670">
        <v>33.35</v>
      </c>
      <c r="H1670">
        <v>504</v>
      </c>
    </row>
    <row r="1671" spans="1:8" x14ac:dyDescent="0.35">
      <c r="A1671">
        <v>33.366999999999997</v>
      </c>
      <c r="B1671">
        <v>273</v>
      </c>
      <c r="C1671">
        <v>33.366999999999997</v>
      </c>
      <c r="D1671">
        <v>315</v>
      </c>
      <c r="E1671">
        <v>33.366999999999997</v>
      </c>
      <c r="F1671">
        <v>435</v>
      </c>
      <c r="G1671">
        <v>33.366999999999997</v>
      </c>
      <c r="H1671">
        <v>460</v>
      </c>
    </row>
    <row r="1672" spans="1:8" x14ac:dyDescent="0.35">
      <c r="A1672">
        <v>33.384</v>
      </c>
      <c r="B1672">
        <v>265</v>
      </c>
      <c r="C1672">
        <v>33.384</v>
      </c>
      <c r="D1672">
        <v>342</v>
      </c>
      <c r="E1672">
        <v>33.384</v>
      </c>
      <c r="F1672">
        <v>460</v>
      </c>
      <c r="G1672">
        <v>33.384</v>
      </c>
      <c r="H1672">
        <v>532</v>
      </c>
    </row>
    <row r="1673" spans="1:8" x14ac:dyDescent="0.35">
      <c r="A1673">
        <v>33.401000000000003</v>
      </c>
      <c r="B1673">
        <v>256</v>
      </c>
      <c r="C1673">
        <v>33.401000000000003</v>
      </c>
      <c r="D1673">
        <v>316</v>
      </c>
      <c r="E1673">
        <v>33.401000000000003</v>
      </c>
      <c r="F1673">
        <v>465</v>
      </c>
      <c r="G1673">
        <v>33.401000000000003</v>
      </c>
      <c r="H1673">
        <v>485</v>
      </c>
    </row>
    <row r="1674" spans="1:8" x14ac:dyDescent="0.35">
      <c r="A1674">
        <v>33.417999999999999</v>
      </c>
      <c r="B1674">
        <v>259</v>
      </c>
      <c r="C1674">
        <v>33.417999999999999</v>
      </c>
      <c r="D1674">
        <v>286</v>
      </c>
      <c r="E1674">
        <v>33.417999999999999</v>
      </c>
      <c r="F1674">
        <v>508</v>
      </c>
      <c r="G1674">
        <v>33.417999999999999</v>
      </c>
      <c r="H1674">
        <v>499</v>
      </c>
    </row>
    <row r="1675" spans="1:8" x14ac:dyDescent="0.35">
      <c r="A1675">
        <v>33.435000000000002</v>
      </c>
      <c r="B1675">
        <v>261</v>
      </c>
      <c r="C1675">
        <v>33.435000000000002</v>
      </c>
      <c r="D1675">
        <v>315</v>
      </c>
      <c r="E1675">
        <v>33.435000000000002</v>
      </c>
      <c r="F1675">
        <v>464</v>
      </c>
      <c r="G1675">
        <v>33.435000000000002</v>
      </c>
      <c r="H1675">
        <v>474</v>
      </c>
    </row>
    <row r="1676" spans="1:8" x14ac:dyDescent="0.35">
      <c r="A1676">
        <v>33.451999999999998</v>
      </c>
      <c r="B1676">
        <v>247</v>
      </c>
      <c r="C1676">
        <v>33.451999999999998</v>
      </c>
      <c r="D1676">
        <v>258</v>
      </c>
      <c r="E1676">
        <v>33.451999999999998</v>
      </c>
      <c r="F1676">
        <v>458</v>
      </c>
      <c r="G1676">
        <v>33.451999999999998</v>
      </c>
      <c r="H1676">
        <v>499</v>
      </c>
    </row>
    <row r="1677" spans="1:8" x14ac:dyDescent="0.35">
      <c r="A1677">
        <v>33.469000000000001</v>
      </c>
      <c r="B1677">
        <v>229</v>
      </c>
      <c r="C1677">
        <v>33.469000000000001</v>
      </c>
      <c r="D1677">
        <v>303</v>
      </c>
      <c r="E1677">
        <v>33.469000000000001</v>
      </c>
      <c r="F1677">
        <v>446</v>
      </c>
      <c r="G1677">
        <v>33.469000000000001</v>
      </c>
      <c r="H1677">
        <v>450</v>
      </c>
    </row>
    <row r="1678" spans="1:8" x14ac:dyDescent="0.35">
      <c r="A1678">
        <v>33.485999999999997</v>
      </c>
      <c r="B1678">
        <v>229</v>
      </c>
      <c r="C1678">
        <v>33.485999999999997</v>
      </c>
      <c r="D1678">
        <v>286</v>
      </c>
      <c r="E1678">
        <v>33.485999999999997</v>
      </c>
      <c r="F1678">
        <v>457</v>
      </c>
      <c r="G1678">
        <v>33.485999999999997</v>
      </c>
      <c r="H1678">
        <v>456</v>
      </c>
    </row>
    <row r="1679" spans="1:8" x14ac:dyDescent="0.35">
      <c r="A1679">
        <v>33.503</v>
      </c>
      <c r="B1679">
        <v>275</v>
      </c>
      <c r="C1679">
        <v>33.503</v>
      </c>
      <c r="D1679">
        <v>307</v>
      </c>
      <c r="E1679">
        <v>33.503</v>
      </c>
      <c r="F1679">
        <v>424</v>
      </c>
      <c r="G1679">
        <v>33.503</v>
      </c>
      <c r="H1679">
        <v>452</v>
      </c>
    </row>
    <row r="1680" spans="1:8" x14ac:dyDescent="0.35">
      <c r="A1680">
        <v>33.520000000000003</v>
      </c>
      <c r="B1680">
        <v>249</v>
      </c>
      <c r="C1680">
        <v>33.520000000000003</v>
      </c>
      <c r="D1680">
        <v>284</v>
      </c>
      <c r="E1680">
        <v>33.520000000000003</v>
      </c>
      <c r="F1680">
        <v>484</v>
      </c>
      <c r="G1680">
        <v>33.520000000000003</v>
      </c>
      <c r="H1680">
        <v>507</v>
      </c>
    </row>
    <row r="1681" spans="1:8" x14ac:dyDescent="0.35">
      <c r="A1681">
        <v>33.536999999999999</v>
      </c>
      <c r="B1681">
        <v>220</v>
      </c>
      <c r="C1681">
        <v>33.536999999999999</v>
      </c>
      <c r="D1681">
        <v>319</v>
      </c>
      <c r="E1681">
        <v>33.536999999999999</v>
      </c>
      <c r="F1681">
        <v>384</v>
      </c>
      <c r="G1681">
        <v>33.536999999999999</v>
      </c>
      <c r="H1681">
        <v>554</v>
      </c>
    </row>
    <row r="1682" spans="1:8" x14ac:dyDescent="0.35">
      <c r="A1682">
        <v>33.554000000000002</v>
      </c>
      <c r="B1682">
        <v>228</v>
      </c>
      <c r="C1682">
        <v>33.554000000000002</v>
      </c>
      <c r="D1682">
        <v>302</v>
      </c>
      <c r="E1682">
        <v>33.554000000000002</v>
      </c>
      <c r="F1682">
        <v>467</v>
      </c>
      <c r="G1682">
        <v>33.554000000000002</v>
      </c>
      <c r="H1682">
        <v>447</v>
      </c>
    </row>
    <row r="1683" spans="1:8" x14ac:dyDescent="0.35">
      <c r="A1683">
        <v>33.570999999999998</v>
      </c>
      <c r="B1683">
        <v>218</v>
      </c>
      <c r="C1683">
        <v>33.570999999999998</v>
      </c>
      <c r="D1683">
        <v>294</v>
      </c>
      <c r="E1683">
        <v>33.570999999999998</v>
      </c>
      <c r="F1683">
        <v>412</v>
      </c>
      <c r="G1683">
        <v>33.570999999999998</v>
      </c>
      <c r="H1683">
        <v>444</v>
      </c>
    </row>
    <row r="1684" spans="1:8" x14ac:dyDescent="0.35">
      <c r="A1684">
        <v>33.588000000000001</v>
      </c>
      <c r="B1684">
        <v>231</v>
      </c>
      <c r="C1684">
        <v>33.588000000000001</v>
      </c>
      <c r="D1684">
        <v>279</v>
      </c>
      <c r="E1684">
        <v>33.588000000000001</v>
      </c>
      <c r="F1684">
        <v>426</v>
      </c>
      <c r="G1684">
        <v>33.588000000000001</v>
      </c>
      <c r="H1684">
        <v>436</v>
      </c>
    </row>
    <row r="1685" spans="1:8" x14ac:dyDescent="0.35">
      <c r="A1685">
        <v>33.604999999999997</v>
      </c>
      <c r="B1685">
        <v>217</v>
      </c>
      <c r="C1685">
        <v>33.604999999999997</v>
      </c>
      <c r="D1685">
        <v>265</v>
      </c>
      <c r="E1685">
        <v>33.604999999999997</v>
      </c>
      <c r="F1685">
        <v>411</v>
      </c>
      <c r="G1685">
        <v>33.604999999999997</v>
      </c>
      <c r="H1685">
        <v>485</v>
      </c>
    </row>
    <row r="1686" spans="1:8" x14ac:dyDescent="0.35">
      <c r="A1686">
        <v>33.622</v>
      </c>
      <c r="B1686">
        <v>246</v>
      </c>
      <c r="C1686">
        <v>33.622</v>
      </c>
      <c r="D1686">
        <v>306</v>
      </c>
      <c r="E1686">
        <v>33.622</v>
      </c>
      <c r="F1686">
        <v>391</v>
      </c>
      <c r="G1686">
        <v>33.622</v>
      </c>
      <c r="H1686">
        <v>476</v>
      </c>
    </row>
    <row r="1687" spans="1:8" x14ac:dyDescent="0.35">
      <c r="A1687">
        <v>33.639000000000003</v>
      </c>
      <c r="B1687">
        <v>219</v>
      </c>
      <c r="C1687">
        <v>33.639000000000003</v>
      </c>
      <c r="D1687">
        <v>277</v>
      </c>
      <c r="E1687">
        <v>33.639000000000003</v>
      </c>
      <c r="F1687">
        <v>420</v>
      </c>
      <c r="G1687">
        <v>33.639000000000003</v>
      </c>
      <c r="H1687">
        <v>481</v>
      </c>
    </row>
    <row r="1688" spans="1:8" x14ac:dyDescent="0.35">
      <c r="A1688">
        <v>33.655999999999999</v>
      </c>
      <c r="B1688">
        <v>231</v>
      </c>
      <c r="C1688">
        <v>33.655999999999999</v>
      </c>
      <c r="D1688">
        <v>260</v>
      </c>
      <c r="E1688">
        <v>33.655999999999999</v>
      </c>
      <c r="F1688">
        <v>421</v>
      </c>
      <c r="G1688">
        <v>33.655999999999999</v>
      </c>
      <c r="H1688">
        <v>458</v>
      </c>
    </row>
    <row r="1689" spans="1:8" x14ac:dyDescent="0.35">
      <c r="A1689">
        <v>33.673000000000002</v>
      </c>
      <c r="B1689">
        <v>225</v>
      </c>
      <c r="C1689">
        <v>33.673000000000002</v>
      </c>
      <c r="D1689">
        <v>302</v>
      </c>
      <c r="E1689">
        <v>33.673000000000002</v>
      </c>
      <c r="F1689">
        <v>420</v>
      </c>
      <c r="G1689">
        <v>33.673000000000002</v>
      </c>
      <c r="H1689">
        <v>479</v>
      </c>
    </row>
    <row r="1690" spans="1:8" x14ac:dyDescent="0.35">
      <c r="A1690">
        <v>33.69</v>
      </c>
      <c r="B1690">
        <v>232</v>
      </c>
      <c r="C1690">
        <v>33.69</v>
      </c>
      <c r="D1690">
        <v>302</v>
      </c>
      <c r="E1690">
        <v>33.69</v>
      </c>
      <c r="F1690">
        <v>408</v>
      </c>
      <c r="G1690">
        <v>33.69</v>
      </c>
      <c r="H1690">
        <v>453</v>
      </c>
    </row>
    <row r="1691" spans="1:8" x14ac:dyDescent="0.35">
      <c r="A1691">
        <v>33.707000000000001</v>
      </c>
      <c r="B1691">
        <v>243</v>
      </c>
      <c r="C1691">
        <v>33.707000000000001</v>
      </c>
      <c r="D1691">
        <v>278</v>
      </c>
      <c r="E1691">
        <v>33.707000000000001</v>
      </c>
      <c r="F1691">
        <v>395</v>
      </c>
      <c r="G1691">
        <v>33.707000000000001</v>
      </c>
      <c r="H1691">
        <v>467</v>
      </c>
    </row>
    <row r="1692" spans="1:8" x14ac:dyDescent="0.35">
      <c r="A1692">
        <v>33.723999999999997</v>
      </c>
      <c r="B1692">
        <v>258</v>
      </c>
      <c r="C1692">
        <v>33.723999999999997</v>
      </c>
      <c r="D1692">
        <v>290</v>
      </c>
      <c r="E1692">
        <v>33.723999999999997</v>
      </c>
      <c r="F1692">
        <v>397</v>
      </c>
      <c r="G1692">
        <v>33.723999999999997</v>
      </c>
      <c r="H1692">
        <v>463</v>
      </c>
    </row>
    <row r="1693" spans="1:8" x14ac:dyDescent="0.35">
      <c r="A1693">
        <v>33.741</v>
      </c>
      <c r="B1693">
        <v>267</v>
      </c>
      <c r="C1693">
        <v>33.741</v>
      </c>
      <c r="D1693">
        <v>289</v>
      </c>
      <c r="E1693">
        <v>33.741</v>
      </c>
      <c r="F1693">
        <v>419</v>
      </c>
      <c r="G1693">
        <v>33.741</v>
      </c>
      <c r="H1693">
        <v>449</v>
      </c>
    </row>
    <row r="1694" spans="1:8" x14ac:dyDescent="0.35">
      <c r="A1694">
        <v>33.758000000000003</v>
      </c>
      <c r="B1694">
        <v>276</v>
      </c>
      <c r="C1694">
        <v>33.758000000000003</v>
      </c>
      <c r="D1694">
        <v>288</v>
      </c>
      <c r="E1694">
        <v>33.758000000000003</v>
      </c>
      <c r="F1694">
        <v>399</v>
      </c>
      <c r="G1694">
        <v>33.758000000000003</v>
      </c>
      <c r="H1694">
        <v>459</v>
      </c>
    </row>
    <row r="1695" spans="1:8" x14ac:dyDescent="0.35">
      <c r="A1695">
        <v>33.774999999999999</v>
      </c>
      <c r="B1695">
        <v>258</v>
      </c>
      <c r="C1695">
        <v>33.774999999999999</v>
      </c>
      <c r="D1695">
        <v>288</v>
      </c>
      <c r="E1695">
        <v>33.774999999999999</v>
      </c>
      <c r="F1695">
        <v>427</v>
      </c>
      <c r="G1695">
        <v>33.774999999999999</v>
      </c>
      <c r="H1695">
        <v>455</v>
      </c>
    </row>
    <row r="1696" spans="1:8" x14ac:dyDescent="0.35">
      <c r="A1696">
        <v>33.792000000000002</v>
      </c>
      <c r="B1696">
        <v>251</v>
      </c>
      <c r="C1696">
        <v>33.792000000000002</v>
      </c>
      <c r="D1696">
        <v>263</v>
      </c>
      <c r="E1696">
        <v>33.792000000000002</v>
      </c>
      <c r="F1696">
        <v>451</v>
      </c>
      <c r="G1696">
        <v>33.792000000000002</v>
      </c>
      <c r="H1696">
        <v>456</v>
      </c>
    </row>
    <row r="1697" spans="1:8" x14ac:dyDescent="0.35">
      <c r="A1697">
        <v>33.808999999999997</v>
      </c>
      <c r="B1697">
        <v>265</v>
      </c>
      <c r="C1697">
        <v>33.808999999999997</v>
      </c>
      <c r="D1697">
        <v>286</v>
      </c>
      <c r="E1697">
        <v>33.808999999999997</v>
      </c>
      <c r="F1697">
        <v>458</v>
      </c>
      <c r="G1697">
        <v>33.808999999999997</v>
      </c>
      <c r="H1697">
        <v>447</v>
      </c>
    </row>
    <row r="1698" spans="1:8" x14ac:dyDescent="0.35">
      <c r="A1698">
        <v>33.826000000000001</v>
      </c>
      <c r="B1698">
        <v>264</v>
      </c>
      <c r="C1698">
        <v>33.826000000000001</v>
      </c>
      <c r="D1698">
        <v>295</v>
      </c>
      <c r="E1698">
        <v>33.826000000000001</v>
      </c>
      <c r="F1698">
        <v>401</v>
      </c>
      <c r="G1698">
        <v>33.826000000000001</v>
      </c>
      <c r="H1698">
        <v>449</v>
      </c>
    </row>
    <row r="1699" spans="1:8" x14ac:dyDescent="0.35">
      <c r="A1699">
        <v>33.843000000000004</v>
      </c>
      <c r="B1699">
        <v>284</v>
      </c>
      <c r="C1699">
        <v>33.843000000000004</v>
      </c>
      <c r="D1699">
        <v>286</v>
      </c>
      <c r="E1699">
        <v>33.843000000000004</v>
      </c>
      <c r="F1699">
        <v>424</v>
      </c>
      <c r="G1699">
        <v>33.843000000000004</v>
      </c>
      <c r="H1699">
        <v>448</v>
      </c>
    </row>
    <row r="1700" spans="1:8" x14ac:dyDescent="0.35">
      <c r="A1700">
        <v>33.86</v>
      </c>
      <c r="B1700">
        <v>292</v>
      </c>
      <c r="C1700">
        <v>33.86</v>
      </c>
      <c r="D1700">
        <v>274</v>
      </c>
      <c r="E1700">
        <v>33.86</v>
      </c>
      <c r="F1700">
        <v>431</v>
      </c>
      <c r="G1700">
        <v>33.86</v>
      </c>
      <c r="H1700">
        <v>446</v>
      </c>
    </row>
    <row r="1701" spans="1:8" x14ac:dyDescent="0.35">
      <c r="A1701">
        <v>33.877000000000002</v>
      </c>
      <c r="B1701">
        <v>296</v>
      </c>
      <c r="C1701">
        <v>33.877000000000002</v>
      </c>
      <c r="D1701">
        <v>286</v>
      </c>
      <c r="E1701">
        <v>33.877000000000002</v>
      </c>
      <c r="F1701">
        <v>425</v>
      </c>
      <c r="G1701">
        <v>33.877000000000002</v>
      </c>
      <c r="H1701">
        <v>457</v>
      </c>
    </row>
    <row r="1702" spans="1:8" x14ac:dyDescent="0.35">
      <c r="A1702">
        <v>33.893999999999998</v>
      </c>
      <c r="B1702">
        <v>295</v>
      </c>
      <c r="C1702">
        <v>33.893999999999998</v>
      </c>
      <c r="D1702">
        <v>301</v>
      </c>
      <c r="E1702">
        <v>33.893999999999998</v>
      </c>
      <c r="F1702">
        <v>428</v>
      </c>
      <c r="G1702">
        <v>33.893999999999998</v>
      </c>
      <c r="H1702">
        <v>456</v>
      </c>
    </row>
    <row r="1703" spans="1:8" x14ac:dyDescent="0.35">
      <c r="A1703">
        <v>33.911000000000001</v>
      </c>
      <c r="B1703">
        <v>296</v>
      </c>
      <c r="C1703">
        <v>33.911000000000001</v>
      </c>
      <c r="D1703">
        <v>311</v>
      </c>
      <c r="E1703">
        <v>33.911000000000001</v>
      </c>
      <c r="F1703">
        <v>429</v>
      </c>
      <c r="G1703">
        <v>33.911000000000001</v>
      </c>
      <c r="H1703">
        <v>459</v>
      </c>
    </row>
    <row r="1704" spans="1:8" x14ac:dyDescent="0.35">
      <c r="A1704">
        <v>33.927999999999997</v>
      </c>
      <c r="B1704">
        <v>312</v>
      </c>
      <c r="C1704">
        <v>33.927999999999997</v>
      </c>
      <c r="D1704">
        <v>300</v>
      </c>
      <c r="E1704">
        <v>33.927999999999997</v>
      </c>
      <c r="F1704">
        <v>434</v>
      </c>
      <c r="G1704">
        <v>33.927999999999997</v>
      </c>
      <c r="H1704">
        <v>436</v>
      </c>
    </row>
    <row r="1705" spans="1:8" x14ac:dyDescent="0.35">
      <c r="A1705">
        <v>33.945</v>
      </c>
      <c r="B1705">
        <v>315</v>
      </c>
      <c r="C1705">
        <v>33.945</v>
      </c>
      <c r="D1705">
        <v>323</v>
      </c>
      <c r="E1705">
        <v>33.945</v>
      </c>
      <c r="F1705">
        <v>410</v>
      </c>
      <c r="G1705">
        <v>33.945</v>
      </c>
      <c r="H1705">
        <v>434</v>
      </c>
    </row>
    <row r="1706" spans="1:8" x14ac:dyDescent="0.35">
      <c r="A1706">
        <v>33.962000000000003</v>
      </c>
      <c r="B1706">
        <v>326</v>
      </c>
      <c r="C1706">
        <v>33.962000000000003</v>
      </c>
      <c r="D1706">
        <v>318</v>
      </c>
      <c r="E1706">
        <v>33.962000000000003</v>
      </c>
      <c r="F1706">
        <v>403</v>
      </c>
      <c r="G1706">
        <v>33.962000000000003</v>
      </c>
      <c r="H1706">
        <v>441</v>
      </c>
    </row>
    <row r="1707" spans="1:8" x14ac:dyDescent="0.35">
      <c r="A1707">
        <v>33.978999999999999</v>
      </c>
      <c r="B1707">
        <v>338</v>
      </c>
      <c r="C1707">
        <v>33.978999999999999</v>
      </c>
      <c r="D1707">
        <v>335</v>
      </c>
      <c r="E1707">
        <v>33.978999999999999</v>
      </c>
      <c r="F1707">
        <v>422</v>
      </c>
      <c r="G1707">
        <v>33.978999999999999</v>
      </c>
      <c r="H1707">
        <v>443</v>
      </c>
    </row>
    <row r="1708" spans="1:8" x14ac:dyDescent="0.35">
      <c r="A1708">
        <v>33.996000000000002</v>
      </c>
      <c r="B1708">
        <v>332</v>
      </c>
      <c r="C1708">
        <v>33.996000000000002</v>
      </c>
      <c r="D1708">
        <v>328</v>
      </c>
      <c r="E1708">
        <v>33.996000000000002</v>
      </c>
      <c r="F1708">
        <v>406</v>
      </c>
      <c r="G1708">
        <v>33.996000000000002</v>
      </c>
      <c r="H1708">
        <v>432</v>
      </c>
    </row>
    <row r="1709" spans="1:8" x14ac:dyDescent="0.35">
      <c r="A1709">
        <v>34.012999999999998</v>
      </c>
      <c r="B1709">
        <v>336</v>
      </c>
      <c r="C1709">
        <v>34.012999999999998</v>
      </c>
      <c r="D1709">
        <v>323</v>
      </c>
      <c r="E1709">
        <v>34.012999999999998</v>
      </c>
      <c r="F1709">
        <v>416</v>
      </c>
      <c r="G1709">
        <v>34.012999999999998</v>
      </c>
      <c r="H1709">
        <v>456</v>
      </c>
    </row>
    <row r="1710" spans="1:8" x14ac:dyDescent="0.35">
      <c r="A1710">
        <v>34.03</v>
      </c>
      <c r="B1710">
        <v>351</v>
      </c>
      <c r="C1710">
        <v>34.03</v>
      </c>
      <c r="D1710">
        <v>314</v>
      </c>
      <c r="E1710">
        <v>34.03</v>
      </c>
      <c r="F1710">
        <v>380</v>
      </c>
      <c r="G1710">
        <v>34.03</v>
      </c>
      <c r="H1710">
        <v>448</v>
      </c>
    </row>
    <row r="1711" spans="1:8" x14ac:dyDescent="0.35">
      <c r="A1711">
        <v>34.046999999999997</v>
      </c>
      <c r="B1711">
        <v>350</v>
      </c>
      <c r="C1711">
        <v>34.046999999999997</v>
      </c>
      <c r="D1711">
        <v>342</v>
      </c>
      <c r="E1711">
        <v>34.046999999999997</v>
      </c>
      <c r="F1711">
        <v>375</v>
      </c>
      <c r="G1711">
        <v>34.046999999999997</v>
      </c>
      <c r="H1711">
        <v>445</v>
      </c>
    </row>
    <row r="1712" spans="1:8" x14ac:dyDescent="0.35">
      <c r="A1712">
        <v>34.064</v>
      </c>
      <c r="B1712">
        <v>333</v>
      </c>
      <c r="C1712">
        <v>34.064</v>
      </c>
      <c r="D1712">
        <v>381</v>
      </c>
      <c r="E1712">
        <v>34.064</v>
      </c>
      <c r="F1712">
        <v>440</v>
      </c>
      <c r="G1712">
        <v>34.064</v>
      </c>
      <c r="H1712">
        <v>474</v>
      </c>
    </row>
    <row r="1713" spans="1:8" x14ac:dyDescent="0.35">
      <c r="A1713">
        <v>34.081000000000003</v>
      </c>
      <c r="B1713">
        <v>348</v>
      </c>
      <c r="C1713">
        <v>34.081000000000003</v>
      </c>
      <c r="D1713">
        <v>355</v>
      </c>
      <c r="E1713">
        <v>34.081000000000003</v>
      </c>
      <c r="F1713">
        <v>454</v>
      </c>
      <c r="G1713">
        <v>34.081000000000003</v>
      </c>
      <c r="H1713">
        <v>445</v>
      </c>
    </row>
    <row r="1714" spans="1:8" x14ac:dyDescent="0.35">
      <c r="A1714">
        <v>34.097999999999999</v>
      </c>
      <c r="B1714">
        <v>368</v>
      </c>
      <c r="C1714">
        <v>34.097999999999999</v>
      </c>
      <c r="D1714">
        <v>338</v>
      </c>
      <c r="E1714">
        <v>34.097999999999999</v>
      </c>
      <c r="F1714">
        <v>454</v>
      </c>
      <c r="G1714">
        <v>34.097999999999999</v>
      </c>
      <c r="H1714">
        <v>436</v>
      </c>
    </row>
    <row r="1715" spans="1:8" x14ac:dyDescent="0.35">
      <c r="A1715">
        <v>34.115000000000002</v>
      </c>
      <c r="B1715">
        <v>351</v>
      </c>
      <c r="C1715">
        <v>34.115000000000002</v>
      </c>
      <c r="D1715">
        <v>343</v>
      </c>
      <c r="E1715">
        <v>34.115000000000002</v>
      </c>
      <c r="F1715">
        <v>430</v>
      </c>
      <c r="G1715">
        <v>34.115000000000002</v>
      </c>
      <c r="H1715">
        <v>437</v>
      </c>
    </row>
    <row r="1716" spans="1:8" x14ac:dyDescent="0.35">
      <c r="A1716">
        <v>34.131999999999998</v>
      </c>
      <c r="B1716">
        <v>343</v>
      </c>
      <c r="C1716">
        <v>34.131999999999998</v>
      </c>
      <c r="D1716">
        <v>341</v>
      </c>
      <c r="E1716">
        <v>34.131999999999998</v>
      </c>
      <c r="F1716">
        <v>416</v>
      </c>
      <c r="G1716">
        <v>34.131999999999998</v>
      </c>
      <c r="H1716">
        <v>428</v>
      </c>
    </row>
    <row r="1717" spans="1:8" x14ac:dyDescent="0.35">
      <c r="A1717">
        <v>34.149000000000001</v>
      </c>
      <c r="B1717">
        <v>360</v>
      </c>
      <c r="C1717">
        <v>34.149000000000001</v>
      </c>
      <c r="D1717">
        <v>346</v>
      </c>
      <c r="E1717">
        <v>34.149000000000001</v>
      </c>
      <c r="F1717">
        <v>402</v>
      </c>
      <c r="G1717">
        <v>34.149000000000001</v>
      </c>
      <c r="H1717">
        <v>468</v>
      </c>
    </row>
    <row r="1718" spans="1:8" x14ac:dyDescent="0.35">
      <c r="A1718">
        <v>34.165999999999997</v>
      </c>
      <c r="B1718">
        <v>356</v>
      </c>
      <c r="C1718">
        <v>34.165999999999997</v>
      </c>
      <c r="D1718">
        <v>352</v>
      </c>
      <c r="E1718">
        <v>34.165999999999997</v>
      </c>
      <c r="F1718">
        <v>440</v>
      </c>
      <c r="G1718">
        <v>34.165999999999997</v>
      </c>
      <c r="H1718">
        <v>462</v>
      </c>
    </row>
    <row r="1719" spans="1:8" x14ac:dyDescent="0.35">
      <c r="A1719">
        <v>34.183</v>
      </c>
      <c r="B1719">
        <v>347</v>
      </c>
      <c r="C1719">
        <v>34.183</v>
      </c>
      <c r="D1719">
        <v>378</v>
      </c>
      <c r="E1719">
        <v>34.183</v>
      </c>
      <c r="F1719">
        <v>419</v>
      </c>
      <c r="G1719">
        <v>34.183</v>
      </c>
      <c r="H1719">
        <v>439</v>
      </c>
    </row>
    <row r="1720" spans="1:8" x14ac:dyDescent="0.35">
      <c r="A1720">
        <v>34.200000000000003</v>
      </c>
      <c r="B1720">
        <v>320</v>
      </c>
      <c r="C1720">
        <v>34.200000000000003</v>
      </c>
      <c r="D1720">
        <v>394</v>
      </c>
      <c r="E1720">
        <v>34.200000000000003</v>
      </c>
      <c r="F1720">
        <v>423</v>
      </c>
      <c r="G1720">
        <v>34.200000000000003</v>
      </c>
      <c r="H1720">
        <v>453</v>
      </c>
    </row>
    <row r="1721" spans="1:8" x14ac:dyDescent="0.35">
      <c r="A1721">
        <v>34.216999999999999</v>
      </c>
      <c r="B1721">
        <v>325</v>
      </c>
      <c r="C1721">
        <v>34.216999999999999</v>
      </c>
      <c r="D1721">
        <v>373</v>
      </c>
      <c r="E1721">
        <v>34.216999999999999</v>
      </c>
      <c r="F1721">
        <v>449</v>
      </c>
      <c r="G1721">
        <v>34.216999999999999</v>
      </c>
      <c r="H1721">
        <v>444</v>
      </c>
    </row>
    <row r="1722" spans="1:8" x14ac:dyDescent="0.35">
      <c r="A1722">
        <v>34.234000000000002</v>
      </c>
      <c r="B1722">
        <v>337</v>
      </c>
      <c r="C1722">
        <v>34.234000000000002</v>
      </c>
      <c r="D1722">
        <v>359</v>
      </c>
      <c r="E1722">
        <v>34.234000000000002</v>
      </c>
      <c r="F1722">
        <v>438</v>
      </c>
      <c r="G1722">
        <v>34.234000000000002</v>
      </c>
      <c r="H1722">
        <v>449</v>
      </c>
    </row>
    <row r="1723" spans="1:8" x14ac:dyDescent="0.35">
      <c r="A1723">
        <v>34.250999999999998</v>
      </c>
      <c r="B1723">
        <v>322</v>
      </c>
      <c r="C1723">
        <v>34.250999999999998</v>
      </c>
      <c r="D1723">
        <v>347</v>
      </c>
      <c r="E1723">
        <v>34.250999999999998</v>
      </c>
      <c r="F1723">
        <v>439</v>
      </c>
      <c r="G1723">
        <v>34.250999999999998</v>
      </c>
      <c r="H1723">
        <v>439</v>
      </c>
    </row>
    <row r="1724" spans="1:8" x14ac:dyDescent="0.35">
      <c r="A1724">
        <v>34.268000000000001</v>
      </c>
      <c r="B1724">
        <v>307</v>
      </c>
      <c r="C1724">
        <v>34.268000000000001</v>
      </c>
      <c r="D1724">
        <v>367</v>
      </c>
      <c r="E1724">
        <v>34.268000000000001</v>
      </c>
      <c r="F1724">
        <v>392</v>
      </c>
      <c r="G1724">
        <v>34.268000000000001</v>
      </c>
      <c r="H1724">
        <v>409</v>
      </c>
    </row>
    <row r="1725" spans="1:8" x14ac:dyDescent="0.35">
      <c r="A1725">
        <v>34.284999999999997</v>
      </c>
      <c r="B1725">
        <v>315</v>
      </c>
      <c r="C1725">
        <v>34.284999999999997</v>
      </c>
      <c r="D1725">
        <v>323</v>
      </c>
      <c r="E1725">
        <v>34.284999999999997</v>
      </c>
      <c r="F1725">
        <v>425</v>
      </c>
      <c r="G1725">
        <v>34.284999999999997</v>
      </c>
      <c r="H1725">
        <v>459</v>
      </c>
    </row>
    <row r="1726" spans="1:8" x14ac:dyDescent="0.35">
      <c r="A1726">
        <v>34.302</v>
      </c>
      <c r="B1726">
        <v>318</v>
      </c>
      <c r="C1726">
        <v>34.302</v>
      </c>
      <c r="D1726">
        <v>320</v>
      </c>
      <c r="E1726">
        <v>34.302</v>
      </c>
      <c r="F1726">
        <v>442</v>
      </c>
      <c r="G1726">
        <v>34.302</v>
      </c>
      <c r="H1726">
        <v>474</v>
      </c>
    </row>
    <row r="1727" spans="1:8" x14ac:dyDescent="0.35">
      <c r="A1727">
        <v>34.319000000000003</v>
      </c>
      <c r="B1727">
        <v>306</v>
      </c>
      <c r="C1727">
        <v>34.319000000000003</v>
      </c>
      <c r="D1727">
        <v>317</v>
      </c>
      <c r="E1727">
        <v>34.319000000000003</v>
      </c>
      <c r="F1727">
        <v>445</v>
      </c>
      <c r="G1727">
        <v>34.319000000000003</v>
      </c>
      <c r="H1727">
        <v>462</v>
      </c>
    </row>
    <row r="1728" spans="1:8" x14ac:dyDescent="0.35">
      <c r="A1728">
        <v>34.335999999999999</v>
      </c>
      <c r="B1728">
        <v>290</v>
      </c>
      <c r="C1728">
        <v>34.335999999999999</v>
      </c>
      <c r="D1728">
        <v>305</v>
      </c>
      <c r="E1728">
        <v>34.335999999999999</v>
      </c>
      <c r="F1728">
        <v>451</v>
      </c>
      <c r="G1728">
        <v>34.335999999999999</v>
      </c>
      <c r="H1728">
        <v>437</v>
      </c>
    </row>
    <row r="1729" spans="1:8" x14ac:dyDescent="0.35">
      <c r="A1729">
        <v>34.353000000000002</v>
      </c>
      <c r="B1729">
        <v>272</v>
      </c>
      <c r="C1729">
        <v>34.353000000000002</v>
      </c>
      <c r="D1729">
        <v>306</v>
      </c>
      <c r="E1729">
        <v>34.353000000000002</v>
      </c>
      <c r="F1729">
        <v>422</v>
      </c>
      <c r="G1729">
        <v>34.353000000000002</v>
      </c>
      <c r="H1729">
        <v>428</v>
      </c>
    </row>
    <row r="1730" spans="1:8" x14ac:dyDescent="0.35">
      <c r="A1730">
        <v>34.369999999999997</v>
      </c>
      <c r="B1730">
        <v>278</v>
      </c>
      <c r="C1730">
        <v>34.369999999999997</v>
      </c>
      <c r="D1730">
        <v>312</v>
      </c>
      <c r="E1730">
        <v>34.369999999999997</v>
      </c>
      <c r="F1730">
        <v>457</v>
      </c>
      <c r="G1730">
        <v>34.369999999999997</v>
      </c>
      <c r="H1730">
        <v>448</v>
      </c>
    </row>
    <row r="1731" spans="1:8" x14ac:dyDescent="0.35">
      <c r="A1731">
        <v>34.387</v>
      </c>
      <c r="B1731">
        <v>237</v>
      </c>
      <c r="C1731">
        <v>34.387</v>
      </c>
      <c r="D1731">
        <v>317</v>
      </c>
      <c r="E1731">
        <v>34.387</v>
      </c>
      <c r="F1731">
        <v>410</v>
      </c>
      <c r="G1731">
        <v>34.387</v>
      </c>
      <c r="H1731">
        <v>418</v>
      </c>
    </row>
    <row r="1732" spans="1:8" x14ac:dyDescent="0.35">
      <c r="A1732">
        <v>34.404000000000003</v>
      </c>
      <c r="B1732">
        <v>199</v>
      </c>
      <c r="C1732">
        <v>34.404000000000003</v>
      </c>
      <c r="D1732">
        <v>335</v>
      </c>
      <c r="E1732">
        <v>34.404000000000003</v>
      </c>
      <c r="F1732">
        <v>426</v>
      </c>
      <c r="G1732">
        <v>34.404000000000003</v>
      </c>
      <c r="H1732">
        <v>434</v>
      </c>
    </row>
    <row r="1733" spans="1:8" x14ac:dyDescent="0.35">
      <c r="A1733">
        <v>34.420999999999999</v>
      </c>
      <c r="B1733">
        <v>244</v>
      </c>
      <c r="C1733">
        <v>34.420999999999999</v>
      </c>
      <c r="D1733">
        <v>292</v>
      </c>
      <c r="E1733">
        <v>34.420999999999999</v>
      </c>
      <c r="F1733">
        <v>419</v>
      </c>
      <c r="G1733">
        <v>34.420999999999999</v>
      </c>
      <c r="H1733">
        <v>412</v>
      </c>
    </row>
    <row r="1734" spans="1:8" x14ac:dyDescent="0.35">
      <c r="A1734">
        <v>34.438000000000002</v>
      </c>
      <c r="B1734">
        <v>214</v>
      </c>
      <c r="C1734">
        <v>34.438000000000002</v>
      </c>
      <c r="D1734">
        <v>277</v>
      </c>
      <c r="E1734">
        <v>34.438000000000002</v>
      </c>
      <c r="F1734">
        <v>447</v>
      </c>
      <c r="G1734">
        <v>34.438000000000002</v>
      </c>
      <c r="H1734">
        <v>413</v>
      </c>
    </row>
    <row r="1735" spans="1:8" x14ac:dyDescent="0.35">
      <c r="A1735">
        <v>34.454999999999998</v>
      </c>
      <c r="B1735">
        <v>209</v>
      </c>
      <c r="C1735">
        <v>34.454999999999998</v>
      </c>
      <c r="D1735">
        <v>267</v>
      </c>
      <c r="E1735">
        <v>34.454999999999998</v>
      </c>
      <c r="F1735">
        <v>395</v>
      </c>
      <c r="G1735">
        <v>34.454999999999998</v>
      </c>
      <c r="H1735">
        <v>383</v>
      </c>
    </row>
    <row r="1736" spans="1:8" x14ac:dyDescent="0.35">
      <c r="A1736">
        <v>34.472000000000001</v>
      </c>
      <c r="B1736">
        <v>231</v>
      </c>
      <c r="C1736">
        <v>34.472000000000001</v>
      </c>
      <c r="D1736">
        <v>268</v>
      </c>
      <c r="E1736">
        <v>34.472000000000001</v>
      </c>
      <c r="F1736">
        <v>441</v>
      </c>
      <c r="G1736">
        <v>34.472000000000001</v>
      </c>
      <c r="H1736">
        <v>392</v>
      </c>
    </row>
    <row r="1737" spans="1:8" x14ac:dyDescent="0.35">
      <c r="A1737">
        <v>34.488999999999997</v>
      </c>
      <c r="B1737">
        <v>207</v>
      </c>
      <c r="C1737">
        <v>34.488999999999997</v>
      </c>
      <c r="D1737">
        <v>285</v>
      </c>
      <c r="E1737">
        <v>34.488999999999997</v>
      </c>
      <c r="F1737">
        <v>379</v>
      </c>
      <c r="G1737">
        <v>34.488999999999997</v>
      </c>
      <c r="H1737">
        <v>413</v>
      </c>
    </row>
    <row r="1738" spans="1:8" x14ac:dyDescent="0.35">
      <c r="A1738">
        <v>34.506</v>
      </c>
      <c r="B1738">
        <v>202</v>
      </c>
      <c r="C1738">
        <v>34.506</v>
      </c>
      <c r="D1738">
        <v>299</v>
      </c>
      <c r="E1738">
        <v>34.506</v>
      </c>
      <c r="F1738">
        <v>398</v>
      </c>
      <c r="G1738">
        <v>34.506</v>
      </c>
      <c r="H1738">
        <v>466</v>
      </c>
    </row>
    <row r="1739" spans="1:8" x14ac:dyDescent="0.35">
      <c r="A1739">
        <v>34.523000000000003</v>
      </c>
      <c r="B1739">
        <v>192</v>
      </c>
      <c r="C1739">
        <v>34.523000000000003</v>
      </c>
      <c r="D1739">
        <v>274</v>
      </c>
      <c r="E1739">
        <v>34.523000000000003</v>
      </c>
      <c r="F1739">
        <v>409</v>
      </c>
      <c r="G1739">
        <v>34.523000000000003</v>
      </c>
      <c r="H1739">
        <v>397</v>
      </c>
    </row>
    <row r="1740" spans="1:8" x14ac:dyDescent="0.35">
      <c r="A1740">
        <v>34.54</v>
      </c>
      <c r="B1740">
        <v>211</v>
      </c>
      <c r="C1740">
        <v>34.54</v>
      </c>
      <c r="D1740">
        <v>277</v>
      </c>
      <c r="E1740">
        <v>34.54</v>
      </c>
      <c r="F1740">
        <v>369</v>
      </c>
      <c r="G1740">
        <v>34.54</v>
      </c>
      <c r="H1740">
        <v>352</v>
      </c>
    </row>
    <row r="1741" spans="1:8" x14ac:dyDescent="0.35">
      <c r="A1741">
        <v>34.557000000000002</v>
      </c>
      <c r="B1741">
        <v>184</v>
      </c>
      <c r="C1741">
        <v>34.557000000000002</v>
      </c>
      <c r="D1741">
        <v>293</v>
      </c>
      <c r="E1741">
        <v>34.557000000000002</v>
      </c>
      <c r="F1741">
        <v>395</v>
      </c>
      <c r="G1741">
        <v>34.557000000000002</v>
      </c>
      <c r="H1741">
        <v>447</v>
      </c>
    </row>
    <row r="1742" spans="1:8" x14ac:dyDescent="0.35">
      <c r="A1742">
        <v>34.573999999999998</v>
      </c>
      <c r="B1742">
        <v>190</v>
      </c>
      <c r="C1742">
        <v>34.573999999999998</v>
      </c>
      <c r="D1742">
        <v>262</v>
      </c>
      <c r="E1742">
        <v>34.573999999999998</v>
      </c>
      <c r="F1742">
        <v>397</v>
      </c>
      <c r="G1742">
        <v>34.573999999999998</v>
      </c>
      <c r="H1742">
        <v>470</v>
      </c>
    </row>
    <row r="1743" spans="1:8" x14ac:dyDescent="0.35">
      <c r="A1743">
        <v>34.591000000000001</v>
      </c>
      <c r="B1743">
        <v>166</v>
      </c>
      <c r="C1743">
        <v>34.591000000000001</v>
      </c>
      <c r="D1743">
        <v>261</v>
      </c>
      <c r="E1743">
        <v>34.591000000000001</v>
      </c>
      <c r="F1743">
        <v>386</v>
      </c>
      <c r="G1743">
        <v>34.591000000000001</v>
      </c>
      <c r="H1743">
        <v>393</v>
      </c>
    </row>
    <row r="1744" spans="1:8" x14ac:dyDescent="0.35">
      <c r="A1744">
        <v>34.607999999999997</v>
      </c>
      <c r="B1744">
        <v>174</v>
      </c>
      <c r="C1744">
        <v>34.607999999999997</v>
      </c>
      <c r="D1744">
        <v>241</v>
      </c>
      <c r="E1744">
        <v>34.607999999999997</v>
      </c>
      <c r="F1744">
        <v>361</v>
      </c>
      <c r="G1744">
        <v>34.607999999999997</v>
      </c>
      <c r="H1744">
        <v>407</v>
      </c>
    </row>
    <row r="1745" spans="1:8" x14ac:dyDescent="0.35">
      <c r="A1745">
        <v>34.625</v>
      </c>
      <c r="B1745">
        <v>167</v>
      </c>
      <c r="C1745">
        <v>34.625</v>
      </c>
      <c r="D1745">
        <v>201</v>
      </c>
      <c r="E1745">
        <v>34.625</v>
      </c>
      <c r="F1745">
        <v>382</v>
      </c>
      <c r="G1745">
        <v>34.625</v>
      </c>
      <c r="H1745">
        <v>397</v>
      </c>
    </row>
    <row r="1746" spans="1:8" x14ac:dyDescent="0.35">
      <c r="A1746">
        <v>34.642000000000003</v>
      </c>
      <c r="B1746">
        <v>177</v>
      </c>
      <c r="C1746">
        <v>34.642000000000003</v>
      </c>
      <c r="D1746">
        <v>241</v>
      </c>
      <c r="E1746">
        <v>34.642000000000003</v>
      </c>
      <c r="F1746">
        <v>326</v>
      </c>
      <c r="G1746">
        <v>34.642000000000003</v>
      </c>
      <c r="H1746">
        <v>442</v>
      </c>
    </row>
    <row r="1747" spans="1:8" x14ac:dyDescent="0.35">
      <c r="A1747">
        <v>34.658999999999999</v>
      </c>
      <c r="B1747">
        <v>178</v>
      </c>
      <c r="C1747">
        <v>34.658999999999999</v>
      </c>
      <c r="D1747">
        <v>243</v>
      </c>
      <c r="E1747">
        <v>34.658999999999999</v>
      </c>
      <c r="F1747">
        <v>348</v>
      </c>
      <c r="G1747">
        <v>34.658999999999999</v>
      </c>
      <c r="H1747">
        <v>403</v>
      </c>
    </row>
    <row r="1748" spans="1:8" x14ac:dyDescent="0.35">
      <c r="A1748">
        <v>34.676000000000002</v>
      </c>
      <c r="B1748">
        <v>169</v>
      </c>
      <c r="C1748">
        <v>34.676000000000002</v>
      </c>
      <c r="D1748">
        <v>250</v>
      </c>
      <c r="E1748">
        <v>34.676000000000002</v>
      </c>
      <c r="F1748">
        <v>371</v>
      </c>
      <c r="G1748">
        <v>34.676000000000002</v>
      </c>
      <c r="H1748">
        <v>457</v>
      </c>
    </row>
    <row r="1749" spans="1:8" x14ac:dyDescent="0.35">
      <c r="A1749">
        <v>34.692999999999998</v>
      </c>
      <c r="B1749">
        <v>172</v>
      </c>
      <c r="C1749">
        <v>34.692999999999998</v>
      </c>
      <c r="D1749">
        <v>216</v>
      </c>
      <c r="E1749">
        <v>34.692999999999998</v>
      </c>
      <c r="F1749">
        <v>350</v>
      </c>
      <c r="G1749">
        <v>34.692999999999998</v>
      </c>
      <c r="H1749">
        <v>410</v>
      </c>
    </row>
    <row r="1750" spans="1:8" x14ac:dyDescent="0.35">
      <c r="A1750">
        <v>34.71</v>
      </c>
      <c r="B1750">
        <v>171</v>
      </c>
      <c r="C1750">
        <v>34.71</v>
      </c>
      <c r="D1750">
        <v>238</v>
      </c>
      <c r="E1750">
        <v>34.71</v>
      </c>
      <c r="F1750">
        <v>403</v>
      </c>
      <c r="G1750">
        <v>34.71</v>
      </c>
      <c r="H1750">
        <v>402</v>
      </c>
    </row>
    <row r="1751" spans="1:8" x14ac:dyDescent="0.35">
      <c r="A1751">
        <v>34.726999999999997</v>
      </c>
      <c r="B1751">
        <v>157</v>
      </c>
      <c r="C1751">
        <v>34.726999999999997</v>
      </c>
      <c r="D1751">
        <v>234</v>
      </c>
      <c r="E1751">
        <v>34.726999999999997</v>
      </c>
      <c r="F1751">
        <v>390</v>
      </c>
      <c r="G1751">
        <v>34.726999999999997</v>
      </c>
      <c r="H1751">
        <v>410</v>
      </c>
    </row>
    <row r="1752" spans="1:8" x14ac:dyDescent="0.35">
      <c r="A1752">
        <v>34.744</v>
      </c>
      <c r="B1752">
        <v>156</v>
      </c>
      <c r="C1752">
        <v>34.744</v>
      </c>
      <c r="D1752">
        <v>247</v>
      </c>
      <c r="E1752">
        <v>34.744</v>
      </c>
      <c r="F1752">
        <v>366</v>
      </c>
      <c r="G1752">
        <v>34.744</v>
      </c>
      <c r="H1752">
        <v>398</v>
      </c>
    </row>
    <row r="1753" spans="1:8" x14ac:dyDescent="0.35">
      <c r="A1753">
        <v>34.761000000000003</v>
      </c>
      <c r="B1753">
        <v>160</v>
      </c>
      <c r="C1753">
        <v>34.761000000000003</v>
      </c>
      <c r="D1753">
        <v>240</v>
      </c>
      <c r="E1753">
        <v>34.761000000000003</v>
      </c>
      <c r="F1753">
        <v>358</v>
      </c>
      <c r="G1753">
        <v>34.761000000000003</v>
      </c>
      <c r="H1753">
        <v>423</v>
      </c>
    </row>
    <row r="1754" spans="1:8" x14ac:dyDescent="0.35">
      <c r="A1754">
        <v>34.777999999999999</v>
      </c>
      <c r="B1754">
        <v>152</v>
      </c>
      <c r="C1754">
        <v>34.777999999999999</v>
      </c>
      <c r="D1754">
        <v>221</v>
      </c>
      <c r="E1754">
        <v>34.777999999999999</v>
      </c>
      <c r="F1754">
        <v>367</v>
      </c>
      <c r="G1754">
        <v>34.777999999999999</v>
      </c>
      <c r="H1754">
        <v>416</v>
      </c>
    </row>
    <row r="1755" spans="1:8" x14ac:dyDescent="0.35">
      <c r="A1755">
        <v>34.795000000000002</v>
      </c>
      <c r="B1755">
        <v>151</v>
      </c>
      <c r="C1755">
        <v>34.795000000000002</v>
      </c>
      <c r="D1755">
        <v>239</v>
      </c>
      <c r="E1755">
        <v>34.795000000000002</v>
      </c>
      <c r="F1755">
        <v>348</v>
      </c>
      <c r="G1755">
        <v>34.795000000000002</v>
      </c>
      <c r="H1755">
        <v>417</v>
      </c>
    </row>
    <row r="1756" spans="1:8" x14ac:dyDescent="0.35">
      <c r="A1756">
        <v>34.811999999999998</v>
      </c>
      <c r="B1756">
        <v>147</v>
      </c>
      <c r="C1756">
        <v>34.811999999999998</v>
      </c>
      <c r="D1756">
        <v>258</v>
      </c>
      <c r="E1756">
        <v>34.811999999999998</v>
      </c>
      <c r="F1756">
        <v>352</v>
      </c>
      <c r="G1756">
        <v>34.811999999999998</v>
      </c>
      <c r="H1756">
        <v>379</v>
      </c>
    </row>
    <row r="1757" spans="1:8" x14ac:dyDescent="0.35">
      <c r="A1757">
        <v>34.829000000000001</v>
      </c>
      <c r="B1757">
        <v>139</v>
      </c>
      <c r="C1757">
        <v>34.829000000000001</v>
      </c>
      <c r="D1757">
        <v>228</v>
      </c>
      <c r="E1757">
        <v>34.829000000000001</v>
      </c>
      <c r="F1757">
        <v>393</v>
      </c>
      <c r="G1757">
        <v>34.829000000000001</v>
      </c>
      <c r="H1757">
        <v>423</v>
      </c>
    </row>
    <row r="1758" spans="1:8" x14ac:dyDescent="0.35">
      <c r="A1758">
        <v>34.845999999999997</v>
      </c>
      <c r="B1758">
        <v>143</v>
      </c>
      <c r="C1758">
        <v>34.845999999999997</v>
      </c>
      <c r="D1758">
        <v>230</v>
      </c>
      <c r="E1758">
        <v>34.845999999999997</v>
      </c>
      <c r="F1758">
        <v>391</v>
      </c>
      <c r="G1758">
        <v>34.845999999999997</v>
      </c>
      <c r="H1758">
        <v>431</v>
      </c>
    </row>
    <row r="1759" spans="1:8" x14ac:dyDescent="0.35">
      <c r="A1759">
        <v>34.863</v>
      </c>
      <c r="B1759">
        <v>158</v>
      </c>
      <c r="C1759">
        <v>34.863</v>
      </c>
      <c r="D1759">
        <v>224</v>
      </c>
      <c r="E1759">
        <v>34.863</v>
      </c>
      <c r="F1759">
        <v>363</v>
      </c>
      <c r="G1759">
        <v>34.863</v>
      </c>
      <c r="H1759">
        <v>426</v>
      </c>
    </row>
    <row r="1760" spans="1:8" x14ac:dyDescent="0.35">
      <c r="A1760">
        <v>34.880000000000003</v>
      </c>
      <c r="B1760">
        <v>146</v>
      </c>
      <c r="C1760">
        <v>34.880000000000003</v>
      </c>
      <c r="D1760">
        <v>208</v>
      </c>
      <c r="E1760">
        <v>34.880000000000003</v>
      </c>
      <c r="F1760">
        <v>336</v>
      </c>
      <c r="G1760">
        <v>34.880000000000003</v>
      </c>
      <c r="H1760">
        <v>407</v>
      </c>
    </row>
    <row r="1761" spans="1:8" x14ac:dyDescent="0.35">
      <c r="A1761">
        <v>34.896999999999998</v>
      </c>
      <c r="B1761">
        <v>142</v>
      </c>
      <c r="C1761">
        <v>34.896999999999998</v>
      </c>
      <c r="D1761">
        <v>198</v>
      </c>
      <c r="E1761">
        <v>34.896999999999998</v>
      </c>
      <c r="F1761">
        <v>326</v>
      </c>
      <c r="G1761">
        <v>34.896999999999998</v>
      </c>
      <c r="H1761">
        <v>429</v>
      </c>
    </row>
    <row r="1762" spans="1:8" x14ac:dyDescent="0.35">
      <c r="A1762">
        <v>34.914000000000001</v>
      </c>
      <c r="B1762">
        <v>153</v>
      </c>
      <c r="C1762">
        <v>34.914000000000001</v>
      </c>
      <c r="D1762">
        <v>210</v>
      </c>
      <c r="E1762">
        <v>34.914000000000001</v>
      </c>
      <c r="F1762">
        <v>360</v>
      </c>
      <c r="G1762">
        <v>34.914000000000001</v>
      </c>
      <c r="H1762">
        <v>430</v>
      </c>
    </row>
    <row r="1763" spans="1:8" x14ac:dyDescent="0.35">
      <c r="A1763">
        <v>34.930999999999997</v>
      </c>
      <c r="B1763">
        <v>161</v>
      </c>
      <c r="C1763">
        <v>34.930999999999997</v>
      </c>
      <c r="D1763">
        <v>219</v>
      </c>
      <c r="E1763">
        <v>34.930999999999997</v>
      </c>
      <c r="F1763">
        <v>379</v>
      </c>
      <c r="G1763">
        <v>34.930999999999997</v>
      </c>
      <c r="H1763">
        <v>417</v>
      </c>
    </row>
    <row r="1764" spans="1:8" x14ac:dyDescent="0.35">
      <c r="A1764">
        <v>34.948</v>
      </c>
      <c r="B1764">
        <v>152</v>
      </c>
      <c r="C1764">
        <v>34.948</v>
      </c>
      <c r="D1764">
        <v>240</v>
      </c>
      <c r="E1764">
        <v>34.948</v>
      </c>
      <c r="F1764">
        <v>328</v>
      </c>
      <c r="G1764">
        <v>34.948</v>
      </c>
      <c r="H1764">
        <v>422</v>
      </c>
    </row>
    <row r="1765" spans="1:8" x14ac:dyDescent="0.35">
      <c r="A1765">
        <v>34.965000000000003</v>
      </c>
      <c r="B1765">
        <v>149</v>
      </c>
      <c r="C1765">
        <v>34.965000000000003</v>
      </c>
      <c r="D1765">
        <v>264</v>
      </c>
      <c r="E1765">
        <v>34.965000000000003</v>
      </c>
      <c r="F1765">
        <v>349</v>
      </c>
      <c r="G1765">
        <v>34.965000000000003</v>
      </c>
      <c r="H1765">
        <v>396</v>
      </c>
    </row>
    <row r="1766" spans="1:8" x14ac:dyDescent="0.35">
      <c r="A1766">
        <v>34.981999999999999</v>
      </c>
      <c r="B1766">
        <v>142</v>
      </c>
      <c r="C1766">
        <v>34.981999999999999</v>
      </c>
      <c r="D1766">
        <v>244</v>
      </c>
      <c r="E1766">
        <v>34.981999999999999</v>
      </c>
      <c r="F1766">
        <v>364</v>
      </c>
      <c r="G1766">
        <v>34.981999999999999</v>
      </c>
      <c r="H1766">
        <v>409</v>
      </c>
    </row>
    <row r="1767" spans="1:8" x14ac:dyDescent="0.35">
      <c r="A1767">
        <v>34.999000000000002</v>
      </c>
      <c r="B1767">
        <v>137</v>
      </c>
      <c r="C1767">
        <v>34.999000000000002</v>
      </c>
      <c r="D1767">
        <v>221</v>
      </c>
      <c r="E1767">
        <v>34.999000000000002</v>
      </c>
      <c r="F1767">
        <v>345</v>
      </c>
      <c r="G1767">
        <v>34.999000000000002</v>
      </c>
      <c r="H1767">
        <v>434</v>
      </c>
    </row>
    <row r="1768" spans="1:8" x14ac:dyDescent="0.35">
      <c r="A1768">
        <v>35.015999999999998</v>
      </c>
      <c r="B1768">
        <v>130</v>
      </c>
      <c r="C1768">
        <v>35.015999999999998</v>
      </c>
      <c r="D1768">
        <v>214</v>
      </c>
      <c r="E1768">
        <v>35.015999999999998</v>
      </c>
      <c r="F1768">
        <v>320</v>
      </c>
      <c r="G1768">
        <v>35.015999999999998</v>
      </c>
      <c r="H1768">
        <v>419</v>
      </c>
    </row>
    <row r="1769" spans="1:8" x14ac:dyDescent="0.35">
      <c r="A1769">
        <v>35.033000000000001</v>
      </c>
      <c r="B1769">
        <v>134</v>
      </c>
      <c r="C1769">
        <v>35.033000000000001</v>
      </c>
      <c r="D1769">
        <v>225</v>
      </c>
      <c r="E1769">
        <v>35.033000000000001</v>
      </c>
      <c r="F1769">
        <v>303</v>
      </c>
      <c r="G1769">
        <v>35.033000000000001</v>
      </c>
      <c r="H1769">
        <v>381</v>
      </c>
    </row>
    <row r="1770" spans="1:8" x14ac:dyDescent="0.35">
      <c r="A1770">
        <v>35.049999999999997</v>
      </c>
      <c r="B1770">
        <v>131</v>
      </c>
      <c r="C1770">
        <v>35.049999999999997</v>
      </c>
      <c r="D1770">
        <v>222</v>
      </c>
      <c r="E1770">
        <v>35.049999999999997</v>
      </c>
      <c r="F1770">
        <v>305</v>
      </c>
      <c r="G1770">
        <v>35.049999999999997</v>
      </c>
      <c r="H1770">
        <v>390</v>
      </c>
    </row>
    <row r="1771" spans="1:8" x14ac:dyDescent="0.35">
      <c r="A1771">
        <v>35.067</v>
      </c>
      <c r="B1771">
        <v>131</v>
      </c>
      <c r="C1771">
        <v>35.067</v>
      </c>
      <c r="D1771">
        <v>215</v>
      </c>
      <c r="E1771">
        <v>35.067</v>
      </c>
      <c r="F1771">
        <v>327</v>
      </c>
      <c r="G1771">
        <v>35.067</v>
      </c>
      <c r="H1771">
        <v>405</v>
      </c>
    </row>
    <row r="1772" spans="1:8" x14ac:dyDescent="0.35">
      <c r="A1772">
        <v>35.084000000000003</v>
      </c>
      <c r="B1772">
        <v>138</v>
      </c>
      <c r="C1772">
        <v>35.084000000000003</v>
      </c>
      <c r="D1772">
        <v>211</v>
      </c>
      <c r="E1772">
        <v>35.084000000000003</v>
      </c>
      <c r="F1772">
        <v>337</v>
      </c>
      <c r="G1772">
        <v>35.084000000000003</v>
      </c>
      <c r="H1772">
        <v>407</v>
      </c>
    </row>
    <row r="1773" spans="1:8" x14ac:dyDescent="0.35">
      <c r="A1773">
        <v>35.100999999999999</v>
      </c>
      <c r="B1773">
        <v>153</v>
      </c>
      <c r="C1773">
        <v>35.100999999999999</v>
      </c>
      <c r="D1773">
        <v>207</v>
      </c>
      <c r="E1773">
        <v>35.100999999999999</v>
      </c>
      <c r="F1773">
        <v>349</v>
      </c>
      <c r="G1773">
        <v>35.100999999999999</v>
      </c>
      <c r="H1773">
        <v>394</v>
      </c>
    </row>
    <row r="1774" spans="1:8" x14ac:dyDescent="0.35">
      <c r="A1774">
        <v>35.118000000000002</v>
      </c>
      <c r="B1774">
        <v>137</v>
      </c>
      <c r="C1774">
        <v>35.118000000000002</v>
      </c>
      <c r="D1774">
        <v>216</v>
      </c>
      <c r="E1774">
        <v>35.118000000000002</v>
      </c>
      <c r="F1774">
        <v>351</v>
      </c>
      <c r="G1774">
        <v>35.118000000000002</v>
      </c>
      <c r="H1774">
        <v>382</v>
      </c>
    </row>
    <row r="1775" spans="1:8" x14ac:dyDescent="0.35">
      <c r="A1775">
        <v>35.134999999999998</v>
      </c>
      <c r="B1775">
        <v>121</v>
      </c>
      <c r="C1775">
        <v>35.134999999999998</v>
      </c>
      <c r="D1775">
        <v>233</v>
      </c>
      <c r="E1775">
        <v>35.134999999999998</v>
      </c>
      <c r="F1775">
        <v>346</v>
      </c>
      <c r="G1775">
        <v>35.134999999999998</v>
      </c>
      <c r="H1775">
        <v>393</v>
      </c>
    </row>
    <row r="1776" spans="1:8" x14ac:dyDescent="0.35">
      <c r="A1776">
        <v>35.152000000000001</v>
      </c>
      <c r="B1776">
        <v>141</v>
      </c>
      <c r="C1776">
        <v>35.152000000000001</v>
      </c>
      <c r="D1776">
        <v>209</v>
      </c>
      <c r="E1776">
        <v>35.152000000000001</v>
      </c>
      <c r="F1776">
        <v>315</v>
      </c>
      <c r="G1776">
        <v>35.152000000000001</v>
      </c>
      <c r="H1776">
        <v>411</v>
      </c>
    </row>
    <row r="1777" spans="1:8" x14ac:dyDescent="0.35">
      <c r="A1777">
        <v>35.168999999999997</v>
      </c>
      <c r="B1777">
        <v>145</v>
      </c>
      <c r="C1777">
        <v>35.168999999999997</v>
      </c>
      <c r="D1777">
        <v>214</v>
      </c>
      <c r="E1777">
        <v>35.168999999999997</v>
      </c>
      <c r="F1777">
        <v>342</v>
      </c>
      <c r="G1777">
        <v>35.168999999999997</v>
      </c>
      <c r="H1777">
        <v>402</v>
      </c>
    </row>
    <row r="1778" spans="1:8" x14ac:dyDescent="0.35">
      <c r="A1778">
        <v>35.186</v>
      </c>
      <c r="B1778">
        <v>144</v>
      </c>
      <c r="C1778">
        <v>35.186</v>
      </c>
      <c r="D1778">
        <v>224</v>
      </c>
      <c r="E1778">
        <v>35.186</v>
      </c>
      <c r="F1778">
        <v>311</v>
      </c>
      <c r="G1778">
        <v>35.186</v>
      </c>
      <c r="H1778">
        <v>390</v>
      </c>
    </row>
    <row r="1779" spans="1:8" x14ac:dyDescent="0.35">
      <c r="A1779">
        <v>35.203000000000003</v>
      </c>
      <c r="B1779">
        <v>147</v>
      </c>
      <c r="C1779">
        <v>35.203000000000003</v>
      </c>
      <c r="D1779">
        <v>224</v>
      </c>
      <c r="E1779">
        <v>35.203000000000003</v>
      </c>
      <c r="F1779">
        <v>330</v>
      </c>
      <c r="G1779">
        <v>35.203000000000003</v>
      </c>
      <c r="H1779">
        <v>376</v>
      </c>
    </row>
    <row r="1780" spans="1:8" x14ac:dyDescent="0.35">
      <c r="A1780">
        <v>35.22</v>
      </c>
      <c r="B1780">
        <v>145</v>
      </c>
      <c r="C1780">
        <v>35.22</v>
      </c>
      <c r="D1780">
        <v>221</v>
      </c>
      <c r="E1780">
        <v>35.22</v>
      </c>
      <c r="F1780">
        <v>352</v>
      </c>
      <c r="G1780">
        <v>35.22</v>
      </c>
      <c r="H1780">
        <v>398</v>
      </c>
    </row>
    <row r="1781" spans="1:8" x14ac:dyDescent="0.35">
      <c r="A1781">
        <v>35.237000000000002</v>
      </c>
      <c r="B1781">
        <v>142</v>
      </c>
      <c r="C1781">
        <v>35.237000000000002</v>
      </c>
      <c r="D1781">
        <v>252</v>
      </c>
      <c r="E1781">
        <v>35.237000000000002</v>
      </c>
      <c r="F1781">
        <v>354</v>
      </c>
      <c r="G1781">
        <v>35.237000000000002</v>
      </c>
      <c r="H1781">
        <v>405</v>
      </c>
    </row>
    <row r="1782" spans="1:8" x14ac:dyDescent="0.35">
      <c r="A1782">
        <v>35.253999999999998</v>
      </c>
      <c r="B1782">
        <v>136</v>
      </c>
      <c r="C1782">
        <v>35.253999999999998</v>
      </c>
      <c r="D1782">
        <v>226</v>
      </c>
      <c r="E1782">
        <v>35.253999999999998</v>
      </c>
      <c r="F1782">
        <v>351</v>
      </c>
      <c r="G1782">
        <v>35.253999999999998</v>
      </c>
      <c r="H1782">
        <v>374</v>
      </c>
    </row>
    <row r="1783" spans="1:8" x14ac:dyDescent="0.35">
      <c r="A1783">
        <v>35.271000000000001</v>
      </c>
      <c r="B1783">
        <v>147</v>
      </c>
      <c r="C1783">
        <v>35.271000000000001</v>
      </c>
      <c r="D1783">
        <v>198</v>
      </c>
      <c r="E1783">
        <v>35.271000000000001</v>
      </c>
      <c r="F1783">
        <v>332</v>
      </c>
      <c r="G1783">
        <v>35.271000000000001</v>
      </c>
      <c r="H1783">
        <v>407</v>
      </c>
    </row>
    <row r="1784" spans="1:8" x14ac:dyDescent="0.35">
      <c r="A1784">
        <v>35.287999999999997</v>
      </c>
      <c r="B1784">
        <v>148</v>
      </c>
      <c r="C1784">
        <v>35.287999999999997</v>
      </c>
      <c r="D1784">
        <v>193</v>
      </c>
      <c r="E1784">
        <v>35.287999999999997</v>
      </c>
      <c r="F1784">
        <v>344</v>
      </c>
      <c r="G1784">
        <v>35.287999999999997</v>
      </c>
      <c r="H1784">
        <v>391</v>
      </c>
    </row>
    <row r="1785" spans="1:8" x14ac:dyDescent="0.35">
      <c r="A1785">
        <v>35.305</v>
      </c>
      <c r="B1785">
        <v>141</v>
      </c>
      <c r="C1785">
        <v>35.305</v>
      </c>
      <c r="D1785">
        <v>185</v>
      </c>
      <c r="E1785">
        <v>35.305</v>
      </c>
      <c r="F1785">
        <v>318</v>
      </c>
      <c r="G1785">
        <v>35.305</v>
      </c>
      <c r="H1785">
        <v>403</v>
      </c>
    </row>
    <row r="1786" spans="1:8" x14ac:dyDescent="0.35">
      <c r="A1786">
        <v>35.322000000000003</v>
      </c>
      <c r="B1786">
        <v>147</v>
      </c>
      <c r="C1786">
        <v>35.322000000000003</v>
      </c>
      <c r="D1786">
        <v>190</v>
      </c>
      <c r="E1786">
        <v>35.322000000000003</v>
      </c>
      <c r="F1786">
        <v>330</v>
      </c>
      <c r="G1786">
        <v>35.322000000000003</v>
      </c>
      <c r="H1786">
        <v>366</v>
      </c>
    </row>
    <row r="1787" spans="1:8" x14ac:dyDescent="0.35">
      <c r="A1787">
        <v>35.338999999999999</v>
      </c>
      <c r="B1787">
        <v>140</v>
      </c>
      <c r="C1787">
        <v>35.338999999999999</v>
      </c>
      <c r="D1787">
        <v>203</v>
      </c>
      <c r="E1787">
        <v>35.338999999999999</v>
      </c>
      <c r="F1787">
        <v>323</v>
      </c>
      <c r="G1787">
        <v>35.338999999999999</v>
      </c>
      <c r="H1787">
        <v>358</v>
      </c>
    </row>
    <row r="1788" spans="1:8" x14ac:dyDescent="0.35">
      <c r="A1788">
        <v>35.356000000000002</v>
      </c>
      <c r="B1788">
        <v>156</v>
      </c>
      <c r="C1788">
        <v>35.356000000000002</v>
      </c>
      <c r="D1788">
        <v>266</v>
      </c>
      <c r="E1788">
        <v>35.356000000000002</v>
      </c>
      <c r="F1788">
        <v>328</v>
      </c>
      <c r="G1788">
        <v>35.356000000000002</v>
      </c>
      <c r="H1788">
        <v>369</v>
      </c>
    </row>
    <row r="1789" spans="1:8" x14ac:dyDescent="0.35">
      <c r="A1789">
        <v>35.372999999999998</v>
      </c>
      <c r="B1789">
        <v>136</v>
      </c>
      <c r="C1789">
        <v>35.372999999999998</v>
      </c>
      <c r="D1789">
        <v>194</v>
      </c>
      <c r="E1789">
        <v>35.372999999999998</v>
      </c>
      <c r="F1789">
        <v>309</v>
      </c>
      <c r="G1789">
        <v>35.372999999999998</v>
      </c>
      <c r="H1789">
        <v>377</v>
      </c>
    </row>
    <row r="1790" spans="1:8" x14ac:dyDescent="0.35">
      <c r="A1790">
        <v>35.39</v>
      </c>
      <c r="B1790">
        <v>141</v>
      </c>
      <c r="C1790">
        <v>35.39</v>
      </c>
      <c r="D1790">
        <v>220</v>
      </c>
      <c r="E1790">
        <v>35.39</v>
      </c>
      <c r="F1790">
        <v>347</v>
      </c>
      <c r="G1790">
        <v>35.39</v>
      </c>
      <c r="H1790">
        <v>374</v>
      </c>
    </row>
    <row r="1791" spans="1:8" x14ac:dyDescent="0.35">
      <c r="A1791">
        <v>35.406999999999996</v>
      </c>
      <c r="B1791">
        <v>149</v>
      </c>
      <c r="C1791">
        <v>35.406999999999996</v>
      </c>
      <c r="D1791">
        <v>233</v>
      </c>
      <c r="E1791">
        <v>35.406999999999996</v>
      </c>
      <c r="F1791">
        <v>323</v>
      </c>
      <c r="G1791">
        <v>35.406999999999996</v>
      </c>
      <c r="H1791">
        <v>360</v>
      </c>
    </row>
    <row r="1792" spans="1:8" x14ac:dyDescent="0.35">
      <c r="A1792">
        <v>35.423999999999999</v>
      </c>
      <c r="B1792">
        <v>160</v>
      </c>
      <c r="C1792">
        <v>35.423999999999999</v>
      </c>
      <c r="D1792">
        <v>205</v>
      </c>
      <c r="E1792">
        <v>35.423999999999999</v>
      </c>
      <c r="F1792">
        <v>297</v>
      </c>
      <c r="G1792">
        <v>35.423999999999999</v>
      </c>
      <c r="H1792">
        <v>396</v>
      </c>
    </row>
    <row r="1793" spans="1:8" x14ac:dyDescent="0.35">
      <c r="A1793">
        <v>35.441000000000003</v>
      </c>
      <c r="B1793">
        <v>143</v>
      </c>
      <c r="C1793">
        <v>35.441000000000003</v>
      </c>
      <c r="D1793">
        <v>202</v>
      </c>
      <c r="E1793">
        <v>35.441000000000003</v>
      </c>
      <c r="F1793">
        <v>301</v>
      </c>
      <c r="G1793">
        <v>35.441000000000003</v>
      </c>
      <c r="H1793">
        <v>389</v>
      </c>
    </row>
    <row r="1794" spans="1:8" x14ac:dyDescent="0.35">
      <c r="A1794">
        <v>35.457999999999998</v>
      </c>
      <c r="B1794">
        <v>149</v>
      </c>
      <c r="C1794">
        <v>35.457999999999998</v>
      </c>
      <c r="D1794">
        <v>258</v>
      </c>
      <c r="E1794">
        <v>35.457999999999998</v>
      </c>
      <c r="F1794">
        <v>304</v>
      </c>
      <c r="G1794">
        <v>35.457999999999998</v>
      </c>
      <c r="H1794">
        <v>339</v>
      </c>
    </row>
    <row r="1795" spans="1:8" x14ac:dyDescent="0.35">
      <c r="A1795">
        <v>35.475000000000001</v>
      </c>
      <c r="B1795">
        <v>144</v>
      </c>
      <c r="C1795">
        <v>35.475000000000001</v>
      </c>
      <c r="D1795">
        <v>230</v>
      </c>
      <c r="E1795">
        <v>35.475000000000001</v>
      </c>
      <c r="F1795">
        <v>328</v>
      </c>
      <c r="G1795">
        <v>35.475000000000001</v>
      </c>
      <c r="H1795">
        <v>378</v>
      </c>
    </row>
    <row r="1796" spans="1:8" x14ac:dyDescent="0.35">
      <c r="A1796">
        <v>35.491999999999997</v>
      </c>
      <c r="B1796">
        <v>146</v>
      </c>
      <c r="C1796">
        <v>35.491999999999997</v>
      </c>
      <c r="D1796">
        <v>219</v>
      </c>
      <c r="E1796">
        <v>35.491999999999997</v>
      </c>
      <c r="F1796">
        <v>378</v>
      </c>
      <c r="G1796">
        <v>35.491999999999997</v>
      </c>
      <c r="H1796">
        <v>373</v>
      </c>
    </row>
    <row r="1797" spans="1:8" x14ac:dyDescent="0.35">
      <c r="A1797">
        <v>35.509</v>
      </c>
      <c r="B1797">
        <v>149</v>
      </c>
      <c r="C1797">
        <v>35.509</v>
      </c>
      <c r="D1797">
        <v>242</v>
      </c>
      <c r="E1797">
        <v>35.509</v>
      </c>
      <c r="F1797">
        <v>322</v>
      </c>
      <c r="G1797">
        <v>35.509</v>
      </c>
      <c r="H1797">
        <v>398</v>
      </c>
    </row>
    <row r="1798" spans="1:8" x14ac:dyDescent="0.35">
      <c r="A1798">
        <v>35.526000000000003</v>
      </c>
      <c r="B1798">
        <v>150</v>
      </c>
      <c r="C1798">
        <v>35.526000000000003</v>
      </c>
      <c r="D1798">
        <v>230</v>
      </c>
      <c r="E1798">
        <v>35.526000000000003</v>
      </c>
      <c r="F1798">
        <v>343</v>
      </c>
      <c r="G1798">
        <v>35.526000000000003</v>
      </c>
      <c r="H1798">
        <v>374</v>
      </c>
    </row>
    <row r="1799" spans="1:8" x14ac:dyDescent="0.35">
      <c r="A1799">
        <v>35.542999999999999</v>
      </c>
      <c r="B1799">
        <v>150</v>
      </c>
      <c r="C1799">
        <v>35.542999999999999</v>
      </c>
      <c r="D1799">
        <v>211</v>
      </c>
      <c r="E1799">
        <v>35.542999999999999</v>
      </c>
      <c r="F1799">
        <v>317</v>
      </c>
      <c r="G1799">
        <v>35.542999999999999</v>
      </c>
      <c r="H1799">
        <v>402</v>
      </c>
    </row>
    <row r="1800" spans="1:8" x14ac:dyDescent="0.35">
      <c r="A1800">
        <v>35.56</v>
      </c>
      <c r="B1800">
        <v>149</v>
      </c>
      <c r="C1800">
        <v>35.56</v>
      </c>
      <c r="D1800">
        <v>190</v>
      </c>
      <c r="E1800">
        <v>35.56</v>
      </c>
      <c r="F1800">
        <v>320</v>
      </c>
      <c r="G1800">
        <v>35.56</v>
      </c>
      <c r="H1800">
        <v>396</v>
      </c>
    </row>
    <row r="1801" spans="1:8" x14ac:dyDescent="0.35">
      <c r="A1801">
        <v>35.576999999999998</v>
      </c>
      <c r="B1801">
        <v>148</v>
      </c>
      <c r="C1801">
        <v>35.576999999999998</v>
      </c>
      <c r="D1801">
        <v>248</v>
      </c>
      <c r="E1801">
        <v>35.576999999999998</v>
      </c>
      <c r="F1801">
        <v>333</v>
      </c>
      <c r="G1801">
        <v>35.576999999999998</v>
      </c>
      <c r="H1801">
        <v>400</v>
      </c>
    </row>
    <row r="1802" spans="1:8" x14ac:dyDescent="0.35">
      <c r="A1802">
        <v>35.594000000000001</v>
      </c>
      <c r="B1802">
        <v>147</v>
      </c>
      <c r="C1802">
        <v>35.594000000000001</v>
      </c>
      <c r="D1802">
        <v>240</v>
      </c>
      <c r="E1802">
        <v>35.594000000000001</v>
      </c>
      <c r="F1802">
        <v>345</v>
      </c>
      <c r="G1802">
        <v>35.594000000000001</v>
      </c>
      <c r="H1802">
        <v>345</v>
      </c>
    </row>
    <row r="1803" spans="1:8" x14ac:dyDescent="0.35">
      <c r="A1803">
        <v>35.610999999999997</v>
      </c>
      <c r="B1803">
        <v>136</v>
      </c>
      <c r="C1803">
        <v>35.610999999999997</v>
      </c>
      <c r="D1803">
        <v>228</v>
      </c>
      <c r="E1803">
        <v>35.610999999999997</v>
      </c>
      <c r="F1803">
        <v>342</v>
      </c>
      <c r="G1803">
        <v>35.610999999999997</v>
      </c>
      <c r="H1803">
        <v>376</v>
      </c>
    </row>
    <row r="1804" spans="1:8" x14ac:dyDescent="0.35">
      <c r="A1804">
        <v>35.628</v>
      </c>
      <c r="B1804">
        <v>148</v>
      </c>
      <c r="C1804">
        <v>35.628</v>
      </c>
      <c r="D1804">
        <v>212</v>
      </c>
      <c r="E1804">
        <v>35.628</v>
      </c>
      <c r="F1804">
        <v>326</v>
      </c>
      <c r="G1804">
        <v>35.628</v>
      </c>
      <c r="H1804">
        <v>394</v>
      </c>
    </row>
    <row r="1805" spans="1:8" x14ac:dyDescent="0.35">
      <c r="A1805">
        <v>35.645000000000003</v>
      </c>
      <c r="B1805">
        <v>154</v>
      </c>
      <c r="C1805">
        <v>35.645000000000003</v>
      </c>
      <c r="D1805">
        <v>209</v>
      </c>
      <c r="E1805">
        <v>35.645000000000003</v>
      </c>
      <c r="F1805">
        <v>346</v>
      </c>
      <c r="G1805">
        <v>35.645000000000003</v>
      </c>
      <c r="H1805">
        <v>382</v>
      </c>
    </row>
    <row r="1806" spans="1:8" x14ac:dyDescent="0.35">
      <c r="A1806">
        <v>35.661999999999999</v>
      </c>
      <c r="B1806">
        <v>153</v>
      </c>
      <c r="C1806">
        <v>35.661999999999999</v>
      </c>
      <c r="D1806">
        <v>212</v>
      </c>
      <c r="E1806">
        <v>35.661999999999999</v>
      </c>
      <c r="F1806">
        <v>335</v>
      </c>
      <c r="G1806">
        <v>35.661999999999999</v>
      </c>
      <c r="H1806">
        <v>383</v>
      </c>
    </row>
    <row r="1807" spans="1:8" x14ac:dyDescent="0.35">
      <c r="A1807">
        <v>35.679000000000002</v>
      </c>
      <c r="B1807">
        <v>156</v>
      </c>
      <c r="C1807">
        <v>35.679000000000002</v>
      </c>
      <c r="D1807">
        <v>209</v>
      </c>
      <c r="E1807">
        <v>35.679000000000002</v>
      </c>
      <c r="F1807">
        <v>293</v>
      </c>
      <c r="G1807">
        <v>35.679000000000002</v>
      </c>
      <c r="H1807">
        <v>371</v>
      </c>
    </row>
    <row r="1808" spans="1:8" x14ac:dyDescent="0.35">
      <c r="A1808">
        <v>35.695999999999998</v>
      </c>
      <c r="B1808">
        <v>141</v>
      </c>
      <c r="C1808">
        <v>35.695999999999998</v>
      </c>
      <c r="D1808">
        <v>224</v>
      </c>
      <c r="E1808">
        <v>35.695999999999998</v>
      </c>
      <c r="F1808">
        <v>342</v>
      </c>
      <c r="G1808">
        <v>35.695999999999998</v>
      </c>
      <c r="H1808">
        <v>393</v>
      </c>
    </row>
    <row r="1809" spans="1:8" x14ac:dyDescent="0.35">
      <c r="A1809">
        <v>35.713000000000001</v>
      </c>
      <c r="B1809">
        <v>155</v>
      </c>
      <c r="C1809">
        <v>35.713000000000001</v>
      </c>
      <c r="D1809">
        <v>206</v>
      </c>
      <c r="E1809">
        <v>35.713000000000001</v>
      </c>
      <c r="F1809">
        <v>342</v>
      </c>
      <c r="G1809">
        <v>35.713000000000001</v>
      </c>
      <c r="H1809">
        <v>356</v>
      </c>
    </row>
    <row r="1810" spans="1:8" x14ac:dyDescent="0.35">
      <c r="A1810">
        <v>35.729999999999997</v>
      </c>
      <c r="B1810">
        <v>147</v>
      </c>
      <c r="C1810">
        <v>35.729999999999997</v>
      </c>
      <c r="D1810">
        <v>240</v>
      </c>
      <c r="E1810">
        <v>35.729999999999997</v>
      </c>
      <c r="F1810">
        <v>346</v>
      </c>
      <c r="G1810">
        <v>35.729999999999997</v>
      </c>
      <c r="H1810">
        <v>382</v>
      </c>
    </row>
    <row r="1811" spans="1:8" x14ac:dyDescent="0.35">
      <c r="A1811">
        <v>35.747</v>
      </c>
      <c r="B1811">
        <v>143</v>
      </c>
      <c r="C1811">
        <v>35.747</v>
      </c>
      <c r="D1811">
        <v>224</v>
      </c>
      <c r="E1811">
        <v>35.747</v>
      </c>
      <c r="F1811">
        <v>307</v>
      </c>
      <c r="G1811">
        <v>35.747</v>
      </c>
      <c r="H1811">
        <v>322</v>
      </c>
    </row>
    <row r="1812" spans="1:8" x14ac:dyDescent="0.35">
      <c r="A1812">
        <v>35.764000000000003</v>
      </c>
      <c r="B1812">
        <v>152</v>
      </c>
      <c r="C1812">
        <v>35.764000000000003</v>
      </c>
      <c r="D1812">
        <v>231</v>
      </c>
      <c r="E1812">
        <v>35.764000000000003</v>
      </c>
      <c r="F1812">
        <v>328</v>
      </c>
      <c r="G1812">
        <v>35.764000000000003</v>
      </c>
      <c r="H1812">
        <v>341</v>
      </c>
    </row>
    <row r="1813" spans="1:8" x14ac:dyDescent="0.35">
      <c r="A1813">
        <v>35.780999999999999</v>
      </c>
      <c r="B1813">
        <v>154</v>
      </c>
      <c r="C1813">
        <v>35.780999999999999</v>
      </c>
      <c r="D1813">
        <v>214</v>
      </c>
      <c r="E1813">
        <v>35.780999999999999</v>
      </c>
      <c r="F1813">
        <v>331</v>
      </c>
      <c r="G1813">
        <v>35.780999999999999</v>
      </c>
      <c r="H1813">
        <v>372</v>
      </c>
    </row>
    <row r="1814" spans="1:8" x14ac:dyDescent="0.35">
      <c r="A1814">
        <v>35.798000000000002</v>
      </c>
      <c r="B1814">
        <v>161</v>
      </c>
      <c r="C1814">
        <v>35.798000000000002</v>
      </c>
      <c r="D1814">
        <v>199</v>
      </c>
      <c r="E1814">
        <v>35.798000000000002</v>
      </c>
      <c r="F1814">
        <v>337</v>
      </c>
      <c r="G1814">
        <v>35.798000000000002</v>
      </c>
      <c r="H1814">
        <v>385</v>
      </c>
    </row>
    <row r="1815" spans="1:8" x14ac:dyDescent="0.35">
      <c r="A1815">
        <v>35.814999999999998</v>
      </c>
      <c r="B1815">
        <v>159</v>
      </c>
      <c r="C1815">
        <v>35.814999999999998</v>
      </c>
      <c r="D1815">
        <v>203</v>
      </c>
      <c r="E1815">
        <v>35.814999999999998</v>
      </c>
      <c r="F1815">
        <v>348</v>
      </c>
      <c r="G1815">
        <v>35.814999999999998</v>
      </c>
      <c r="H1815">
        <v>384</v>
      </c>
    </row>
    <row r="1816" spans="1:8" x14ac:dyDescent="0.35">
      <c r="A1816">
        <v>35.832000000000001</v>
      </c>
      <c r="B1816">
        <v>146</v>
      </c>
      <c r="C1816">
        <v>35.832000000000001</v>
      </c>
      <c r="D1816">
        <v>245</v>
      </c>
      <c r="E1816">
        <v>35.832000000000001</v>
      </c>
      <c r="F1816">
        <v>327</v>
      </c>
      <c r="G1816">
        <v>35.832000000000001</v>
      </c>
      <c r="H1816">
        <v>372</v>
      </c>
    </row>
    <row r="1817" spans="1:8" x14ac:dyDescent="0.35">
      <c r="A1817">
        <v>35.848999999999997</v>
      </c>
      <c r="B1817">
        <v>155</v>
      </c>
      <c r="C1817">
        <v>35.848999999999997</v>
      </c>
      <c r="D1817">
        <v>234</v>
      </c>
      <c r="E1817">
        <v>35.848999999999997</v>
      </c>
      <c r="F1817">
        <v>316</v>
      </c>
      <c r="G1817">
        <v>35.848999999999997</v>
      </c>
      <c r="H1817">
        <v>391</v>
      </c>
    </row>
    <row r="1818" spans="1:8" x14ac:dyDescent="0.35">
      <c r="A1818">
        <v>35.866</v>
      </c>
      <c r="B1818">
        <v>150</v>
      </c>
      <c r="C1818">
        <v>35.866</v>
      </c>
      <c r="D1818">
        <v>216</v>
      </c>
      <c r="E1818">
        <v>35.866</v>
      </c>
      <c r="F1818">
        <v>326</v>
      </c>
      <c r="G1818">
        <v>35.866</v>
      </c>
      <c r="H1818">
        <v>394</v>
      </c>
    </row>
    <row r="1819" spans="1:8" x14ac:dyDescent="0.35">
      <c r="A1819">
        <v>35.883000000000003</v>
      </c>
      <c r="B1819">
        <v>150</v>
      </c>
      <c r="C1819">
        <v>35.883000000000003</v>
      </c>
      <c r="D1819">
        <v>223</v>
      </c>
      <c r="E1819">
        <v>35.883000000000003</v>
      </c>
      <c r="F1819">
        <v>327</v>
      </c>
      <c r="G1819">
        <v>35.883000000000003</v>
      </c>
      <c r="H1819">
        <v>365</v>
      </c>
    </row>
    <row r="1820" spans="1:8" x14ac:dyDescent="0.35">
      <c r="A1820">
        <v>35.9</v>
      </c>
      <c r="B1820">
        <v>147</v>
      </c>
      <c r="C1820">
        <v>35.9</v>
      </c>
      <c r="D1820">
        <v>222</v>
      </c>
      <c r="E1820">
        <v>35.9</v>
      </c>
      <c r="F1820">
        <v>342</v>
      </c>
      <c r="G1820">
        <v>35.9</v>
      </c>
      <c r="H1820">
        <v>387</v>
      </c>
    </row>
    <row r="1821" spans="1:8" x14ac:dyDescent="0.35">
      <c r="A1821">
        <v>35.917000000000002</v>
      </c>
      <c r="B1821">
        <v>141</v>
      </c>
      <c r="C1821">
        <v>35.917000000000002</v>
      </c>
      <c r="D1821">
        <v>213</v>
      </c>
      <c r="E1821">
        <v>35.917000000000002</v>
      </c>
      <c r="F1821">
        <v>344</v>
      </c>
      <c r="G1821">
        <v>35.917000000000002</v>
      </c>
      <c r="H1821">
        <v>366</v>
      </c>
    </row>
    <row r="1822" spans="1:8" x14ac:dyDescent="0.35">
      <c r="A1822">
        <v>35.933999999999997</v>
      </c>
      <c r="B1822">
        <v>139</v>
      </c>
      <c r="C1822">
        <v>35.933999999999997</v>
      </c>
      <c r="D1822">
        <v>184</v>
      </c>
      <c r="E1822">
        <v>35.933999999999997</v>
      </c>
      <c r="F1822">
        <v>317</v>
      </c>
      <c r="G1822">
        <v>35.933999999999997</v>
      </c>
      <c r="H1822">
        <v>370</v>
      </c>
    </row>
    <row r="1823" spans="1:8" x14ac:dyDescent="0.35">
      <c r="A1823">
        <v>35.951000000000001</v>
      </c>
      <c r="B1823">
        <v>147</v>
      </c>
      <c r="C1823">
        <v>35.951000000000001</v>
      </c>
      <c r="D1823">
        <v>200</v>
      </c>
      <c r="E1823">
        <v>35.951000000000001</v>
      </c>
      <c r="F1823">
        <v>312</v>
      </c>
      <c r="G1823">
        <v>35.951000000000001</v>
      </c>
      <c r="H1823">
        <v>356</v>
      </c>
    </row>
    <row r="1824" spans="1:8" x14ac:dyDescent="0.35">
      <c r="A1824">
        <v>35.968000000000004</v>
      </c>
      <c r="B1824">
        <v>146</v>
      </c>
      <c r="C1824">
        <v>35.968000000000004</v>
      </c>
      <c r="D1824">
        <v>210</v>
      </c>
      <c r="E1824">
        <v>35.968000000000004</v>
      </c>
      <c r="F1824">
        <v>330</v>
      </c>
      <c r="G1824">
        <v>35.968000000000004</v>
      </c>
      <c r="H1824">
        <v>354</v>
      </c>
    </row>
    <row r="1825" spans="1:8" x14ac:dyDescent="0.35">
      <c r="A1825">
        <v>35.984999999999999</v>
      </c>
      <c r="B1825">
        <v>148</v>
      </c>
      <c r="C1825">
        <v>35.984999999999999</v>
      </c>
      <c r="D1825">
        <v>211</v>
      </c>
      <c r="E1825">
        <v>35.984999999999999</v>
      </c>
      <c r="F1825">
        <v>299</v>
      </c>
      <c r="G1825">
        <v>35.984999999999999</v>
      </c>
      <c r="H1825">
        <v>367</v>
      </c>
    </row>
    <row r="1826" spans="1:8" x14ac:dyDescent="0.35">
      <c r="A1826">
        <v>36.002000000000002</v>
      </c>
      <c r="B1826">
        <v>148</v>
      </c>
      <c r="C1826">
        <v>36.002000000000002</v>
      </c>
      <c r="D1826">
        <v>211</v>
      </c>
      <c r="E1826">
        <v>36.002000000000002</v>
      </c>
      <c r="F1826">
        <v>319</v>
      </c>
      <c r="G1826">
        <v>36.002000000000002</v>
      </c>
      <c r="H1826">
        <v>379</v>
      </c>
    </row>
    <row r="1827" spans="1:8" x14ac:dyDescent="0.35">
      <c r="A1827">
        <v>36.018999999999998</v>
      </c>
      <c r="B1827">
        <v>137</v>
      </c>
      <c r="C1827">
        <v>36.018999999999998</v>
      </c>
      <c r="D1827">
        <v>213</v>
      </c>
      <c r="E1827">
        <v>36.018999999999998</v>
      </c>
      <c r="F1827">
        <v>350</v>
      </c>
      <c r="G1827">
        <v>36.018999999999998</v>
      </c>
      <c r="H1827">
        <v>369</v>
      </c>
    </row>
    <row r="1828" spans="1:8" x14ac:dyDescent="0.35">
      <c r="A1828">
        <v>36.036000000000001</v>
      </c>
      <c r="B1828">
        <v>133</v>
      </c>
      <c r="C1828">
        <v>36.036000000000001</v>
      </c>
      <c r="D1828">
        <v>231</v>
      </c>
      <c r="E1828">
        <v>36.036000000000001</v>
      </c>
      <c r="F1828">
        <v>321</v>
      </c>
      <c r="G1828">
        <v>36.036000000000001</v>
      </c>
      <c r="H1828">
        <v>367</v>
      </c>
    </row>
    <row r="1829" spans="1:8" x14ac:dyDescent="0.35">
      <c r="A1829">
        <v>36.052999999999997</v>
      </c>
      <c r="B1829">
        <v>129</v>
      </c>
      <c r="C1829">
        <v>36.052999999999997</v>
      </c>
      <c r="D1829">
        <v>233</v>
      </c>
      <c r="E1829">
        <v>36.052999999999997</v>
      </c>
      <c r="F1829">
        <v>313</v>
      </c>
      <c r="G1829">
        <v>36.052999999999997</v>
      </c>
      <c r="H1829">
        <v>370</v>
      </c>
    </row>
    <row r="1830" spans="1:8" x14ac:dyDescent="0.35">
      <c r="A1830">
        <v>36.07</v>
      </c>
      <c r="B1830">
        <v>118</v>
      </c>
      <c r="C1830">
        <v>36.07</v>
      </c>
      <c r="D1830">
        <v>217</v>
      </c>
      <c r="E1830">
        <v>36.07</v>
      </c>
      <c r="F1830">
        <v>345</v>
      </c>
      <c r="G1830">
        <v>36.07</v>
      </c>
      <c r="H1830">
        <v>380</v>
      </c>
    </row>
    <row r="1831" spans="1:8" x14ac:dyDescent="0.35">
      <c r="A1831">
        <v>36.087000000000003</v>
      </c>
      <c r="B1831">
        <v>126</v>
      </c>
      <c r="C1831">
        <v>36.087000000000003</v>
      </c>
      <c r="D1831">
        <v>233</v>
      </c>
      <c r="E1831">
        <v>36.087000000000003</v>
      </c>
      <c r="F1831">
        <v>320</v>
      </c>
      <c r="G1831">
        <v>36.087000000000003</v>
      </c>
      <c r="H1831">
        <v>350</v>
      </c>
    </row>
    <row r="1832" spans="1:8" x14ac:dyDescent="0.35">
      <c r="A1832">
        <v>36.103999999999999</v>
      </c>
      <c r="B1832">
        <v>126</v>
      </c>
      <c r="C1832">
        <v>36.103999999999999</v>
      </c>
      <c r="D1832">
        <v>234</v>
      </c>
      <c r="E1832">
        <v>36.103999999999999</v>
      </c>
      <c r="F1832">
        <v>290</v>
      </c>
      <c r="G1832">
        <v>36.103999999999999</v>
      </c>
      <c r="H1832">
        <v>346</v>
      </c>
    </row>
    <row r="1833" spans="1:8" x14ac:dyDescent="0.35">
      <c r="A1833">
        <v>36.121000000000002</v>
      </c>
      <c r="B1833">
        <v>133</v>
      </c>
      <c r="C1833">
        <v>36.121000000000002</v>
      </c>
      <c r="D1833">
        <v>210</v>
      </c>
      <c r="E1833">
        <v>36.121000000000002</v>
      </c>
      <c r="F1833">
        <v>311</v>
      </c>
      <c r="G1833">
        <v>36.121000000000002</v>
      </c>
      <c r="H1833">
        <v>379</v>
      </c>
    </row>
    <row r="1834" spans="1:8" x14ac:dyDescent="0.35">
      <c r="A1834">
        <v>36.137999999999998</v>
      </c>
      <c r="B1834">
        <v>141</v>
      </c>
      <c r="C1834">
        <v>36.137999999999998</v>
      </c>
      <c r="D1834">
        <v>191</v>
      </c>
      <c r="E1834">
        <v>36.137999999999998</v>
      </c>
      <c r="F1834">
        <v>307</v>
      </c>
      <c r="G1834">
        <v>36.137999999999998</v>
      </c>
      <c r="H1834">
        <v>352</v>
      </c>
    </row>
    <row r="1835" spans="1:8" x14ac:dyDescent="0.35">
      <c r="A1835">
        <v>36.155000000000001</v>
      </c>
      <c r="B1835">
        <v>150</v>
      </c>
      <c r="C1835">
        <v>36.155000000000001</v>
      </c>
      <c r="D1835">
        <v>193</v>
      </c>
      <c r="E1835">
        <v>36.155000000000001</v>
      </c>
      <c r="F1835">
        <v>302</v>
      </c>
      <c r="G1835">
        <v>36.155000000000001</v>
      </c>
      <c r="H1835">
        <v>355</v>
      </c>
    </row>
    <row r="1836" spans="1:8" x14ac:dyDescent="0.35">
      <c r="A1836">
        <v>36.171999999999997</v>
      </c>
      <c r="B1836">
        <v>143</v>
      </c>
      <c r="C1836">
        <v>36.171999999999997</v>
      </c>
      <c r="D1836">
        <v>212</v>
      </c>
      <c r="E1836">
        <v>36.171999999999997</v>
      </c>
      <c r="F1836">
        <v>330</v>
      </c>
      <c r="G1836">
        <v>36.171999999999997</v>
      </c>
      <c r="H1836">
        <v>357</v>
      </c>
    </row>
    <row r="1837" spans="1:8" x14ac:dyDescent="0.35">
      <c r="A1837">
        <v>36.189</v>
      </c>
      <c r="B1837">
        <v>134</v>
      </c>
      <c r="C1837">
        <v>36.189</v>
      </c>
      <c r="D1837">
        <v>220</v>
      </c>
      <c r="E1837">
        <v>36.189</v>
      </c>
      <c r="F1837">
        <v>316</v>
      </c>
      <c r="G1837">
        <v>36.189</v>
      </c>
      <c r="H1837">
        <v>361</v>
      </c>
    </row>
    <row r="1838" spans="1:8" x14ac:dyDescent="0.35">
      <c r="A1838">
        <v>36.206000000000003</v>
      </c>
      <c r="B1838">
        <v>130</v>
      </c>
      <c r="C1838">
        <v>36.206000000000003</v>
      </c>
      <c r="D1838">
        <v>212</v>
      </c>
      <c r="E1838">
        <v>36.206000000000003</v>
      </c>
      <c r="F1838">
        <v>296</v>
      </c>
      <c r="G1838">
        <v>36.206000000000003</v>
      </c>
      <c r="H1838">
        <v>381</v>
      </c>
    </row>
    <row r="1839" spans="1:8" x14ac:dyDescent="0.35">
      <c r="A1839">
        <v>36.222999999999999</v>
      </c>
      <c r="B1839">
        <v>131</v>
      </c>
      <c r="C1839">
        <v>36.222999999999999</v>
      </c>
      <c r="D1839">
        <v>219</v>
      </c>
      <c r="E1839">
        <v>36.222999999999999</v>
      </c>
      <c r="F1839">
        <v>307</v>
      </c>
      <c r="G1839">
        <v>36.222999999999999</v>
      </c>
      <c r="H1839">
        <v>382</v>
      </c>
    </row>
    <row r="1840" spans="1:8" x14ac:dyDescent="0.35">
      <c r="A1840">
        <v>36.24</v>
      </c>
      <c r="B1840">
        <v>130</v>
      </c>
      <c r="C1840">
        <v>36.24</v>
      </c>
      <c r="D1840">
        <v>218</v>
      </c>
      <c r="E1840">
        <v>36.24</v>
      </c>
      <c r="F1840">
        <v>330</v>
      </c>
      <c r="G1840">
        <v>36.24</v>
      </c>
      <c r="H1840">
        <v>357</v>
      </c>
    </row>
    <row r="1841" spans="1:8" x14ac:dyDescent="0.35">
      <c r="A1841">
        <v>36.256999999999998</v>
      </c>
      <c r="B1841">
        <v>126</v>
      </c>
      <c r="C1841">
        <v>36.256999999999998</v>
      </c>
      <c r="D1841">
        <v>224</v>
      </c>
      <c r="E1841">
        <v>36.256999999999998</v>
      </c>
      <c r="F1841">
        <v>291</v>
      </c>
      <c r="G1841">
        <v>36.256999999999998</v>
      </c>
      <c r="H1841">
        <v>358</v>
      </c>
    </row>
    <row r="1842" spans="1:8" x14ac:dyDescent="0.35">
      <c r="A1842">
        <v>36.274000000000001</v>
      </c>
      <c r="B1842">
        <v>123</v>
      </c>
      <c r="C1842">
        <v>36.274000000000001</v>
      </c>
      <c r="D1842">
        <v>218</v>
      </c>
      <c r="E1842">
        <v>36.274000000000001</v>
      </c>
      <c r="F1842">
        <v>294</v>
      </c>
      <c r="G1842">
        <v>36.274000000000001</v>
      </c>
      <c r="H1842">
        <v>359</v>
      </c>
    </row>
    <row r="1843" spans="1:8" x14ac:dyDescent="0.35">
      <c r="A1843">
        <v>36.290999999999997</v>
      </c>
      <c r="B1843">
        <v>138</v>
      </c>
      <c r="C1843">
        <v>36.290999999999997</v>
      </c>
      <c r="D1843">
        <v>210</v>
      </c>
      <c r="E1843">
        <v>36.290999999999997</v>
      </c>
      <c r="F1843">
        <v>303</v>
      </c>
      <c r="G1843">
        <v>36.290999999999997</v>
      </c>
      <c r="H1843">
        <v>379</v>
      </c>
    </row>
    <row r="1844" spans="1:8" x14ac:dyDescent="0.35">
      <c r="A1844">
        <v>36.308</v>
      </c>
      <c r="B1844">
        <v>131</v>
      </c>
      <c r="C1844">
        <v>36.308</v>
      </c>
      <c r="D1844">
        <v>216</v>
      </c>
      <c r="E1844">
        <v>36.308</v>
      </c>
      <c r="F1844">
        <v>289</v>
      </c>
      <c r="G1844">
        <v>36.308</v>
      </c>
      <c r="H1844">
        <v>335</v>
      </c>
    </row>
    <row r="1845" spans="1:8" x14ac:dyDescent="0.35">
      <c r="A1845">
        <v>36.325000000000003</v>
      </c>
      <c r="B1845">
        <v>134</v>
      </c>
      <c r="C1845">
        <v>36.325000000000003</v>
      </c>
      <c r="D1845">
        <v>188</v>
      </c>
      <c r="E1845">
        <v>36.325000000000003</v>
      </c>
      <c r="F1845">
        <v>277</v>
      </c>
      <c r="G1845">
        <v>36.325000000000003</v>
      </c>
      <c r="H1845">
        <v>356</v>
      </c>
    </row>
    <row r="1846" spans="1:8" x14ac:dyDescent="0.35">
      <c r="A1846">
        <v>36.341999999999999</v>
      </c>
      <c r="B1846">
        <v>152</v>
      </c>
      <c r="C1846">
        <v>36.341999999999999</v>
      </c>
      <c r="D1846">
        <v>215</v>
      </c>
      <c r="E1846">
        <v>36.341999999999999</v>
      </c>
      <c r="F1846">
        <v>287</v>
      </c>
      <c r="G1846">
        <v>36.341999999999999</v>
      </c>
      <c r="H1846">
        <v>381</v>
      </c>
    </row>
    <row r="1847" spans="1:8" x14ac:dyDescent="0.35">
      <c r="A1847">
        <v>36.359000000000002</v>
      </c>
      <c r="B1847">
        <v>150</v>
      </c>
      <c r="C1847">
        <v>36.359000000000002</v>
      </c>
      <c r="D1847">
        <v>225</v>
      </c>
      <c r="E1847">
        <v>36.359000000000002</v>
      </c>
      <c r="F1847">
        <v>283</v>
      </c>
      <c r="G1847">
        <v>36.359000000000002</v>
      </c>
      <c r="H1847">
        <v>359</v>
      </c>
    </row>
    <row r="1848" spans="1:8" x14ac:dyDescent="0.35">
      <c r="A1848">
        <v>36.375999999999998</v>
      </c>
      <c r="B1848">
        <v>145</v>
      </c>
      <c r="C1848">
        <v>36.375999999999998</v>
      </c>
      <c r="D1848">
        <v>203</v>
      </c>
      <c r="E1848">
        <v>36.375999999999998</v>
      </c>
      <c r="F1848">
        <v>297</v>
      </c>
      <c r="G1848">
        <v>36.375999999999998</v>
      </c>
      <c r="H1848">
        <v>340</v>
      </c>
    </row>
    <row r="1849" spans="1:8" x14ac:dyDescent="0.35">
      <c r="A1849">
        <v>36.393000000000001</v>
      </c>
      <c r="B1849">
        <v>142</v>
      </c>
      <c r="C1849">
        <v>36.393000000000001</v>
      </c>
      <c r="D1849">
        <v>202</v>
      </c>
      <c r="E1849">
        <v>36.393000000000001</v>
      </c>
      <c r="F1849">
        <v>302</v>
      </c>
      <c r="G1849">
        <v>36.393000000000001</v>
      </c>
      <c r="H1849">
        <v>342</v>
      </c>
    </row>
    <row r="1850" spans="1:8" x14ac:dyDescent="0.35">
      <c r="A1850">
        <v>36.409999999999997</v>
      </c>
      <c r="B1850">
        <v>145</v>
      </c>
      <c r="C1850">
        <v>36.409999999999997</v>
      </c>
      <c r="D1850">
        <v>251</v>
      </c>
      <c r="E1850">
        <v>36.409999999999997</v>
      </c>
      <c r="F1850">
        <v>297</v>
      </c>
      <c r="G1850">
        <v>36.409999999999997</v>
      </c>
      <c r="H1850">
        <v>330</v>
      </c>
    </row>
    <row r="1851" spans="1:8" x14ac:dyDescent="0.35">
      <c r="A1851">
        <v>36.427</v>
      </c>
      <c r="B1851">
        <v>128</v>
      </c>
      <c r="C1851">
        <v>36.427</v>
      </c>
      <c r="D1851">
        <v>260</v>
      </c>
      <c r="E1851">
        <v>36.427</v>
      </c>
      <c r="F1851">
        <v>314</v>
      </c>
      <c r="G1851">
        <v>36.427</v>
      </c>
      <c r="H1851">
        <v>337</v>
      </c>
    </row>
    <row r="1852" spans="1:8" x14ac:dyDescent="0.35">
      <c r="A1852">
        <v>36.444000000000003</v>
      </c>
      <c r="B1852">
        <v>130</v>
      </c>
      <c r="C1852">
        <v>36.444000000000003</v>
      </c>
      <c r="D1852">
        <v>223</v>
      </c>
      <c r="E1852">
        <v>36.444000000000003</v>
      </c>
      <c r="F1852">
        <v>309</v>
      </c>
      <c r="G1852">
        <v>36.444000000000003</v>
      </c>
      <c r="H1852">
        <v>352</v>
      </c>
    </row>
    <row r="1853" spans="1:8" x14ac:dyDescent="0.35">
      <c r="A1853">
        <v>36.460999999999999</v>
      </c>
      <c r="B1853">
        <v>159</v>
      </c>
      <c r="C1853">
        <v>36.460999999999999</v>
      </c>
      <c r="D1853">
        <v>196</v>
      </c>
      <c r="E1853">
        <v>36.460999999999999</v>
      </c>
      <c r="F1853">
        <v>304</v>
      </c>
      <c r="G1853">
        <v>36.460999999999999</v>
      </c>
      <c r="H1853">
        <v>326</v>
      </c>
    </row>
    <row r="1854" spans="1:8" x14ac:dyDescent="0.35">
      <c r="A1854">
        <v>36.478000000000002</v>
      </c>
      <c r="B1854">
        <v>148</v>
      </c>
      <c r="C1854">
        <v>36.478000000000002</v>
      </c>
      <c r="D1854">
        <v>224</v>
      </c>
      <c r="E1854">
        <v>36.478000000000002</v>
      </c>
      <c r="F1854">
        <v>308</v>
      </c>
      <c r="G1854">
        <v>36.478000000000002</v>
      </c>
      <c r="H1854">
        <v>316</v>
      </c>
    </row>
    <row r="1855" spans="1:8" x14ac:dyDescent="0.35">
      <c r="A1855">
        <v>36.494999999999997</v>
      </c>
      <c r="B1855">
        <v>137</v>
      </c>
      <c r="C1855">
        <v>36.494999999999997</v>
      </c>
      <c r="D1855">
        <v>233</v>
      </c>
      <c r="E1855">
        <v>36.494999999999997</v>
      </c>
      <c r="F1855">
        <v>281</v>
      </c>
      <c r="G1855">
        <v>36.494999999999997</v>
      </c>
      <c r="H1855">
        <v>322</v>
      </c>
    </row>
    <row r="1856" spans="1:8" x14ac:dyDescent="0.35">
      <c r="A1856">
        <v>36.512</v>
      </c>
      <c r="B1856">
        <v>159</v>
      </c>
      <c r="C1856">
        <v>36.512</v>
      </c>
      <c r="D1856">
        <v>204</v>
      </c>
      <c r="E1856">
        <v>36.512</v>
      </c>
      <c r="F1856">
        <v>283</v>
      </c>
      <c r="G1856">
        <v>36.512</v>
      </c>
      <c r="H1856">
        <v>416</v>
      </c>
    </row>
    <row r="1857" spans="1:8" x14ac:dyDescent="0.35">
      <c r="A1857">
        <v>36.529000000000003</v>
      </c>
      <c r="B1857">
        <v>143</v>
      </c>
      <c r="C1857">
        <v>36.529000000000003</v>
      </c>
      <c r="D1857">
        <v>195</v>
      </c>
      <c r="E1857">
        <v>36.529000000000003</v>
      </c>
      <c r="F1857">
        <v>268</v>
      </c>
      <c r="G1857">
        <v>36.529000000000003</v>
      </c>
      <c r="H1857">
        <v>336</v>
      </c>
    </row>
    <row r="1858" spans="1:8" x14ac:dyDescent="0.35">
      <c r="A1858">
        <v>36.545999999999999</v>
      </c>
      <c r="B1858">
        <v>154</v>
      </c>
      <c r="C1858">
        <v>36.545999999999999</v>
      </c>
      <c r="D1858">
        <v>207</v>
      </c>
      <c r="E1858">
        <v>36.545999999999999</v>
      </c>
      <c r="F1858">
        <v>275</v>
      </c>
      <c r="G1858">
        <v>36.545999999999999</v>
      </c>
      <c r="H1858">
        <v>346</v>
      </c>
    </row>
    <row r="1859" spans="1:8" x14ac:dyDescent="0.35">
      <c r="A1859">
        <v>36.563000000000002</v>
      </c>
      <c r="B1859">
        <v>155</v>
      </c>
      <c r="C1859">
        <v>36.563000000000002</v>
      </c>
      <c r="D1859">
        <v>234</v>
      </c>
      <c r="E1859">
        <v>36.563000000000002</v>
      </c>
      <c r="F1859">
        <v>296</v>
      </c>
      <c r="G1859">
        <v>36.563000000000002</v>
      </c>
      <c r="H1859">
        <v>346</v>
      </c>
    </row>
    <row r="1860" spans="1:8" x14ac:dyDescent="0.35">
      <c r="A1860">
        <v>36.58</v>
      </c>
      <c r="B1860">
        <v>157</v>
      </c>
      <c r="C1860">
        <v>36.58</v>
      </c>
      <c r="D1860">
        <v>221</v>
      </c>
      <c r="E1860">
        <v>36.58</v>
      </c>
      <c r="F1860">
        <v>322</v>
      </c>
      <c r="G1860">
        <v>36.58</v>
      </c>
      <c r="H1860">
        <v>364</v>
      </c>
    </row>
    <row r="1861" spans="1:8" x14ac:dyDescent="0.35">
      <c r="A1861">
        <v>36.597000000000001</v>
      </c>
      <c r="B1861">
        <v>158</v>
      </c>
      <c r="C1861">
        <v>36.597000000000001</v>
      </c>
      <c r="D1861">
        <v>227</v>
      </c>
      <c r="E1861">
        <v>36.597000000000001</v>
      </c>
      <c r="F1861">
        <v>307</v>
      </c>
      <c r="G1861">
        <v>36.597000000000001</v>
      </c>
      <c r="H1861">
        <v>344</v>
      </c>
    </row>
    <row r="1862" spans="1:8" x14ac:dyDescent="0.35">
      <c r="A1862">
        <v>36.613999999999997</v>
      </c>
      <c r="B1862">
        <v>168</v>
      </c>
      <c r="C1862">
        <v>36.613999999999997</v>
      </c>
      <c r="D1862">
        <v>216</v>
      </c>
      <c r="E1862">
        <v>36.613999999999997</v>
      </c>
      <c r="F1862">
        <v>297</v>
      </c>
      <c r="G1862">
        <v>36.613999999999997</v>
      </c>
      <c r="H1862">
        <v>346</v>
      </c>
    </row>
    <row r="1863" spans="1:8" x14ac:dyDescent="0.35">
      <c r="A1863">
        <v>36.631</v>
      </c>
      <c r="B1863">
        <v>190</v>
      </c>
      <c r="C1863">
        <v>36.631</v>
      </c>
      <c r="D1863">
        <v>240</v>
      </c>
      <c r="E1863">
        <v>36.631</v>
      </c>
      <c r="F1863">
        <v>324</v>
      </c>
      <c r="G1863">
        <v>36.631</v>
      </c>
      <c r="H1863">
        <v>379</v>
      </c>
    </row>
    <row r="1864" spans="1:8" x14ac:dyDescent="0.35">
      <c r="A1864">
        <v>36.648000000000003</v>
      </c>
      <c r="B1864">
        <v>190</v>
      </c>
      <c r="C1864">
        <v>36.648000000000003</v>
      </c>
      <c r="D1864">
        <v>225</v>
      </c>
      <c r="E1864">
        <v>36.648000000000003</v>
      </c>
      <c r="F1864">
        <v>330</v>
      </c>
      <c r="G1864">
        <v>36.648000000000003</v>
      </c>
      <c r="H1864">
        <v>368</v>
      </c>
    </row>
    <row r="1865" spans="1:8" x14ac:dyDescent="0.35">
      <c r="A1865">
        <v>36.664999999999999</v>
      </c>
      <c r="B1865">
        <v>188</v>
      </c>
      <c r="C1865">
        <v>36.664999999999999</v>
      </c>
      <c r="D1865">
        <v>201</v>
      </c>
      <c r="E1865">
        <v>36.664999999999999</v>
      </c>
      <c r="F1865">
        <v>347</v>
      </c>
      <c r="G1865">
        <v>36.664999999999999</v>
      </c>
      <c r="H1865">
        <v>335</v>
      </c>
    </row>
    <row r="1866" spans="1:8" x14ac:dyDescent="0.35">
      <c r="A1866">
        <v>36.682000000000002</v>
      </c>
      <c r="B1866">
        <v>170</v>
      </c>
      <c r="C1866">
        <v>36.682000000000002</v>
      </c>
      <c r="D1866">
        <v>203</v>
      </c>
      <c r="E1866">
        <v>36.682000000000002</v>
      </c>
      <c r="F1866">
        <v>280</v>
      </c>
      <c r="G1866">
        <v>36.682000000000002</v>
      </c>
      <c r="H1866">
        <v>340</v>
      </c>
    </row>
    <row r="1867" spans="1:8" x14ac:dyDescent="0.35">
      <c r="A1867">
        <v>36.698999999999998</v>
      </c>
      <c r="B1867">
        <v>216</v>
      </c>
      <c r="C1867">
        <v>36.698999999999998</v>
      </c>
      <c r="D1867">
        <v>228</v>
      </c>
      <c r="E1867">
        <v>36.698999999999998</v>
      </c>
      <c r="F1867">
        <v>311</v>
      </c>
      <c r="G1867">
        <v>36.698999999999998</v>
      </c>
      <c r="H1867">
        <v>336</v>
      </c>
    </row>
    <row r="1868" spans="1:8" x14ac:dyDescent="0.35">
      <c r="A1868">
        <v>36.716000000000001</v>
      </c>
      <c r="B1868">
        <v>204</v>
      </c>
      <c r="C1868">
        <v>36.716000000000001</v>
      </c>
      <c r="D1868">
        <v>241</v>
      </c>
      <c r="E1868">
        <v>36.716000000000001</v>
      </c>
      <c r="F1868">
        <v>314</v>
      </c>
      <c r="G1868">
        <v>36.716000000000001</v>
      </c>
      <c r="H1868">
        <v>322</v>
      </c>
    </row>
    <row r="1869" spans="1:8" x14ac:dyDescent="0.35">
      <c r="A1869">
        <v>36.732999999999997</v>
      </c>
      <c r="B1869">
        <v>206</v>
      </c>
      <c r="C1869">
        <v>36.732999999999997</v>
      </c>
      <c r="D1869">
        <v>225</v>
      </c>
      <c r="E1869">
        <v>36.732999999999997</v>
      </c>
      <c r="F1869">
        <v>320</v>
      </c>
      <c r="G1869">
        <v>36.732999999999997</v>
      </c>
      <c r="H1869">
        <v>337</v>
      </c>
    </row>
    <row r="1870" spans="1:8" x14ac:dyDescent="0.35">
      <c r="A1870">
        <v>36.75</v>
      </c>
      <c r="B1870">
        <v>192</v>
      </c>
      <c r="C1870">
        <v>36.75</v>
      </c>
      <c r="D1870">
        <v>209</v>
      </c>
      <c r="E1870">
        <v>36.75</v>
      </c>
      <c r="F1870">
        <v>307</v>
      </c>
      <c r="G1870">
        <v>36.75</v>
      </c>
      <c r="H1870">
        <v>337</v>
      </c>
    </row>
    <row r="1871" spans="1:8" x14ac:dyDescent="0.35">
      <c r="A1871">
        <v>36.767000000000003</v>
      </c>
      <c r="B1871">
        <v>198</v>
      </c>
      <c r="C1871">
        <v>36.767000000000003</v>
      </c>
      <c r="D1871">
        <v>229</v>
      </c>
      <c r="E1871">
        <v>36.767000000000003</v>
      </c>
      <c r="F1871">
        <v>305</v>
      </c>
      <c r="G1871">
        <v>36.767000000000003</v>
      </c>
      <c r="H1871">
        <v>310</v>
      </c>
    </row>
    <row r="1872" spans="1:8" x14ac:dyDescent="0.35">
      <c r="A1872">
        <v>36.783999999999999</v>
      </c>
      <c r="B1872">
        <v>225</v>
      </c>
      <c r="C1872">
        <v>36.783999999999999</v>
      </c>
      <c r="D1872">
        <v>239</v>
      </c>
      <c r="E1872">
        <v>36.783999999999999</v>
      </c>
      <c r="F1872">
        <v>308</v>
      </c>
      <c r="G1872">
        <v>36.783999999999999</v>
      </c>
      <c r="H1872">
        <v>322</v>
      </c>
    </row>
    <row r="1873" spans="1:8" x14ac:dyDescent="0.35">
      <c r="A1873">
        <v>36.801000000000002</v>
      </c>
      <c r="B1873">
        <v>234</v>
      </c>
      <c r="C1873">
        <v>36.801000000000002</v>
      </c>
      <c r="D1873">
        <v>220</v>
      </c>
      <c r="E1873">
        <v>36.801000000000002</v>
      </c>
      <c r="F1873">
        <v>321</v>
      </c>
      <c r="G1873">
        <v>36.801000000000002</v>
      </c>
      <c r="H1873">
        <v>324</v>
      </c>
    </row>
    <row r="1874" spans="1:8" x14ac:dyDescent="0.35">
      <c r="A1874">
        <v>36.817999999999998</v>
      </c>
      <c r="B1874">
        <v>220</v>
      </c>
      <c r="C1874">
        <v>36.817999999999998</v>
      </c>
      <c r="D1874">
        <v>240</v>
      </c>
      <c r="E1874">
        <v>36.817999999999998</v>
      </c>
      <c r="F1874">
        <v>327</v>
      </c>
      <c r="G1874">
        <v>36.817999999999998</v>
      </c>
      <c r="H1874">
        <v>342</v>
      </c>
    </row>
    <row r="1875" spans="1:8" x14ac:dyDescent="0.35">
      <c r="A1875">
        <v>36.835000000000001</v>
      </c>
      <c r="B1875">
        <v>222</v>
      </c>
      <c r="C1875">
        <v>36.835000000000001</v>
      </c>
      <c r="D1875">
        <v>233</v>
      </c>
      <c r="E1875">
        <v>36.835000000000001</v>
      </c>
      <c r="F1875">
        <v>339</v>
      </c>
      <c r="G1875">
        <v>36.835000000000001</v>
      </c>
      <c r="H1875">
        <v>348</v>
      </c>
    </row>
    <row r="1876" spans="1:8" x14ac:dyDescent="0.35">
      <c r="A1876">
        <v>36.851999999999997</v>
      </c>
      <c r="B1876">
        <v>210</v>
      </c>
      <c r="C1876">
        <v>36.851999999999997</v>
      </c>
      <c r="D1876">
        <v>261</v>
      </c>
      <c r="E1876">
        <v>36.851999999999997</v>
      </c>
      <c r="F1876">
        <v>316</v>
      </c>
      <c r="G1876">
        <v>36.851999999999997</v>
      </c>
      <c r="H1876">
        <v>354</v>
      </c>
    </row>
    <row r="1877" spans="1:8" x14ac:dyDescent="0.35">
      <c r="A1877">
        <v>36.869</v>
      </c>
      <c r="B1877">
        <v>211</v>
      </c>
      <c r="C1877">
        <v>36.869</v>
      </c>
      <c r="D1877">
        <v>240</v>
      </c>
      <c r="E1877">
        <v>36.869</v>
      </c>
      <c r="F1877">
        <v>313</v>
      </c>
      <c r="G1877">
        <v>36.869</v>
      </c>
      <c r="H1877">
        <v>364</v>
      </c>
    </row>
    <row r="1878" spans="1:8" x14ac:dyDescent="0.35">
      <c r="A1878">
        <v>36.886000000000003</v>
      </c>
      <c r="B1878">
        <v>223</v>
      </c>
      <c r="C1878">
        <v>36.886000000000003</v>
      </c>
      <c r="D1878">
        <v>236</v>
      </c>
      <c r="E1878">
        <v>36.886000000000003</v>
      </c>
      <c r="F1878">
        <v>332</v>
      </c>
      <c r="G1878">
        <v>36.886000000000003</v>
      </c>
      <c r="H1878">
        <v>352</v>
      </c>
    </row>
    <row r="1879" spans="1:8" x14ac:dyDescent="0.35">
      <c r="A1879">
        <v>36.902999999999999</v>
      </c>
      <c r="B1879">
        <v>229</v>
      </c>
      <c r="C1879">
        <v>36.902999999999999</v>
      </c>
      <c r="D1879">
        <v>258</v>
      </c>
      <c r="E1879">
        <v>36.902999999999999</v>
      </c>
      <c r="F1879">
        <v>319</v>
      </c>
      <c r="G1879">
        <v>36.902999999999999</v>
      </c>
      <c r="H1879">
        <v>326</v>
      </c>
    </row>
    <row r="1880" spans="1:8" x14ac:dyDescent="0.35">
      <c r="A1880">
        <v>36.92</v>
      </c>
      <c r="B1880">
        <v>230</v>
      </c>
      <c r="C1880">
        <v>36.92</v>
      </c>
      <c r="D1880">
        <v>264</v>
      </c>
      <c r="E1880">
        <v>36.92</v>
      </c>
      <c r="F1880">
        <v>309</v>
      </c>
      <c r="G1880">
        <v>36.92</v>
      </c>
      <c r="H1880">
        <v>337</v>
      </c>
    </row>
    <row r="1881" spans="1:8" x14ac:dyDescent="0.35">
      <c r="A1881">
        <v>36.936999999999998</v>
      </c>
      <c r="B1881">
        <v>222</v>
      </c>
      <c r="C1881">
        <v>36.936999999999998</v>
      </c>
      <c r="D1881">
        <v>272</v>
      </c>
      <c r="E1881">
        <v>36.936999999999998</v>
      </c>
      <c r="F1881">
        <v>334</v>
      </c>
      <c r="G1881">
        <v>36.936999999999998</v>
      </c>
      <c r="H1881">
        <v>336</v>
      </c>
    </row>
    <row r="1882" spans="1:8" x14ac:dyDescent="0.35">
      <c r="A1882">
        <v>36.954000000000001</v>
      </c>
      <c r="B1882">
        <v>220</v>
      </c>
      <c r="C1882">
        <v>36.954000000000001</v>
      </c>
      <c r="D1882">
        <v>278</v>
      </c>
      <c r="E1882">
        <v>36.954000000000001</v>
      </c>
      <c r="F1882">
        <v>330</v>
      </c>
      <c r="G1882">
        <v>36.954000000000001</v>
      </c>
      <c r="H1882">
        <v>333</v>
      </c>
    </row>
    <row r="1883" spans="1:8" x14ac:dyDescent="0.35">
      <c r="A1883">
        <v>36.970999999999997</v>
      </c>
      <c r="B1883">
        <v>205</v>
      </c>
      <c r="C1883">
        <v>36.970999999999997</v>
      </c>
      <c r="D1883">
        <v>261</v>
      </c>
      <c r="E1883">
        <v>36.970999999999997</v>
      </c>
      <c r="F1883">
        <v>307</v>
      </c>
      <c r="G1883">
        <v>36.970999999999997</v>
      </c>
      <c r="H1883">
        <v>343</v>
      </c>
    </row>
    <row r="1884" spans="1:8" x14ac:dyDescent="0.35">
      <c r="A1884">
        <v>36.988</v>
      </c>
      <c r="B1884">
        <v>193</v>
      </c>
      <c r="C1884">
        <v>36.988</v>
      </c>
      <c r="D1884">
        <v>277</v>
      </c>
      <c r="E1884">
        <v>36.988</v>
      </c>
      <c r="F1884">
        <v>303</v>
      </c>
      <c r="G1884">
        <v>36.988</v>
      </c>
      <c r="H1884">
        <v>358</v>
      </c>
    </row>
    <row r="1885" spans="1:8" x14ac:dyDescent="0.35">
      <c r="A1885">
        <v>37.005000000000003</v>
      </c>
      <c r="B1885">
        <v>209</v>
      </c>
      <c r="C1885">
        <v>37.005000000000003</v>
      </c>
      <c r="D1885">
        <v>264</v>
      </c>
      <c r="E1885">
        <v>37.005000000000003</v>
      </c>
      <c r="F1885">
        <v>307</v>
      </c>
      <c r="G1885">
        <v>37.005000000000003</v>
      </c>
      <c r="H1885">
        <v>338</v>
      </c>
    </row>
    <row r="1886" spans="1:8" x14ac:dyDescent="0.35">
      <c r="A1886">
        <v>37.021999999999998</v>
      </c>
      <c r="B1886">
        <v>214</v>
      </c>
      <c r="C1886">
        <v>37.021999999999998</v>
      </c>
      <c r="D1886">
        <v>248</v>
      </c>
      <c r="E1886">
        <v>37.021999999999998</v>
      </c>
      <c r="F1886">
        <v>315</v>
      </c>
      <c r="G1886">
        <v>37.021999999999998</v>
      </c>
      <c r="H1886">
        <v>305</v>
      </c>
    </row>
    <row r="1887" spans="1:8" x14ac:dyDescent="0.35">
      <c r="A1887">
        <v>37.039000000000001</v>
      </c>
      <c r="B1887">
        <v>211</v>
      </c>
      <c r="C1887">
        <v>37.039000000000001</v>
      </c>
      <c r="D1887">
        <v>258</v>
      </c>
      <c r="E1887">
        <v>37.039000000000001</v>
      </c>
      <c r="F1887">
        <v>323</v>
      </c>
      <c r="G1887">
        <v>37.039000000000001</v>
      </c>
      <c r="H1887">
        <v>305</v>
      </c>
    </row>
    <row r="1888" spans="1:8" x14ac:dyDescent="0.35">
      <c r="A1888">
        <v>37.055999999999997</v>
      </c>
      <c r="B1888">
        <v>214</v>
      </c>
      <c r="C1888">
        <v>37.055999999999997</v>
      </c>
      <c r="D1888">
        <v>236</v>
      </c>
      <c r="E1888">
        <v>37.055999999999997</v>
      </c>
      <c r="F1888">
        <v>325</v>
      </c>
      <c r="G1888">
        <v>37.055999999999997</v>
      </c>
      <c r="H1888">
        <v>316</v>
      </c>
    </row>
    <row r="1889" spans="1:8" x14ac:dyDescent="0.35">
      <c r="A1889">
        <v>37.073</v>
      </c>
      <c r="B1889">
        <v>198</v>
      </c>
      <c r="C1889">
        <v>37.073</v>
      </c>
      <c r="D1889">
        <v>235</v>
      </c>
      <c r="E1889">
        <v>37.073</v>
      </c>
      <c r="F1889">
        <v>314</v>
      </c>
      <c r="G1889">
        <v>37.073</v>
      </c>
      <c r="H1889">
        <v>341</v>
      </c>
    </row>
    <row r="1890" spans="1:8" x14ac:dyDescent="0.35">
      <c r="A1890">
        <v>37.090000000000003</v>
      </c>
      <c r="B1890">
        <v>190</v>
      </c>
      <c r="C1890">
        <v>37.090000000000003</v>
      </c>
      <c r="D1890">
        <v>229</v>
      </c>
      <c r="E1890">
        <v>37.090000000000003</v>
      </c>
      <c r="F1890">
        <v>323</v>
      </c>
      <c r="G1890">
        <v>37.090000000000003</v>
      </c>
      <c r="H1890">
        <v>361</v>
      </c>
    </row>
    <row r="1891" spans="1:8" x14ac:dyDescent="0.35">
      <c r="A1891">
        <v>37.106999999999999</v>
      </c>
      <c r="B1891">
        <v>186</v>
      </c>
      <c r="C1891">
        <v>37.106999999999999</v>
      </c>
      <c r="D1891">
        <v>231</v>
      </c>
      <c r="E1891">
        <v>37.106999999999999</v>
      </c>
      <c r="F1891">
        <v>334</v>
      </c>
      <c r="G1891">
        <v>37.106999999999999</v>
      </c>
      <c r="H1891">
        <v>368</v>
      </c>
    </row>
    <row r="1892" spans="1:8" x14ac:dyDescent="0.35">
      <c r="A1892">
        <v>37.124000000000002</v>
      </c>
      <c r="B1892">
        <v>183</v>
      </c>
      <c r="C1892">
        <v>37.124000000000002</v>
      </c>
      <c r="D1892">
        <v>251</v>
      </c>
      <c r="E1892">
        <v>37.124000000000002</v>
      </c>
      <c r="F1892">
        <v>326</v>
      </c>
      <c r="G1892">
        <v>37.124000000000002</v>
      </c>
      <c r="H1892">
        <v>343</v>
      </c>
    </row>
    <row r="1893" spans="1:8" x14ac:dyDescent="0.35">
      <c r="A1893">
        <v>37.140999999999998</v>
      </c>
      <c r="B1893">
        <v>195</v>
      </c>
      <c r="C1893">
        <v>37.140999999999998</v>
      </c>
      <c r="D1893">
        <v>252</v>
      </c>
      <c r="E1893">
        <v>37.140999999999998</v>
      </c>
      <c r="F1893">
        <v>289</v>
      </c>
      <c r="G1893">
        <v>37.140999999999998</v>
      </c>
      <c r="H1893">
        <v>346</v>
      </c>
    </row>
    <row r="1894" spans="1:8" x14ac:dyDescent="0.35">
      <c r="A1894">
        <v>37.158000000000001</v>
      </c>
      <c r="B1894">
        <v>187</v>
      </c>
      <c r="C1894">
        <v>37.158000000000001</v>
      </c>
      <c r="D1894">
        <v>225</v>
      </c>
      <c r="E1894">
        <v>37.158000000000001</v>
      </c>
      <c r="F1894">
        <v>278</v>
      </c>
      <c r="G1894">
        <v>37.158000000000001</v>
      </c>
      <c r="H1894">
        <v>364</v>
      </c>
    </row>
    <row r="1895" spans="1:8" x14ac:dyDescent="0.35">
      <c r="A1895">
        <v>37.174999999999997</v>
      </c>
      <c r="B1895">
        <v>189</v>
      </c>
      <c r="C1895">
        <v>37.174999999999997</v>
      </c>
      <c r="D1895">
        <v>220</v>
      </c>
      <c r="E1895">
        <v>37.174999999999997</v>
      </c>
      <c r="F1895">
        <v>293</v>
      </c>
      <c r="G1895">
        <v>37.174999999999997</v>
      </c>
      <c r="H1895">
        <v>334</v>
      </c>
    </row>
    <row r="1896" spans="1:8" x14ac:dyDescent="0.35">
      <c r="A1896">
        <v>37.192</v>
      </c>
      <c r="B1896">
        <v>177</v>
      </c>
      <c r="C1896">
        <v>37.192</v>
      </c>
      <c r="D1896">
        <v>222</v>
      </c>
      <c r="E1896">
        <v>37.192</v>
      </c>
      <c r="F1896">
        <v>314</v>
      </c>
      <c r="G1896">
        <v>37.192</v>
      </c>
      <c r="H1896">
        <v>348</v>
      </c>
    </row>
    <row r="1897" spans="1:8" x14ac:dyDescent="0.35">
      <c r="A1897">
        <v>37.209000000000003</v>
      </c>
      <c r="B1897">
        <v>159</v>
      </c>
      <c r="C1897">
        <v>37.209000000000003</v>
      </c>
      <c r="D1897">
        <v>197</v>
      </c>
      <c r="E1897">
        <v>37.209000000000003</v>
      </c>
      <c r="F1897">
        <v>322</v>
      </c>
      <c r="G1897">
        <v>37.209000000000003</v>
      </c>
      <c r="H1897">
        <v>377</v>
      </c>
    </row>
    <row r="1898" spans="1:8" x14ac:dyDescent="0.35">
      <c r="A1898">
        <v>37.225999999999999</v>
      </c>
      <c r="B1898">
        <v>159</v>
      </c>
      <c r="C1898">
        <v>37.225999999999999</v>
      </c>
      <c r="D1898">
        <v>213</v>
      </c>
      <c r="E1898">
        <v>37.225999999999999</v>
      </c>
      <c r="F1898">
        <v>299</v>
      </c>
      <c r="G1898">
        <v>37.225999999999999</v>
      </c>
      <c r="H1898">
        <v>330</v>
      </c>
    </row>
    <row r="1899" spans="1:8" x14ac:dyDescent="0.35">
      <c r="A1899">
        <v>37.243000000000002</v>
      </c>
      <c r="B1899">
        <v>163</v>
      </c>
      <c r="C1899">
        <v>37.243000000000002</v>
      </c>
      <c r="D1899">
        <v>228</v>
      </c>
      <c r="E1899">
        <v>37.243000000000002</v>
      </c>
      <c r="F1899">
        <v>310</v>
      </c>
      <c r="G1899">
        <v>37.243000000000002</v>
      </c>
      <c r="H1899">
        <v>329</v>
      </c>
    </row>
    <row r="1900" spans="1:8" x14ac:dyDescent="0.35">
      <c r="A1900">
        <v>37.26</v>
      </c>
      <c r="B1900">
        <v>153</v>
      </c>
      <c r="C1900">
        <v>37.26</v>
      </c>
      <c r="D1900">
        <v>212</v>
      </c>
      <c r="E1900">
        <v>37.26</v>
      </c>
      <c r="F1900">
        <v>337</v>
      </c>
      <c r="G1900">
        <v>37.26</v>
      </c>
      <c r="H1900">
        <v>349</v>
      </c>
    </row>
    <row r="1901" spans="1:8" x14ac:dyDescent="0.35">
      <c r="A1901">
        <v>37.277000000000001</v>
      </c>
      <c r="B1901">
        <v>158</v>
      </c>
      <c r="C1901">
        <v>37.277000000000001</v>
      </c>
      <c r="D1901">
        <v>209</v>
      </c>
      <c r="E1901">
        <v>37.277000000000001</v>
      </c>
      <c r="F1901">
        <v>315</v>
      </c>
      <c r="G1901">
        <v>37.277000000000001</v>
      </c>
      <c r="H1901">
        <v>336</v>
      </c>
    </row>
    <row r="1902" spans="1:8" x14ac:dyDescent="0.35">
      <c r="A1902">
        <v>37.293999999999997</v>
      </c>
      <c r="B1902">
        <v>157</v>
      </c>
      <c r="C1902">
        <v>37.293999999999997</v>
      </c>
      <c r="D1902">
        <v>215</v>
      </c>
      <c r="E1902">
        <v>37.293999999999997</v>
      </c>
      <c r="F1902">
        <v>296</v>
      </c>
      <c r="G1902">
        <v>37.293999999999997</v>
      </c>
      <c r="H1902">
        <v>355</v>
      </c>
    </row>
    <row r="1903" spans="1:8" x14ac:dyDescent="0.35">
      <c r="A1903">
        <v>37.311</v>
      </c>
      <c r="B1903">
        <v>170</v>
      </c>
      <c r="C1903">
        <v>37.311</v>
      </c>
      <c r="D1903">
        <v>231</v>
      </c>
      <c r="E1903">
        <v>37.311</v>
      </c>
      <c r="F1903">
        <v>291</v>
      </c>
      <c r="G1903">
        <v>37.311</v>
      </c>
      <c r="H1903">
        <v>307</v>
      </c>
    </row>
    <row r="1904" spans="1:8" x14ac:dyDescent="0.35">
      <c r="A1904">
        <v>37.328000000000003</v>
      </c>
      <c r="B1904">
        <v>158</v>
      </c>
      <c r="C1904">
        <v>37.328000000000003</v>
      </c>
      <c r="D1904">
        <v>217</v>
      </c>
      <c r="E1904">
        <v>37.328000000000003</v>
      </c>
      <c r="F1904">
        <v>330</v>
      </c>
      <c r="G1904">
        <v>37.328000000000003</v>
      </c>
      <c r="H1904">
        <v>338</v>
      </c>
    </row>
    <row r="1905" spans="1:8" x14ac:dyDescent="0.35">
      <c r="A1905">
        <v>37.344999999999999</v>
      </c>
      <c r="B1905">
        <v>147</v>
      </c>
      <c r="C1905">
        <v>37.344999999999999</v>
      </c>
      <c r="D1905">
        <v>199</v>
      </c>
      <c r="E1905">
        <v>37.344999999999999</v>
      </c>
      <c r="F1905">
        <v>318</v>
      </c>
      <c r="G1905">
        <v>37.344999999999999</v>
      </c>
      <c r="H1905">
        <v>352</v>
      </c>
    </row>
    <row r="1906" spans="1:8" x14ac:dyDescent="0.35">
      <c r="A1906">
        <v>37.362000000000002</v>
      </c>
      <c r="B1906">
        <v>143</v>
      </c>
      <c r="C1906">
        <v>37.362000000000002</v>
      </c>
      <c r="D1906">
        <v>200</v>
      </c>
      <c r="E1906">
        <v>37.362000000000002</v>
      </c>
      <c r="F1906">
        <v>311</v>
      </c>
      <c r="G1906">
        <v>37.362000000000002</v>
      </c>
      <c r="H1906">
        <v>314</v>
      </c>
    </row>
    <row r="1907" spans="1:8" x14ac:dyDescent="0.35">
      <c r="A1907">
        <v>37.378999999999998</v>
      </c>
      <c r="B1907">
        <v>165</v>
      </c>
      <c r="C1907">
        <v>37.378999999999998</v>
      </c>
      <c r="D1907">
        <v>195</v>
      </c>
      <c r="E1907">
        <v>37.378999999999998</v>
      </c>
      <c r="F1907">
        <v>283</v>
      </c>
      <c r="G1907">
        <v>37.378999999999998</v>
      </c>
      <c r="H1907">
        <v>353</v>
      </c>
    </row>
    <row r="1908" spans="1:8" x14ac:dyDescent="0.35">
      <c r="A1908">
        <v>37.396000000000001</v>
      </c>
      <c r="B1908">
        <v>164</v>
      </c>
      <c r="C1908">
        <v>37.396000000000001</v>
      </c>
      <c r="D1908">
        <v>226</v>
      </c>
      <c r="E1908">
        <v>37.396000000000001</v>
      </c>
      <c r="F1908">
        <v>326</v>
      </c>
      <c r="G1908">
        <v>37.396000000000001</v>
      </c>
      <c r="H1908">
        <v>360</v>
      </c>
    </row>
    <row r="1909" spans="1:8" x14ac:dyDescent="0.35">
      <c r="A1909">
        <v>37.412999999999997</v>
      </c>
      <c r="B1909">
        <v>146</v>
      </c>
      <c r="C1909">
        <v>37.412999999999997</v>
      </c>
      <c r="D1909">
        <v>233</v>
      </c>
      <c r="E1909">
        <v>37.412999999999997</v>
      </c>
      <c r="F1909">
        <v>279</v>
      </c>
      <c r="G1909">
        <v>37.412999999999997</v>
      </c>
      <c r="H1909">
        <v>361</v>
      </c>
    </row>
    <row r="1910" spans="1:8" x14ac:dyDescent="0.35">
      <c r="A1910">
        <v>37.43</v>
      </c>
      <c r="B1910">
        <v>154</v>
      </c>
      <c r="C1910">
        <v>37.43</v>
      </c>
      <c r="D1910">
        <v>223</v>
      </c>
      <c r="E1910">
        <v>37.43</v>
      </c>
      <c r="F1910">
        <v>298</v>
      </c>
      <c r="G1910">
        <v>37.43</v>
      </c>
      <c r="H1910">
        <v>302</v>
      </c>
    </row>
    <row r="1911" spans="1:8" x14ac:dyDescent="0.35">
      <c r="A1911">
        <v>37.447000000000003</v>
      </c>
      <c r="B1911">
        <v>159</v>
      </c>
      <c r="C1911">
        <v>37.447000000000003</v>
      </c>
      <c r="D1911">
        <v>176</v>
      </c>
      <c r="E1911">
        <v>37.447000000000003</v>
      </c>
      <c r="F1911">
        <v>295</v>
      </c>
      <c r="G1911">
        <v>37.447000000000003</v>
      </c>
      <c r="H1911">
        <v>299</v>
      </c>
    </row>
    <row r="1912" spans="1:8" x14ac:dyDescent="0.35">
      <c r="A1912">
        <v>37.463999999999999</v>
      </c>
      <c r="B1912">
        <v>162</v>
      </c>
      <c r="C1912">
        <v>37.463999999999999</v>
      </c>
      <c r="D1912">
        <v>216</v>
      </c>
      <c r="E1912">
        <v>37.463999999999999</v>
      </c>
      <c r="F1912">
        <v>308</v>
      </c>
      <c r="G1912">
        <v>37.463999999999999</v>
      </c>
      <c r="H1912">
        <v>329</v>
      </c>
    </row>
    <row r="1913" spans="1:8" x14ac:dyDescent="0.35">
      <c r="A1913">
        <v>37.481000000000002</v>
      </c>
      <c r="B1913">
        <v>148</v>
      </c>
      <c r="C1913">
        <v>37.481000000000002</v>
      </c>
      <c r="D1913">
        <v>215</v>
      </c>
      <c r="E1913">
        <v>37.481000000000002</v>
      </c>
      <c r="F1913">
        <v>304</v>
      </c>
      <c r="G1913">
        <v>37.481000000000002</v>
      </c>
      <c r="H1913">
        <v>283</v>
      </c>
    </row>
    <row r="1914" spans="1:8" x14ac:dyDescent="0.35">
      <c r="A1914">
        <v>37.497999999999998</v>
      </c>
      <c r="B1914">
        <v>158</v>
      </c>
      <c r="C1914">
        <v>37.497999999999998</v>
      </c>
      <c r="D1914">
        <v>242</v>
      </c>
      <c r="E1914">
        <v>37.497999999999998</v>
      </c>
      <c r="F1914">
        <v>304</v>
      </c>
      <c r="G1914">
        <v>37.497999999999998</v>
      </c>
      <c r="H1914">
        <v>329</v>
      </c>
    </row>
    <row r="1915" spans="1:8" x14ac:dyDescent="0.35">
      <c r="A1915">
        <v>37.515000000000001</v>
      </c>
      <c r="B1915">
        <v>172</v>
      </c>
      <c r="C1915">
        <v>37.515000000000001</v>
      </c>
      <c r="D1915">
        <v>198</v>
      </c>
      <c r="E1915">
        <v>37.515000000000001</v>
      </c>
      <c r="F1915">
        <v>315</v>
      </c>
      <c r="G1915">
        <v>37.515000000000001</v>
      </c>
      <c r="H1915">
        <v>354</v>
      </c>
    </row>
    <row r="1916" spans="1:8" x14ac:dyDescent="0.35">
      <c r="A1916">
        <v>37.531999999999996</v>
      </c>
      <c r="B1916">
        <v>161</v>
      </c>
      <c r="C1916">
        <v>37.531999999999996</v>
      </c>
      <c r="D1916">
        <v>198</v>
      </c>
      <c r="E1916">
        <v>37.531999999999996</v>
      </c>
      <c r="F1916">
        <v>335</v>
      </c>
      <c r="G1916">
        <v>37.531999999999996</v>
      </c>
      <c r="H1916">
        <v>338</v>
      </c>
    </row>
    <row r="1917" spans="1:8" x14ac:dyDescent="0.35">
      <c r="A1917">
        <v>37.548999999999999</v>
      </c>
      <c r="B1917">
        <v>141</v>
      </c>
      <c r="C1917">
        <v>37.548999999999999</v>
      </c>
      <c r="D1917">
        <v>227</v>
      </c>
      <c r="E1917">
        <v>37.548999999999999</v>
      </c>
      <c r="F1917">
        <v>307</v>
      </c>
      <c r="G1917">
        <v>37.548999999999999</v>
      </c>
      <c r="H1917">
        <v>327</v>
      </c>
    </row>
    <row r="1918" spans="1:8" x14ac:dyDescent="0.35">
      <c r="A1918">
        <v>37.566000000000003</v>
      </c>
      <c r="B1918">
        <v>158</v>
      </c>
      <c r="C1918">
        <v>37.566000000000003</v>
      </c>
      <c r="D1918">
        <v>203</v>
      </c>
      <c r="E1918">
        <v>37.566000000000003</v>
      </c>
      <c r="F1918">
        <v>303</v>
      </c>
      <c r="G1918">
        <v>37.566000000000003</v>
      </c>
      <c r="H1918">
        <v>361</v>
      </c>
    </row>
    <row r="1919" spans="1:8" x14ac:dyDescent="0.35">
      <c r="A1919">
        <v>37.582999999999998</v>
      </c>
      <c r="B1919">
        <v>146</v>
      </c>
      <c r="C1919">
        <v>37.582999999999998</v>
      </c>
      <c r="D1919">
        <v>199</v>
      </c>
      <c r="E1919">
        <v>37.582999999999998</v>
      </c>
      <c r="F1919">
        <v>303</v>
      </c>
      <c r="G1919">
        <v>37.582999999999998</v>
      </c>
      <c r="H1919">
        <v>311</v>
      </c>
    </row>
    <row r="1920" spans="1:8" x14ac:dyDescent="0.35">
      <c r="A1920">
        <v>37.6</v>
      </c>
      <c r="B1920">
        <v>151</v>
      </c>
      <c r="C1920">
        <v>37.6</v>
      </c>
      <c r="D1920">
        <v>203</v>
      </c>
      <c r="E1920">
        <v>37.6</v>
      </c>
      <c r="F1920">
        <v>298</v>
      </c>
      <c r="G1920">
        <v>37.6</v>
      </c>
      <c r="H1920">
        <v>340</v>
      </c>
    </row>
    <row r="1921" spans="1:8" x14ac:dyDescent="0.35">
      <c r="A1921">
        <v>37.616999999999997</v>
      </c>
      <c r="B1921">
        <v>146</v>
      </c>
      <c r="C1921">
        <v>37.616999999999997</v>
      </c>
      <c r="D1921">
        <v>205</v>
      </c>
      <c r="E1921">
        <v>37.616999999999997</v>
      </c>
      <c r="F1921">
        <v>272</v>
      </c>
      <c r="G1921">
        <v>37.616999999999997</v>
      </c>
      <c r="H1921">
        <v>338</v>
      </c>
    </row>
    <row r="1922" spans="1:8" x14ac:dyDescent="0.35">
      <c r="A1922">
        <v>37.634</v>
      </c>
      <c r="B1922">
        <v>147</v>
      </c>
      <c r="C1922">
        <v>37.634</v>
      </c>
      <c r="D1922">
        <v>190</v>
      </c>
      <c r="E1922">
        <v>37.634</v>
      </c>
      <c r="F1922">
        <v>293</v>
      </c>
      <c r="G1922">
        <v>37.634</v>
      </c>
      <c r="H1922">
        <v>286</v>
      </c>
    </row>
    <row r="1923" spans="1:8" x14ac:dyDescent="0.35">
      <c r="A1923">
        <v>37.651000000000003</v>
      </c>
      <c r="B1923">
        <v>149</v>
      </c>
      <c r="C1923">
        <v>37.651000000000003</v>
      </c>
      <c r="D1923">
        <v>192</v>
      </c>
      <c r="E1923">
        <v>37.651000000000003</v>
      </c>
      <c r="F1923">
        <v>295</v>
      </c>
      <c r="G1923">
        <v>37.651000000000003</v>
      </c>
      <c r="H1923">
        <v>327</v>
      </c>
    </row>
    <row r="1924" spans="1:8" x14ac:dyDescent="0.35">
      <c r="A1924">
        <v>37.667999999999999</v>
      </c>
      <c r="B1924">
        <v>132</v>
      </c>
      <c r="C1924">
        <v>37.667999999999999</v>
      </c>
      <c r="D1924">
        <v>198</v>
      </c>
      <c r="E1924">
        <v>37.667999999999999</v>
      </c>
      <c r="F1924">
        <v>302</v>
      </c>
      <c r="G1924">
        <v>37.667999999999999</v>
      </c>
      <c r="H1924">
        <v>313</v>
      </c>
    </row>
    <row r="1925" spans="1:8" x14ac:dyDescent="0.35">
      <c r="A1925">
        <v>37.685000000000002</v>
      </c>
      <c r="B1925">
        <v>142</v>
      </c>
      <c r="C1925">
        <v>37.685000000000002</v>
      </c>
      <c r="D1925">
        <v>197</v>
      </c>
      <c r="E1925">
        <v>37.685000000000002</v>
      </c>
      <c r="F1925">
        <v>287</v>
      </c>
      <c r="G1925">
        <v>37.685000000000002</v>
      </c>
      <c r="H1925">
        <v>350</v>
      </c>
    </row>
    <row r="1926" spans="1:8" x14ac:dyDescent="0.35">
      <c r="A1926">
        <v>37.701999999999998</v>
      </c>
      <c r="B1926">
        <v>147</v>
      </c>
      <c r="C1926">
        <v>37.701999999999998</v>
      </c>
      <c r="D1926">
        <v>215</v>
      </c>
      <c r="E1926">
        <v>37.701999999999998</v>
      </c>
      <c r="F1926">
        <v>285</v>
      </c>
      <c r="G1926">
        <v>37.701999999999998</v>
      </c>
      <c r="H1926">
        <v>343</v>
      </c>
    </row>
    <row r="1927" spans="1:8" x14ac:dyDescent="0.35">
      <c r="A1927">
        <v>37.719000000000001</v>
      </c>
      <c r="B1927">
        <v>139</v>
      </c>
      <c r="C1927">
        <v>37.719000000000001</v>
      </c>
      <c r="D1927">
        <v>199</v>
      </c>
      <c r="E1927">
        <v>37.719000000000001</v>
      </c>
      <c r="F1927">
        <v>303</v>
      </c>
      <c r="G1927">
        <v>37.719000000000001</v>
      </c>
      <c r="H1927">
        <v>359</v>
      </c>
    </row>
    <row r="1928" spans="1:8" x14ac:dyDescent="0.35">
      <c r="A1928">
        <v>37.735999999999997</v>
      </c>
      <c r="B1928">
        <v>142</v>
      </c>
      <c r="C1928">
        <v>37.735999999999997</v>
      </c>
      <c r="D1928">
        <v>200</v>
      </c>
      <c r="E1928">
        <v>37.735999999999997</v>
      </c>
      <c r="F1928">
        <v>316</v>
      </c>
      <c r="G1928">
        <v>37.735999999999997</v>
      </c>
      <c r="H1928">
        <v>356</v>
      </c>
    </row>
    <row r="1929" spans="1:8" x14ac:dyDescent="0.35">
      <c r="A1929">
        <v>37.753</v>
      </c>
      <c r="B1929">
        <v>148</v>
      </c>
      <c r="C1929">
        <v>37.753</v>
      </c>
      <c r="D1929">
        <v>212</v>
      </c>
      <c r="E1929">
        <v>37.753</v>
      </c>
      <c r="F1929">
        <v>295</v>
      </c>
      <c r="G1929">
        <v>37.753</v>
      </c>
      <c r="H1929">
        <v>346</v>
      </c>
    </row>
    <row r="1930" spans="1:8" x14ac:dyDescent="0.35">
      <c r="A1930">
        <v>37.770000000000003</v>
      </c>
      <c r="B1930">
        <v>153</v>
      </c>
      <c r="C1930">
        <v>37.770000000000003</v>
      </c>
      <c r="D1930">
        <v>204</v>
      </c>
      <c r="E1930">
        <v>37.770000000000003</v>
      </c>
      <c r="F1930">
        <v>299</v>
      </c>
      <c r="G1930">
        <v>37.770000000000003</v>
      </c>
      <c r="H1930">
        <v>309</v>
      </c>
    </row>
    <row r="1931" spans="1:8" x14ac:dyDescent="0.35">
      <c r="A1931">
        <v>37.786999999999999</v>
      </c>
      <c r="B1931">
        <v>147</v>
      </c>
      <c r="C1931">
        <v>37.786999999999999</v>
      </c>
      <c r="D1931">
        <v>205</v>
      </c>
      <c r="E1931">
        <v>37.786999999999999</v>
      </c>
      <c r="F1931">
        <v>299</v>
      </c>
      <c r="G1931">
        <v>37.786999999999999</v>
      </c>
      <c r="H1931">
        <v>312</v>
      </c>
    </row>
    <row r="1932" spans="1:8" x14ac:dyDescent="0.35">
      <c r="A1932">
        <v>37.804000000000002</v>
      </c>
      <c r="B1932">
        <v>156</v>
      </c>
      <c r="C1932">
        <v>37.804000000000002</v>
      </c>
      <c r="D1932">
        <v>212</v>
      </c>
      <c r="E1932">
        <v>37.804000000000002</v>
      </c>
      <c r="F1932">
        <v>296</v>
      </c>
      <c r="G1932">
        <v>37.804000000000002</v>
      </c>
      <c r="H1932">
        <v>345</v>
      </c>
    </row>
    <row r="1933" spans="1:8" x14ac:dyDescent="0.35">
      <c r="A1933">
        <v>37.820999999999998</v>
      </c>
      <c r="B1933">
        <v>149</v>
      </c>
      <c r="C1933">
        <v>37.820999999999998</v>
      </c>
      <c r="D1933">
        <v>193</v>
      </c>
      <c r="E1933">
        <v>37.820999999999998</v>
      </c>
      <c r="F1933">
        <v>274</v>
      </c>
      <c r="G1933">
        <v>37.820999999999998</v>
      </c>
      <c r="H1933">
        <v>345</v>
      </c>
    </row>
    <row r="1934" spans="1:8" x14ac:dyDescent="0.35">
      <c r="A1934">
        <v>37.838000000000001</v>
      </c>
      <c r="B1934">
        <v>159</v>
      </c>
      <c r="C1934">
        <v>37.838000000000001</v>
      </c>
      <c r="D1934">
        <v>181</v>
      </c>
      <c r="E1934">
        <v>37.838000000000001</v>
      </c>
      <c r="F1934">
        <v>278</v>
      </c>
      <c r="G1934">
        <v>37.838000000000001</v>
      </c>
      <c r="H1934">
        <v>352</v>
      </c>
    </row>
    <row r="1935" spans="1:8" x14ac:dyDescent="0.35">
      <c r="A1935">
        <v>37.854999999999997</v>
      </c>
      <c r="B1935">
        <v>155</v>
      </c>
      <c r="C1935">
        <v>37.854999999999997</v>
      </c>
      <c r="D1935">
        <v>196</v>
      </c>
      <c r="E1935">
        <v>37.854999999999997</v>
      </c>
      <c r="F1935">
        <v>297</v>
      </c>
      <c r="G1935">
        <v>37.854999999999997</v>
      </c>
      <c r="H1935">
        <v>344</v>
      </c>
    </row>
    <row r="1936" spans="1:8" x14ac:dyDescent="0.35">
      <c r="A1936">
        <v>37.872</v>
      </c>
      <c r="B1936">
        <v>157</v>
      </c>
      <c r="C1936">
        <v>37.872</v>
      </c>
      <c r="D1936">
        <v>218</v>
      </c>
      <c r="E1936">
        <v>37.872</v>
      </c>
      <c r="F1936">
        <v>299</v>
      </c>
      <c r="G1936">
        <v>37.872</v>
      </c>
      <c r="H1936">
        <v>328</v>
      </c>
    </row>
    <row r="1937" spans="1:8" x14ac:dyDescent="0.35">
      <c r="A1937">
        <v>37.889000000000003</v>
      </c>
      <c r="B1937">
        <v>169</v>
      </c>
      <c r="C1937">
        <v>37.889000000000003</v>
      </c>
      <c r="D1937">
        <v>206</v>
      </c>
      <c r="E1937">
        <v>37.889000000000003</v>
      </c>
      <c r="F1937">
        <v>300</v>
      </c>
      <c r="G1937">
        <v>37.889000000000003</v>
      </c>
      <c r="H1937">
        <v>324</v>
      </c>
    </row>
    <row r="1938" spans="1:8" x14ac:dyDescent="0.35">
      <c r="A1938">
        <v>37.905999999999999</v>
      </c>
      <c r="B1938">
        <v>160</v>
      </c>
      <c r="C1938">
        <v>37.905999999999999</v>
      </c>
      <c r="D1938">
        <v>206</v>
      </c>
      <c r="E1938">
        <v>37.905999999999999</v>
      </c>
      <c r="F1938">
        <v>300</v>
      </c>
      <c r="G1938">
        <v>37.905999999999999</v>
      </c>
      <c r="H1938">
        <v>337</v>
      </c>
    </row>
    <row r="1939" spans="1:8" x14ac:dyDescent="0.35">
      <c r="A1939">
        <v>37.923000000000002</v>
      </c>
      <c r="B1939">
        <v>170</v>
      </c>
      <c r="C1939">
        <v>37.923000000000002</v>
      </c>
      <c r="D1939">
        <v>219</v>
      </c>
      <c r="E1939">
        <v>37.923000000000002</v>
      </c>
      <c r="F1939">
        <v>308</v>
      </c>
      <c r="G1939">
        <v>37.923000000000002</v>
      </c>
      <c r="H1939">
        <v>335</v>
      </c>
    </row>
    <row r="1940" spans="1:8" x14ac:dyDescent="0.35">
      <c r="A1940">
        <v>37.94</v>
      </c>
      <c r="B1940">
        <v>179</v>
      </c>
      <c r="C1940">
        <v>37.94</v>
      </c>
      <c r="D1940">
        <v>237</v>
      </c>
      <c r="E1940">
        <v>37.94</v>
      </c>
      <c r="F1940">
        <v>298</v>
      </c>
      <c r="G1940">
        <v>37.94</v>
      </c>
      <c r="H1940">
        <v>327</v>
      </c>
    </row>
    <row r="1941" spans="1:8" x14ac:dyDescent="0.35">
      <c r="A1941">
        <v>37.957000000000001</v>
      </c>
      <c r="B1941">
        <v>162</v>
      </c>
      <c r="C1941">
        <v>37.957000000000001</v>
      </c>
      <c r="D1941">
        <v>234</v>
      </c>
      <c r="E1941">
        <v>37.957000000000001</v>
      </c>
      <c r="F1941">
        <v>284</v>
      </c>
      <c r="G1941">
        <v>37.957000000000001</v>
      </c>
      <c r="H1941">
        <v>342</v>
      </c>
    </row>
    <row r="1942" spans="1:8" x14ac:dyDescent="0.35">
      <c r="A1942">
        <v>37.973999999999997</v>
      </c>
      <c r="B1942">
        <v>158</v>
      </c>
      <c r="C1942">
        <v>37.973999999999997</v>
      </c>
      <c r="D1942">
        <v>225</v>
      </c>
      <c r="E1942">
        <v>37.973999999999997</v>
      </c>
      <c r="F1942">
        <v>317</v>
      </c>
      <c r="G1942">
        <v>37.973999999999997</v>
      </c>
      <c r="H1942">
        <v>310</v>
      </c>
    </row>
    <row r="1943" spans="1:8" x14ac:dyDescent="0.35">
      <c r="A1943">
        <v>37.991</v>
      </c>
      <c r="B1943">
        <v>159</v>
      </c>
      <c r="C1943">
        <v>37.991</v>
      </c>
      <c r="D1943">
        <v>233</v>
      </c>
      <c r="E1943">
        <v>37.991</v>
      </c>
      <c r="F1943">
        <v>328</v>
      </c>
      <c r="G1943">
        <v>37.991</v>
      </c>
      <c r="H1943">
        <v>294</v>
      </c>
    </row>
    <row r="1944" spans="1:8" x14ac:dyDescent="0.35">
      <c r="A1944">
        <v>38.008000000000003</v>
      </c>
      <c r="B1944">
        <v>153</v>
      </c>
      <c r="C1944">
        <v>38.008000000000003</v>
      </c>
      <c r="D1944">
        <v>229</v>
      </c>
      <c r="E1944">
        <v>38.008000000000003</v>
      </c>
      <c r="F1944">
        <v>310</v>
      </c>
      <c r="G1944">
        <v>38.008000000000003</v>
      </c>
      <c r="H1944">
        <v>324</v>
      </c>
    </row>
    <row r="1945" spans="1:8" x14ac:dyDescent="0.35">
      <c r="A1945">
        <v>38.024999999999999</v>
      </c>
      <c r="B1945">
        <v>152</v>
      </c>
      <c r="C1945">
        <v>38.024999999999999</v>
      </c>
      <c r="D1945">
        <v>205</v>
      </c>
      <c r="E1945">
        <v>38.024999999999999</v>
      </c>
      <c r="F1945">
        <v>312</v>
      </c>
      <c r="G1945">
        <v>38.024999999999999</v>
      </c>
      <c r="H1945">
        <v>329</v>
      </c>
    </row>
    <row r="1946" spans="1:8" x14ac:dyDescent="0.35">
      <c r="A1946">
        <v>38.042000000000002</v>
      </c>
      <c r="B1946">
        <v>163</v>
      </c>
      <c r="C1946">
        <v>38.042000000000002</v>
      </c>
      <c r="D1946">
        <v>210</v>
      </c>
      <c r="E1946">
        <v>38.042000000000002</v>
      </c>
      <c r="F1946">
        <v>316</v>
      </c>
      <c r="G1946">
        <v>38.042000000000002</v>
      </c>
      <c r="H1946">
        <v>292</v>
      </c>
    </row>
    <row r="1947" spans="1:8" x14ac:dyDescent="0.35">
      <c r="A1947">
        <v>38.058999999999997</v>
      </c>
      <c r="B1947">
        <v>178</v>
      </c>
      <c r="C1947">
        <v>38.058999999999997</v>
      </c>
      <c r="D1947">
        <v>236</v>
      </c>
      <c r="E1947">
        <v>38.058999999999997</v>
      </c>
      <c r="F1947">
        <v>290</v>
      </c>
      <c r="G1947">
        <v>38.058999999999997</v>
      </c>
      <c r="H1947">
        <v>304</v>
      </c>
    </row>
    <row r="1948" spans="1:8" x14ac:dyDescent="0.35">
      <c r="A1948">
        <v>38.076000000000001</v>
      </c>
      <c r="B1948">
        <v>181</v>
      </c>
      <c r="C1948">
        <v>38.076000000000001</v>
      </c>
      <c r="D1948">
        <v>234</v>
      </c>
      <c r="E1948">
        <v>38.076000000000001</v>
      </c>
      <c r="F1948">
        <v>300</v>
      </c>
      <c r="G1948">
        <v>38.076000000000001</v>
      </c>
      <c r="H1948">
        <v>333</v>
      </c>
    </row>
    <row r="1949" spans="1:8" x14ac:dyDescent="0.35">
      <c r="A1949">
        <v>38.093000000000004</v>
      </c>
      <c r="B1949">
        <v>176</v>
      </c>
      <c r="C1949">
        <v>38.093000000000004</v>
      </c>
      <c r="D1949">
        <v>238</v>
      </c>
      <c r="E1949">
        <v>38.093000000000004</v>
      </c>
      <c r="F1949">
        <v>307</v>
      </c>
      <c r="G1949">
        <v>38.093000000000004</v>
      </c>
      <c r="H1949">
        <v>321</v>
      </c>
    </row>
    <row r="1950" spans="1:8" x14ac:dyDescent="0.35">
      <c r="A1950">
        <v>38.11</v>
      </c>
      <c r="B1950">
        <v>179</v>
      </c>
      <c r="C1950">
        <v>38.11</v>
      </c>
      <c r="D1950">
        <v>228</v>
      </c>
      <c r="E1950">
        <v>38.11</v>
      </c>
      <c r="F1950">
        <v>304</v>
      </c>
      <c r="G1950">
        <v>38.11</v>
      </c>
      <c r="H1950">
        <v>304</v>
      </c>
    </row>
    <row r="1951" spans="1:8" x14ac:dyDescent="0.35">
      <c r="A1951">
        <v>38.127000000000002</v>
      </c>
      <c r="B1951">
        <v>183</v>
      </c>
      <c r="C1951">
        <v>38.127000000000002</v>
      </c>
      <c r="D1951">
        <v>219</v>
      </c>
      <c r="E1951">
        <v>38.127000000000002</v>
      </c>
      <c r="F1951">
        <v>327</v>
      </c>
      <c r="G1951">
        <v>38.127000000000002</v>
      </c>
      <c r="H1951">
        <v>306</v>
      </c>
    </row>
    <row r="1952" spans="1:8" x14ac:dyDescent="0.35">
      <c r="A1952">
        <v>38.143999999999998</v>
      </c>
      <c r="B1952">
        <v>185</v>
      </c>
      <c r="C1952">
        <v>38.143999999999998</v>
      </c>
      <c r="D1952">
        <v>238</v>
      </c>
      <c r="E1952">
        <v>38.143999999999998</v>
      </c>
      <c r="F1952">
        <v>315</v>
      </c>
      <c r="G1952">
        <v>38.143999999999998</v>
      </c>
      <c r="H1952">
        <v>309</v>
      </c>
    </row>
    <row r="1953" spans="1:8" x14ac:dyDescent="0.35">
      <c r="A1953">
        <v>38.161000000000001</v>
      </c>
      <c r="B1953">
        <v>183</v>
      </c>
      <c r="C1953">
        <v>38.161000000000001</v>
      </c>
      <c r="D1953">
        <v>264</v>
      </c>
      <c r="E1953">
        <v>38.161000000000001</v>
      </c>
      <c r="F1953">
        <v>295</v>
      </c>
      <c r="G1953">
        <v>38.161000000000001</v>
      </c>
      <c r="H1953">
        <v>314</v>
      </c>
    </row>
    <row r="1954" spans="1:8" x14ac:dyDescent="0.35">
      <c r="A1954">
        <v>38.177999999999997</v>
      </c>
      <c r="B1954">
        <v>179</v>
      </c>
      <c r="C1954">
        <v>38.177999999999997</v>
      </c>
      <c r="D1954">
        <v>235</v>
      </c>
      <c r="E1954">
        <v>38.177999999999997</v>
      </c>
      <c r="F1954">
        <v>323</v>
      </c>
      <c r="G1954">
        <v>38.177999999999997</v>
      </c>
      <c r="H1954">
        <v>302</v>
      </c>
    </row>
    <row r="1955" spans="1:8" x14ac:dyDescent="0.35">
      <c r="A1955">
        <v>38.195</v>
      </c>
      <c r="B1955">
        <v>198</v>
      </c>
      <c r="C1955">
        <v>38.195</v>
      </c>
      <c r="D1955">
        <v>242</v>
      </c>
      <c r="E1955">
        <v>38.195</v>
      </c>
      <c r="F1955">
        <v>319</v>
      </c>
      <c r="G1955">
        <v>38.195</v>
      </c>
      <c r="H1955">
        <v>291</v>
      </c>
    </row>
    <row r="1956" spans="1:8" x14ac:dyDescent="0.35">
      <c r="A1956">
        <v>38.212000000000003</v>
      </c>
      <c r="B1956">
        <v>192</v>
      </c>
      <c r="C1956">
        <v>38.212000000000003</v>
      </c>
      <c r="D1956">
        <v>238</v>
      </c>
      <c r="E1956">
        <v>38.212000000000003</v>
      </c>
      <c r="F1956">
        <v>307</v>
      </c>
      <c r="G1956">
        <v>38.212000000000003</v>
      </c>
      <c r="H1956">
        <v>327</v>
      </c>
    </row>
    <row r="1957" spans="1:8" x14ac:dyDescent="0.35">
      <c r="A1957">
        <v>38.228999999999999</v>
      </c>
      <c r="B1957">
        <v>186</v>
      </c>
      <c r="C1957">
        <v>38.228999999999999</v>
      </c>
      <c r="D1957">
        <v>239</v>
      </c>
      <c r="E1957">
        <v>38.228999999999999</v>
      </c>
      <c r="F1957">
        <v>309</v>
      </c>
      <c r="G1957">
        <v>38.228999999999999</v>
      </c>
      <c r="H1957">
        <v>302</v>
      </c>
    </row>
    <row r="1958" spans="1:8" x14ac:dyDescent="0.35">
      <c r="A1958">
        <v>38.246000000000002</v>
      </c>
      <c r="B1958">
        <v>204</v>
      </c>
      <c r="C1958">
        <v>38.246000000000002</v>
      </c>
      <c r="D1958">
        <v>222</v>
      </c>
      <c r="E1958">
        <v>38.246000000000002</v>
      </c>
      <c r="F1958">
        <v>314</v>
      </c>
      <c r="G1958">
        <v>38.246000000000002</v>
      </c>
      <c r="H1958">
        <v>304</v>
      </c>
    </row>
    <row r="1959" spans="1:8" x14ac:dyDescent="0.35">
      <c r="A1959">
        <v>38.262999999999998</v>
      </c>
      <c r="B1959">
        <v>221</v>
      </c>
      <c r="C1959">
        <v>38.262999999999998</v>
      </c>
      <c r="D1959">
        <v>243</v>
      </c>
      <c r="E1959">
        <v>38.262999999999998</v>
      </c>
      <c r="F1959">
        <v>320</v>
      </c>
      <c r="G1959">
        <v>38.262999999999998</v>
      </c>
      <c r="H1959">
        <v>319</v>
      </c>
    </row>
    <row r="1960" spans="1:8" x14ac:dyDescent="0.35">
      <c r="A1960">
        <v>38.28</v>
      </c>
      <c r="B1960">
        <v>204</v>
      </c>
      <c r="C1960">
        <v>38.28</v>
      </c>
      <c r="D1960">
        <v>253</v>
      </c>
      <c r="E1960">
        <v>38.28</v>
      </c>
      <c r="F1960">
        <v>283</v>
      </c>
      <c r="G1960">
        <v>38.28</v>
      </c>
      <c r="H1960">
        <v>316</v>
      </c>
    </row>
    <row r="1961" spans="1:8" x14ac:dyDescent="0.35">
      <c r="A1961">
        <v>38.296999999999997</v>
      </c>
      <c r="B1961">
        <v>232</v>
      </c>
      <c r="C1961">
        <v>38.296999999999997</v>
      </c>
      <c r="D1961">
        <v>254</v>
      </c>
      <c r="E1961">
        <v>38.296999999999997</v>
      </c>
      <c r="F1961">
        <v>306</v>
      </c>
      <c r="G1961">
        <v>38.296999999999997</v>
      </c>
      <c r="H1961">
        <v>281</v>
      </c>
    </row>
    <row r="1962" spans="1:8" x14ac:dyDescent="0.35">
      <c r="A1962">
        <v>38.314</v>
      </c>
      <c r="B1962">
        <v>227</v>
      </c>
      <c r="C1962">
        <v>38.314</v>
      </c>
      <c r="D1962">
        <v>261</v>
      </c>
      <c r="E1962">
        <v>38.314</v>
      </c>
      <c r="F1962">
        <v>306</v>
      </c>
      <c r="G1962">
        <v>38.314</v>
      </c>
      <c r="H1962">
        <v>323</v>
      </c>
    </row>
    <row r="1963" spans="1:8" x14ac:dyDescent="0.35">
      <c r="A1963">
        <v>38.331000000000003</v>
      </c>
      <c r="B1963">
        <v>239</v>
      </c>
      <c r="C1963">
        <v>38.331000000000003</v>
      </c>
      <c r="D1963">
        <v>251</v>
      </c>
      <c r="E1963">
        <v>38.331000000000003</v>
      </c>
      <c r="F1963">
        <v>312</v>
      </c>
      <c r="G1963">
        <v>38.331000000000003</v>
      </c>
      <c r="H1963">
        <v>289</v>
      </c>
    </row>
    <row r="1964" spans="1:8" x14ac:dyDescent="0.35">
      <c r="A1964">
        <v>38.347999999999999</v>
      </c>
      <c r="B1964">
        <v>250</v>
      </c>
      <c r="C1964">
        <v>38.347999999999999</v>
      </c>
      <c r="D1964">
        <v>271</v>
      </c>
      <c r="E1964">
        <v>38.347999999999999</v>
      </c>
      <c r="F1964">
        <v>315</v>
      </c>
      <c r="G1964">
        <v>38.347999999999999</v>
      </c>
      <c r="H1964">
        <v>320</v>
      </c>
    </row>
    <row r="1965" spans="1:8" x14ac:dyDescent="0.35">
      <c r="A1965">
        <v>38.365000000000002</v>
      </c>
      <c r="B1965">
        <v>235</v>
      </c>
      <c r="C1965">
        <v>38.365000000000002</v>
      </c>
      <c r="D1965">
        <v>237</v>
      </c>
      <c r="E1965">
        <v>38.365000000000002</v>
      </c>
      <c r="F1965">
        <v>278</v>
      </c>
      <c r="G1965">
        <v>38.365000000000002</v>
      </c>
      <c r="H1965">
        <v>282</v>
      </c>
    </row>
    <row r="1966" spans="1:8" x14ac:dyDescent="0.35">
      <c r="A1966">
        <v>38.381999999999998</v>
      </c>
      <c r="B1966">
        <v>251</v>
      </c>
      <c r="C1966">
        <v>38.381999999999998</v>
      </c>
      <c r="D1966">
        <v>286</v>
      </c>
      <c r="E1966">
        <v>38.381999999999998</v>
      </c>
      <c r="F1966">
        <v>321</v>
      </c>
      <c r="G1966">
        <v>38.381999999999998</v>
      </c>
      <c r="H1966">
        <v>308</v>
      </c>
    </row>
    <row r="1967" spans="1:8" x14ac:dyDescent="0.35">
      <c r="A1967">
        <v>38.399000000000001</v>
      </c>
      <c r="B1967">
        <v>229</v>
      </c>
      <c r="C1967">
        <v>38.399000000000001</v>
      </c>
      <c r="D1967">
        <v>261</v>
      </c>
      <c r="E1967">
        <v>38.399000000000001</v>
      </c>
      <c r="F1967">
        <v>296</v>
      </c>
      <c r="G1967">
        <v>38.399000000000001</v>
      </c>
      <c r="H1967">
        <v>299</v>
      </c>
    </row>
    <row r="1968" spans="1:8" x14ac:dyDescent="0.35">
      <c r="A1968">
        <v>38.415999999999997</v>
      </c>
      <c r="B1968">
        <v>249</v>
      </c>
      <c r="C1968">
        <v>38.415999999999997</v>
      </c>
      <c r="D1968">
        <v>289</v>
      </c>
      <c r="E1968">
        <v>38.415999999999997</v>
      </c>
      <c r="F1968">
        <v>317</v>
      </c>
      <c r="G1968">
        <v>38.415999999999997</v>
      </c>
      <c r="H1968">
        <v>340</v>
      </c>
    </row>
    <row r="1969" spans="1:8" x14ac:dyDescent="0.35">
      <c r="A1969">
        <v>38.433</v>
      </c>
      <c r="B1969">
        <v>258</v>
      </c>
      <c r="C1969">
        <v>38.433</v>
      </c>
      <c r="D1969">
        <v>269</v>
      </c>
      <c r="E1969">
        <v>38.433</v>
      </c>
      <c r="F1969">
        <v>343</v>
      </c>
      <c r="G1969">
        <v>38.433</v>
      </c>
      <c r="H1969">
        <v>344</v>
      </c>
    </row>
    <row r="1970" spans="1:8" x14ac:dyDescent="0.35">
      <c r="A1970">
        <v>38.450000000000003</v>
      </c>
      <c r="B1970">
        <v>259</v>
      </c>
      <c r="C1970">
        <v>38.450000000000003</v>
      </c>
      <c r="D1970">
        <v>284</v>
      </c>
      <c r="E1970">
        <v>38.450000000000003</v>
      </c>
      <c r="F1970">
        <v>356</v>
      </c>
      <c r="G1970">
        <v>38.450000000000003</v>
      </c>
      <c r="H1970">
        <v>262</v>
      </c>
    </row>
    <row r="1971" spans="1:8" x14ac:dyDescent="0.35">
      <c r="A1971">
        <v>38.466999999999999</v>
      </c>
      <c r="B1971">
        <v>254</v>
      </c>
      <c r="C1971">
        <v>38.466999999999999</v>
      </c>
      <c r="D1971">
        <v>261</v>
      </c>
      <c r="E1971">
        <v>38.466999999999999</v>
      </c>
      <c r="F1971">
        <v>344</v>
      </c>
      <c r="G1971">
        <v>38.466999999999999</v>
      </c>
      <c r="H1971">
        <v>326</v>
      </c>
    </row>
    <row r="1972" spans="1:8" x14ac:dyDescent="0.35">
      <c r="A1972">
        <v>38.484000000000002</v>
      </c>
      <c r="B1972">
        <v>280</v>
      </c>
      <c r="C1972">
        <v>38.484000000000002</v>
      </c>
      <c r="D1972">
        <v>285</v>
      </c>
      <c r="E1972">
        <v>38.484000000000002</v>
      </c>
      <c r="F1972">
        <v>298</v>
      </c>
      <c r="G1972">
        <v>38.484000000000002</v>
      </c>
      <c r="H1972">
        <v>347</v>
      </c>
    </row>
    <row r="1973" spans="1:8" x14ac:dyDescent="0.35">
      <c r="A1973">
        <v>38.500999999999998</v>
      </c>
      <c r="B1973">
        <v>275</v>
      </c>
      <c r="C1973">
        <v>38.500999999999998</v>
      </c>
      <c r="D1973">
        <v>317</v>
      </c>
      <c r="E1973">
        <v>38.500999999999998</v>
      </c>
      <c r="F1973">
        <v>276</v>
      </c>
      <c r="G1973">
        <v>38.500999999999998</v>
      </c>
      <c r="H1973">
        <v>332</v>
      </c>
    </row>
    <row r="1974" spans="1:8" x14ac:dyDescent="0.35">
      <c r="A1974">
        <v>38.518000000000001</v>
      </c>
      <c r="B1974">
        <v>330</v>
      </c>
      <c r="C1974">
        <v>38.518000000000001</v>
      </c>
      <c r="D1974">
        <v>263</v>
      </c>
      <c r="E1974">
        <v>38.518000000000001</v>
      </c>
      <c r="F1974">
        <v>329</v>
      </c>
      <c r="G1974">
        <v>38.518000000000001</v>
      </c>
      <c r="H1974">
        <v>286</v>
      </c>
    </row>
    <row r="1975" spans="1:8" x14ac:dyDescent="0.35">
      <c r="A1975">
        <v>38.534999999999997</v>
      </c>
      <c r="B1975">
        <v>274</v>
      </c>
      <c r="C1975">
        <v>38.534999999999997</v>
      </c>
      <c r="D1975">
        <v>304</v>
      </c>
      <c r="E1975">
        <v>38.534999999999997</v>
      </c>
      <c r="F1975">
        <v>336</v>
      </c>
      <c r="G1975">
        <v>38.534999999999997</v>
      </c>
      <c r="H1975">
        <v>297</v>
      </c>
    </row>
    <row r="1976" spans="1:8" x14ac:dyDescent="0.35">
      <c r="A1976">
        <v>38.552</v>
      </c>
      <c r="B1976">
        <v>276</v>
      </c>
      <c r="C1976">
        <v>38.552</v>
      </c>
      <c r="D1976">
        <v>299</v>
      </c>
      <c r="E1976">
        <v>38.552</v>
      </c>
      <c r="F1976">
        <v>329</v>
      </c>
      <c r="G1976">
        <v>38.552</v>
      </c>
      <c r="H1976">
        <v>289</v>
      </c>
    </row>
    <row r="1977" spans="1:8" x14ac:dyDescent="0.35">
      <c r="A1977">
        <v>38.569000000000003</v>
      </c>
      <c r="B1977">
        <v>304</v>
      </c>
      <c r="C1977">
        <v>38.569000000000003</v>
      </c>
      <c r="D1977">
        <v>283</v>
      </c>
      <c r="E1977">
        <v>38.569000000000003</v>
      </c>
      <c r="F1977">
        <v>344</v>
      </c>
      <c r="G1977">
        <v>38.569000000000003</v>
      </c>
      <c r="H1977">
        <v>317</v>
      </c>
    </row>
    <row r="1978" spans="1:8" x14ac:dyDescent="0.35">
      <c r="A1978">
        <v>38.585999999999999</v>
      </c>
      <c r="B1978">
        <v>332</v>
      </c>
      <c r="C1978">
        <v>38.585999999999999</v>
      </c>
      <c r="D1978">
        <v>288</v>
      </c>
      <c r="E1978">
        <v>38.585999999999999</v>
      </c>
      <c r="F1978">
        <v>365</v>
      </c>
      <c r="G1978">
        <v>38.585999999999999</v>
      </c>
      <c r="H1978">
        <v>344</v>
      </c>
    </row>
    <row r="1979" spans="1:8" x14ac:dyDescent="0.35">
      <c r="A1979">
        <v>38.603000000000002</v>
      </c>
      <c r="B1979">
        <v>313</v>
      </c>
      <c r="C1979">
        <v>38.603000000000002</v>
      </c>
      <c r="D1979">
        <v>329</v>
      </c>
      <c r="E1979">
        <v>38.603000000000002</v>
      </c>
      <c r="F1979">
        <v>376</v>
      </c>
      <c r="G1979">
        <v>38.603000000000002</v>
      </c>
      <c r="H1979">
        <v>318</v>
      </c>
    </row>
    <row r="1980" spans="1:8" x14ac:dyDescent="0.35">
      <c r="A1980">
        <v>38.619999999999997</v>
      </c>
      <c r="B1980">
        <v>300</v>
      </c>
      <c r="C1980">
        <v>38.619999999999997</v>
      </c>
      <c r="D1980">
        <v>345</v>
      </c>
      <c r="E1980">
        <v>38.619999999999997</v>
      </c>
      <c r="F1980">
        <v>359</v>
      </c>
      <c r="G1980">
        <v>38.619999999999997</v>
      </c>
      <c r="H1980">
        <v>303</v>
      </c>
    </row>
    <row r="1981" spans="1:8" x14ac:dyDescent="0.35">
      <c r="A1981">
        <v>38.637</v>
      </c>
      <c r="B1981">
        <v>316</v>
      </c>
      <c r="C1981">
        <v>38.637</v>
      </c>
      <c r="D1981">
        <v>331</v>
      </c>
      <c r="E1981">
        <v>38.637</v>
      </c>
      <c r="F1981">
        <v>350</v>
      </c>
      <c r="G1981">
        <v>38.637</v>
      </c>
      <c r="H1981">
        <v>306</v>
      </c>
    </row>
    <row r="1982" spans="1:8" x14ac:dyDescent="0.35">
      <c r="A1982">
        <v>38.654000000000003</v>
      </c>
      <c r="B1982">
        <v>332</v>
      </c>
      <c r="C1982">
        <v>38.654000000000003</v>
      </c>
      <c r="D1982">
        <v>323</v>
      </c>
      <c r="E1982">
        <v>38.654000000000003</v>
      </c>
      <c r="F1982">
        <v>328</v>
      </c>
      <c r="G1982">
        <v>38.654000000000003</v>
      </c>
      <c r="H1982">
        <v>321</v>
      </c>
    </row>
    <row r="1983" spans="1:8" x14ac:dyDescent="0.35">
      <c r="A1983">
        <v>38.670999999999999</v>
      </c>
      <c r="B1983">
        <v>325</v>
      </c>
      <c r="C1983">
        <v>38.670999999999999</v>
      </c>
      <c r="D1983">
        <v>338</v>
      </c>
      <c r="E1983">
        <v>38.670999999999999</v>
      </c>
      <c r="F1983">
        <v>333</v>
      </c>
      <c r="G1983">
        <v>38.670999999999999</v>
      </c>
      <c r="H1983">
        <v>333</v>
      </c>
    </row>
    <row r="1984" spans="1:8" x14ac:dyDescent="0.35">
      <c r="A1984">
        <v>38.688000000000002</v>
      </c>
      <c r="B1984">
        <v>333</v>
      </c>
      <c r="C1984">
        <v>38.688000000000002</v>
      </c>
      <c r="D1984">
        <v>331</v>
      </c>
      <c r="E1984">
        <v>38.688000000000002</v>
      </c>
      <c r="F1984">
        <v>349</v>
      </c>
      <c r="G1984">
        <v>38.688000000000002</v>
      </c>
      <c r="H1984">
        <v>328</v>
      </c>
    </row>
    <row r="1985" spans="1:8" x14ac:dyDescent="0.35">
      <c r="A1985">
        <v>38.704999999999998</v>
      </c>
      <c r="B1985">
        <v>334</v>
      </c>
      <c r="C1985">
        <v>38.704999999999998</v>
      </c>
      <c r="D1985">
        <v>333</v>
      </c>
      <c r="E1985">
        <v>38.704999999999998</v>
      </c>
      <c r="F1985">
        <v>345</v>
      </c>
      <c r="G1985">
        <v>38.704999999999998</v>
      </c>
      <c r="H1985">
        <v>311</v>
      </c>
    </row>
    <row r="1986" spans="1:8" x14ac:dyDescent="0.35">
      <c r="A1986">
        <v>38.722000000000001</v>
      </c>
      <c r="B1986">
        <v>357</v>
      </c>
      <c r="C1986">
        <v>38.722000000000001</v>
      </c>
      <c r="D1986">
        <v>333</v>
      </c>
      <c r="E1986">
        <v>38.722000000000001</v>
      </c>
      <c r="F1986">
        <v>366</v>
      </c>
      <c r="G1986">
        <v>38.722000000000001</v>
      </c>
      <c r="H1986">
        <v>336</v>
      </c>
    </row>
    <row r="1987" spans="1:8" x14ac:dyDescent="0.35">
      <c r="A1987">
        <v>38.738999999999997</v>
      </c>
      <c r="B1987">
        <v>368</v>
      </c>
      <c r="C1987">
        <v>38.738999999999997</v>
      </c>
      <c r="D1987">
        <v>341</v>
      </c>
      <c r="E1987">
        <v>38.738999999999997</v>
      </c>
      <c r="F1987">
        <v>354</v>
      </c>
      <c r="G1987">
        <v>38.738999999999997</v>
      </c>
      <c r="H1987">
        <v>334</v>
      </c>
    </row>
    <row r="1988" spans="1:8" x14ac:dyDescent="0.35">
      <c r="A1988">
        <v>38.756</v>
      </c>
      <c r="B1988">
        <v>356</v>
      </c>
      <c r="C1988">
        <v>38.756</v>
      </c>
      <c r="D1988">
        <v>353</v>
      </c>
      <c r="E1988">
        <v>38.756</v>
      </c>
      <c r="F1988">
        <v>367</v>
      </c>
      <c r="G1988">
        <v>38.756</v>
      </c>
      <c r="H1988">
        <v>321</v>
      </c>
    </row>
    <row r="1989" spans="1:8" x14ac:dyDescent="0.35">
      <c r="A1989">
        <v>38.773000000000003</v>
      </c>
      <c r="B1989">
        <v>353</v>
      </c>
      <c r="C1989">
        <v>38.773000000000003</v>
      </c>
      <c r="D1989">
        <v>335</v>
      </c>
      <c r="E1989">
        <v>38.773000000000003</v>
      </c>
      <c r="F1989">
        <v>374</v>
      </c>
      <c r="G1989">
        <v>38.773000000000003</v>
      </c>
      <c r="H1989">
        <v>328</v>
      </c>
    </row>
    <row r="1990" spans="1:8" x14ac:dyDescent="0.35">
      <c r="A1990">
        <v>38.79</v>
      </c>
      <c r="B1990">
        <v>352</v>
      </c>
      <c r="C1990">
        <v>38.79</v>
      </c>
      <c r="D1990">
        <v>325</v>
      </c>
      <c r="E1990">
        <v>38.79</v>
      </c>
      <c r="F1990">
        <v>355</v>
      </c>
      <c r="G1990">
        <v>38.79</v>
      </c>
      <c r="H1990">
        <v>330</v>
      </c>
    </row>
    <row r="1991" spans="1:8" x14ac:dyDescent="0.35">
      <c r="A1991">
        <v>38.807000000000002</v>
      </c>
      <c r="B1991">
        <v>380</v>
      </c>
      <c r="C1991">
        <v>38.807000000000002</v>
      </c>
      <c r="D1991">
        <v>333</v>
      </c>
      <c r="E1991">
        <v>38.807000000000002</v>
      </c>
      <c r="F1991">
        <v>364</v>
      </c>
      <c r="G1991">
        <v>38.807000000000002</v>
      </c>
      <c r="H1991">
        <v>327</v>
      </c>
    </row>
    <row r="1992" spans="1:8" x14ac:dyDescent="0.35">
      <c r="A1992">
        <v>38.823999999999998</v>
      </c>
      <c r="B1992">
        <v>392</v>
      </c>
      <c r="C1992">
        <v>38.823999999999998</v>
      </c>
      <c r="D1992">
        <v>346</v>
      </c>
      <c r="E1992">
        <v>38.823999999999998</v>
      </c>
      <c r="F1992">
        <v>398</v>
      </c>
      <c r="G1992">
        <v>38.823999999999998</v>
      </c>
      <c r="H1992">
        <v>320</v>
      </c>
    </row>
    <row r="1993" spans="1:8" x14ac:dyDescent="0.35">
      <c r="A1993">
        <v>38.841000000000001</v>
      </c>
      <c r="B1993">
        <v>376</v>
      </c>
      <c r="C1993">
        <v>38.841000000000001</v>
      </c>
      <c r="D1993">
        <v>361</v>
      </c>
      <c r="E1993">
        <v>38.841000000000001</v>
      </c>
      <c r="F1993">
        <v>400</v>
      </c>
      <c r="G1993">
        <v>38.841000000000001</v>
      </c>
      <c r="H1993">
        <v>286</v>
      </c>
    </row>
    <row r="1994" spans="1:8" x14ac:dyDescent="0.35">
      <c r="A1994">
        <v>38.857999999999997</v>
      </c>
      <c r="B1994">
        <v>371</v>
      </c>
      <c r="C1994">
        <v>38.857999999999997</v>
      </c>
      <c r="D1994">
        <v>375</v>
      </c>
      <c r="E1994">
        <v>38.857999999999997</v>
      </c>
      <c r="F1994">
        <v>377</v>
      </c>
      <c r="G1994">
        <v>38.857999999999997</v>
      </c>
      <c r="H1994">
        <v>285</v>
      </c>
    </row>
    <row r="1995" spans="1:8" x14ac:dyDescent="0.35">
      <c r="A1995">
        <v>38.875</v>
      </c>
      <c r="B1995">
        <v>369</v>
      </c>
      <c r="C1995">
        <v>38.875</v>
      </c>
      <c r="D1995">
        <v>369</v>
      </c>
      <c r="E1995">
        <v>38.875</v>
      </c>
      <c r="F1995">
        <v>374</v>
      </c>
      <c r="G1995">
        <v>38.875</v>
      </c>
      <c r="H1995">
        <v>322</v>
      </c>
    </row>
    <row r="1996" spans="1:8" x14ac:dyDescent="0.35">
      <c r="A1996">
        <v>38.892000000000003</v>
      </c>
      <c r="B1996">
        <v>385</v>
      </c>
      <c r="C1996">
        <v>38.892000000000003</v>
      </c>
      <c r="D1996">
        <v>377</v>
      </c>
      <c r="E1996">
        <v>38.892000000000003</v>
      </c>
      <c r="F1996">
        <v>344</v>
      </c>
      <c r="G1996">
        <v>38.892000000000003</v>
      </c>
      <c r="H1996">
        <v>325</v>
      </c>
    </row>
    <row r="1997" spans="1:8" x14ac:dyDescent="0.35">
      <c r="A1997">
        <v>38.908999999999999</v>
      </c>
      <c r="B1997">
        <v>379</v>
      </c>
      <c r="C1997">
        <v>38.908999999999999</v>
      </c>
      <c r="D1997">
        <v>364</v>
      </c>
      <c r="E1997">
        <v>38.908999999999999</v>
      </c>
      <c r="F1997">
        <v>343</v>
      </c>
      <c r="G1997">
        <v>38.908999999999999</v>
      </c>
      <c r="H1997">
        <v>336</v>
      </c>
    </row>
    <row r="1998" spans="1:8" x14ac:dyDescent="0.35">
      <c r="A1998">
        <v>38.926000000000002</v>
      </c>
      <c r="B1998">
        <v>363</v>
      </c>
      <c r="C1998">
        <v>38.926000000000002</v>
      </c>
      <c r="D1998">
        <v>366</v>
      </c>
      <c r="E1998">
        <v>38.926000000000002</v>
      </c>
      <c r="F1998">
        <v>362</v>
      </c>
      <c r="G1998">
        <v>38.926000000000002</v>
      </c>
      <c r="H1998">
        <v>321</v>
      </c>
    </row>
    <row r="1999" spans="1:8" x14ac:dyDescent="0.35">
      <c r="A1999">
        <v>38.942999999999998</v>
      </c>
      <c r="B1999">
        <v>360</v>
      </c>
      <c r="C1999">
        <v>38.942999999999998</v>
      </c>
      <c r="D1999">
        <v>366</v>
      </c>
      <c r="E1999">
        <v>38.942999999999998</v>
      </c>
      <c r="F1999">
        <v>375</v>
      </c>
      <c r="G1999">
        <v>38.942999999999998</v>
      </c>
      <c r="H1999">
        <v>294</v>
      </c>
    </row>
    <row r="2000" spans="1:8" x14ac:dyDescent="0.35">
      <c r="A2000">
        <v>38.96</v>
      </c>
      <c r="B2000">
        <v>366</v>
      </c>
      <c r="C2000">
        <v>38.96</v>
      </c>
      <c r="D2000">
        <v>365</v>
      </c>
      <c r="E2000">
        <v>38.96</v>
      </c>
      <c r="F2000">
        <v>399</v>
      </c>
      <c r="G2000">
        <v>38.96</v>
      </c>
      <c r="H2000">
        <v>295</v>
      </c>
    </row>
    <row r="2001" spans="1:8" x14ac:dyDescent="0.35">
      <c r="A2001">
        <v>38.976999999999997</v>
      </c>
      <c r="B2001">
        <v>383</v>
      </c>
      <c r="C2001">
        <v>38.976999999999997</v>
      </c>
      <c r="D2001">
        <v>353</v>
      </c>
      <c r="E2001">
        <v>38.976999999999997</v>
      </c>
      <c r="F2001">
        <v>368</v>
      </c>
      <c r="G2001">
        <v>38.976999999999997</v>
      </c>
      <c r="H2001">
        <v>339</v>
      </c>
    </row>
    <row r="2002" spans="1:8" x14ac:dyDescent="0.35">
      <c r="A2002">
        <v>38.994</v>
      </c>
      <c r="B2002">
        <v>372</v>
      </c>
      <c r="C2002">
        <v>38.994</v>
      </c>
      <c r="D2002">
        <v>381</v>
      </c>
      <c r="E2002">
        <v>38.994</v>
      </c>
      <c r="F2002">
        <v>359</v>
      </c>
      <c r="G2002">
        <v>38.994</v>
      </c>
      <c r="H2002">
        <v>355</v>
      </c>
    </row>
    <row r="2003" spans="1:8" x14ac:dyDescent="0.35">
      <c r="A2003">
        <v>39.011000000000003</v>
      </c>
      <c r="B2003">
        <v>374</v>
      </c>
      <c r="C2003">
        <v>39.011000000000003</v>
      </c>
      <c r="D2003">
        <v>385</v>
      </c>
      <c r="E2003">
        <v>39.011000000000003</v>
      </c>
      <c r="F2003">
        <v>380</v>
      </c>
      <c r="G2003">
        <v>39.011000000000003</v>
      </c>
      <c r="H2003">
        <v>346</v>
      </c>
    </row>
    <row r="2004" spans="1:8" x14ac:dyDescent="0.35">
      <c r="A2004">
        <v>39.027999999999999</v>
      </c>
      <c r="B2004">
        <v>384</v>
      </c>
      <c r="C2004">
        <v>39.027999999999999</v>
      </c>
      <c r="D2004">
        <v>347</v>
      </c>
      <c r="E2004">
        <v>39.027999999999999</v>
      </c>
      <c r="F2004">
        <v>377</v>
      </c>
      <c r="G2004">
        <v>39.027999999999999</v>
      </c>
      <c r="H2004">
        <v>324</v>
      </c>
    </row>
    <row r="2005" spans="1:8" x14ac:dyDescent="0.35">
      <c r="A2005">
        <v>39.045000000000002</v>
      </c>
      <c r="B2005">
        <v>365</v>
      </c>
      <c r="C2005">
        <v>39.045000000000002</v>
      </c>
      <c r="D2005">
        <v>360</v>
      </c>
      <c r="E2005">
        <v>39.045000000000002</v>
      </c>
      <c r="F2005">
        <v>388</v>
      </c>
      <c r="G2005">
        <v>39.045000000000002</v>
      </c>
      <c r="H2005">
        <v>306</v>
      </c>
    </row>
    <row r="2006" spans="1:8" x14ac:dyDescent="0.35">
      <c r="A2006">
        <v>39.061999999999998</v>
      </c>
      <c r="B2006">
        <v>377</v>
      </c>
      <c r="C2006">
        <v>39.061999999999998</v>
      </c>
      <c r="D2006">
        <v>354</v>
      </c>
      <c r="E2006">
        <v>39.061999999999998</v>
      </c>
      <c r="F2006">
        <v>408</v>
      </c>
      <c r="G2006">
        <v>39.061999999999998</v>
      </c>
      <c r="H2006">
        <v>288</v>
      </c>
    </row>
    <row r="2007" spans="1:8" x14ac:dyDescent="0.35">
      <c r="A2007">
        <v>39.079000000000001</v>
      </c>
      <c r="B2007">
        <v>378</v>
      </c>
      <c r="C2007">
        <v>39.079000000000001</v>
      </c>
      <c r="D2007">
        <v>337</v>
      </c>
      <c r="E2007">
        <v>39.079000000000001</v>
      </c>
      <c r="F2007">
        <v>414</v>
      </c>
      <c r="G2007">
        <v>39.079000000000001</v>
      </c>
      <c r="H2007">
        <v>298</v>
      </c>
    </row>
    <row r="2008" spans="1:8" x14ac:dyDescent="0.35">
      <c r="A2008">
        <v>39.095999999999997</v>
      </c>
      <c r="B2008">
        <v>358</v>
      </c>
      <c r="C2008">
        <v>39.095999999999997</v>
      </c>
      <c r="D2008">
        <v>361</v>
      </c>
      <c r="E2008">
        <v>39.095999999999997</v>
      </c>
      <c r="F2008">
        <v>390</v>
      </c>
      <c r="G2008">
        <v>39.095999999999997</v>
      </c>
      <c r="H2008">
        <v>328</v>
      </c>
    </row>
    <row r="2009" spans="1:8" x14ac:dyDescent="0.35">
      <c r="A2009">
        <v>39.113</v>
      </c>
      <c r="B2009">
        <v>353</v>
      </c>
      <c r="C2009">
        <v>39.113</v>
      </c>
      <c r="D2009">
        <v>377</v>
      </c>
      <c r="E2009">
        <v>39.113</v>
      </c>
      <c r="F2009">
        <v>373</v>
      </c>
      <c r="G2009">
        <v>39.113</v>
      </c>
      <c r="H2009">
        <v>337</v>
      </c>
    </row>
    <row r="2010" spans="1:8" x14ac:dyDescent="0.35">
      <c r="A2010">
        <v>39.130000000000003</v>
      </c>
      <c r="B2010">
        <v>344</v>
      </c>
      <c r="C2010">
        <v>39.130000000000003</v>
      </c>
      <c r="D2010">
        <v>359</v>
      </c>
      <c r="E2010">
        <v>39.130000000000003</v>
      </c>
      <c r="F2010">
        <v>350</v>
      </c>
      <c r="G2010">
        <v>39.130000000000003</v>
      </c>
      <c r="H2010">
        <v>333</v>
      </c>
    </row>
    <row r="2011" spans="1:8" x14ac:dyDescent="0.35">
      <c r="A2011">
        <v>39.146999999999998</v>
      </c>
      <c r="B2011">
        <v>328</v>
      </c>
      <c r="C2011">
        <v>39.146999999999998</v>
      </c>
      <c r="D2011">
        <v>363</v>
      </c>
      <c r="E2011">
        <v>39.146999999999998</v>
      </c>
      <c r="F2011">
        <v>315</v>
      </c>
      <c r="G2011">
        <v>39.146999999999998</v>
      </c>
      <c r="H2011">
        <v>330</v>
      </c>
    </row>
    <row r="2012" spans="1:8" x14ac:dyDescent="0.35">
      <c r="A2012">
        <v>39.164000000000001</v>
      </c>
      <c r="B2012">
        <v>320</v>
      </c>
      <c r="C2012">
        <v>39.164000000000001</v>
      </c>
      <c r="D2012">
        <v>359</v>
      </c>
      <c r="E2012">
        <v>39.164000000000001</v>
      </c>
      <c r="F2012">
        <v>362</v>
      </c>
      <c r="G2012">
        <v>39.164000000000001</v>
      </c>
      <c r="H2012">
        <v>321</v>
      </c>
    </row>
    <row r="2013" spans="1:8" x14ac:dyDescent="0.35">
      <c r="A2013">
        <v>39.180999999999997</v>
      </c>
      <c r="B2013">
        <v>339</v>
      </c>
      <c r="C2013">
        <v>39.180999999999997</v>
      </c>
      <c r="D2013">
        <v>326</v>
      </c>
      <c r="E2013">
        <v>39.180999999999997</v>
      </c>
      <c r="F2013">
        <v>381</v>
      </c>
      <c r="G2013">
        <v>39.180999999999997</v>
      </c>
      <c r="H2013">
        <v>322</v>
      </c>
    </row>
    <row r="2014" spans="1:8" x14ac:dyDescent="0.35">
      <c r="A2014">
        <v>39.198</v>
      </c>
      <c r="B2014">
        <v>325</v>
      </c>
      <c r="C2014">
        <v>39.198</v>
      </c>
      <c r="D2014">
        <v>382</v>
      </c>
      <c r="E2014">
        <v>39.198</v>
      </c>
      <c r="F2014">
        <v>396</v>
      </c>
      <c r="G2014">
        <v>39.198</v>
      </c>
      <c r="H2014">
        <v>329</v>
      </c>
    </row>
    <row r="2015" spans="1:8" x14ac:dyDescent="0.35">
      <c r="A2015">
        <v>39.215000000000003</v>
      </c>
      <c r="B2015">
        <v>307</v>
      </c>
      <c r="C2015">
        <v>39.215000000000003</v>
      </c>
      <c r="D2015">
        <v>336</v>
      </c>
      <c r="E2015">
        <v>39.215000000000003</v>
      </c>
      <c r="F2015">
        <v>381</v>
      </c>
      <c r="G2015">
        <v>39.215000000000003</v>
      </c>
      <c r="H2015">
        <v>302</v>
      </c>
    </row>
    <row r="2016" spans="1:8" x14ac:dyDescent="0.35">
      <c r="A2016">
        <v>39.231999999999999</v>
      </c>
      <c r="B2016">
        <v>322</v>
      </c>
      <c r="C2016">
        <v>39.231999999999999</v>
      </c>
      <c r="D2016">
        <v>319</v>
      </c>
      <c r="E2016">
        <v>39.231999999999999</v>
      </c>
      <c r="F2016">
        <v>360</v>
      </c>
      <c r="G2016">
        <v>39.231999999999999</v>
      </c>
      <c r="H2016">
        <v>300</v>
      </c>
    </row>
    <row r="2017" spans="1:8" x14ac:dyDescent="0.35">
      <c r="A2017">
        <v>39.249000000000002</v>
      </c>
      <c r="B2017">
        <v>326</v>
      </c>
      <c r="C2017">
        <v>39.249000000000002</v>
      </c>
      <c r="D2017">
        <v>340</v>
      </c>
      <c r="E2017">
        <v>39.249000000000002</v>
      </c>
      <c r="F2017">
        <v>364</v>
      </c>
      <c r="G2017">
        <v>39.249000000000002</v>
      </c>
      <c r="H2017">
        <v>329</v>
      </c>
    </row>
    <row r="2018" spans="1:8" x14ac:dyDescent="0.35">
      <c r="A2018">
        <v>39.265999999999998</v>
      </c>
      <c r="B2018">
        <v>339</v>
      </c>
      <c r="C2018">
        <v>39.265999999999998</v>
      </c>
      <c r="D2018">
        <v>312</v>
      </c>
      <c r="E2018">
        <v>39.265999999999998</v>
      </c>
      <c r="F2018">
        <v>391</v>
      </c>
      <c r="G2018">
        <v>39.265999999999998</v>
      </c>
      <c r="H2018">
        <v>335</v>
      </c>
    </row>
    <row r="2019" spans="1:8" x14ac:dyDescent="0.35">
      <c r="A2019">
        <v>39.283000000000001</v>
      </c>
      <c r="B2019">
        <v>323</v>
      </c>
      <c r="C2019">
        <v>39.283000000000001</v>
      </c>
      <c r="D2019">
        <v>305</v>
      </c>
      <c r="E2019">
        <v>39.283000000000001</v>
      </c>
      <c r="F2019">
        <v>374</v>
      </c>
      <c r="G2019">
        <v>39.283000000000001</v>
      </c>
      <c r="H2019">
        <v>325</v>
      </c>
    </row>
    <row r="2020" spans="1:8" x14ac:dyDescent="0.35">
      <c r="A2020">
        <v>39.299999999999997</v>
      </c>
      <c r="B2020">
        <v>304</v>
      </c>
      <c r="C2020">
        <v>39.299999999999997</v>
      </c>
      <c r="D2020">
        <v>335</v>
      </c>
      <c r="E2020">
        <v>39.299999999999997</v>
      </c>
      <c r="F2020">
        <v>368</v>
      </c>
      <c r="G2020">
        <v>39.299999999999997</v>
      </c>
      <c r="H2020">
        <v>296</v>
      </c>
    </row>
    <row r="2021" spans="1:8" x14ac:dyDescent="0.35">
      <c r="A2021">
        <v>39.317</v>
      </c>
      <c r="B2021">
        <v>321</v>
      </c>
      <c r="C2021">
        <v>39.317</v>
      </c>
      <c r="D2021">
        <v>314</v>
      </c>
      <c r="E2021">
        <v>39.317</v>
      </c>
      <c r="F2021">
        <v>376</v>
      </c>
      <c r="G2021">
        <v>39.317</v>
      </c>
      <c r="H2021">
        <v>322</v>
      </c>
    </row>
    <row r="2022" spans="1:8" x14ac:dyDescent="0.35">
      <c r="A2022">
        <v>39.334000000000003</v>
      </c>
      <c r="B2022">
        <v>295</v>
      </c>
      <c r="C2022">
        <v>39.334000000000003</v>
      </c>
      <c r="D2022">
        <v>313</v>
      </c>
      <c r="E2022">
        <v>39.334000000000003</v>
      </c>
      <c r="F2022">
        <v>362</v>
      </c>
      <c r="G2022">
        <v>39.334000000000003</v>
      </c>
      <c r="H2022">
        <v>324</v>
      </c>
    </row>
    <row r="2023" spans="1:8" x14ac:dyDescent="0.35">
      <c r="A2023">
        <v>39.350999999999999</v>
      </c>
      <c r="B2023">
        <v>325</v>
      </c>
      <c r="C2023">
        <v>39.350999999999999</v>
      </c>
      <c r="D2023">
        <v>333</v>
      </c>
      <c r="E2023">
        <v>39.350999999999999</v>
      </c>
      <c r="F2023">
        <v>370</v>
      </c>
      <c r="G2023">
        <v>39.350999999999999</v>
      </c>
      <c r="H2023">
        <v>347</v>
      </c>
    </row>
    <row r="2024" spans="1:8" x14ac:dyDescent="0.35">
      <c r="A2024">
        <v>39.368000000000002</v>
      </c>
      <c r="B2024">
        <v>298</v>
      </c>
      <c r="C2024">
        <v>39.368000000000002</v>
      </c>
      <c r="D2024">
        <v>305</v>
      </c>
      <c r="E2024">
        <v>39.368000000000002</v>
      </c>
      <c r="F2024">
        <v>360</v>
      </c>
      <c r="G2024">
        <v>39.368000000000002</v>
      </c>
      <c r="H2024">
        <v>307</v>
      </c>
    </row>
    <row r="2025" spans="1:8" x14ac:dyDescent="0.35">
      <c r="A2025">
        <v>39.384999999999998</v>
      </c>
      <c r="B2025">
        <v>308</v>
      </c>
      <c r="C2025">
        <v>39.384999999999998</v>
      </c>
      <c r="D2025">
        <v>309</v>
      </c>
      <c r="E2025">
        <v>39.384999999999998</v>
      </c>
      <c r="F2025">
        <v>355</v>
      </c>
      <c r="G2025">
        <v>39.384999999999998</v>
      </c>
      <c r="H2025">
        <v>301</v>
      </c>
    </row>
    <row r="2026" spans="1:8" x14ac:dyDescent="0.35">
      <c r="A2026">
        <v>39.402000000000001</v>
      </c>
      <c r="B2026">
        <v>294</v>
      </c>
      <c r="C2026">
        <v>39.402000000000001</v>
      </c>
      <c r="D2026">
        <v>311</v>
      </c>
      <c r="E2026">
        <v>39.402000000000001</v>
      </c>
      <c r="F2026">
        <v>353</v>
      </c>
      <c r="G2026">
        <v>39.402000000000001</v>
      </c>
      <c r="H2026">
        <v>344</v>
      </c>
    </row>
    <row r="2027" spans="1:8" x14ac:dyDescent="0.35">
      <c r="A2027">
        <v>39.418999999999997</v>
      </c>
      <c r="B2027">
        <v>309</v>
      </c>
      <c r="C2027">
        <v>39.418999999999997</v>
      </c>
      <c r="D2027">
        <v>270</v>
      </c>
      <c r="E2027">
        <v>39.418999999999997</v>
      </c>
      <c r="F2027">
        <v>374</v>
      </c>
      <c r="G2027">
        <v>39.418999999999997</v>
      </c>
      <c r="H2027">
        <v>288</v>
      </c>
    </row>
    <row r="2028" spans="1:8" x14ac:dyDescent="0.35">
      <c r="A2028">
        <v>39.436</v>
      </c>
      <c r="B2028">
        <v>297</v>
      </c>
      <c r="C2028">
        <v>39.436</v>
      </c>
      <c r="D2028">
        <v>295</v>
      </c>
      <c r="E2028">
        <v>39.436</v>
      </c>
      <c r="F2028">
        <v>372</v>
      </c>
      <c r="G2028">
        <v>39.436</v>
      </c>
      <c r="H2028">
        <v>310</v>
      </c>
    </row>
    <row r="2029" spans="1:8" x14ac:dyDescent="0.35">
      <c r="A2029">
        <v>39.453000000000003</v>
      </c>
      <c r="B2029">
        <v>306</v>
      </c>
      <c r="C2029">
        <v>39.453000000000003</v>
      </c>
      <c r="D2029">
        <v>307</v>
      </c>
      <c r="E2029">
        <v>39.453000000000003</v>
      </c>
      <c r="F2029">
        <v>360</v>
      </c>
      <c r="G2029">
        <v>39.453000000000003</v>
      </c>
      <c r="H2029">
        <v>291</v>
      </c>
    </row>
    <row r="2030" spans="1:8" x14ac:dyDescent="0.35">
      <c r="A2030">
        <v>39.47</v>
      </c>
      <c r="B2030">
        <v>322</v>
      </c>
      <c r="C2030">
        <v>39.47</v>
      </c>
      <c r="D2030">
        <v>319</v>
      </c>
      <c r="E2030">
        <v>39.47</v>
      </c>
      <c r="F2030">
        <v>349</v>
      </c>
      <c r="G2030">
        <v>39.47</v>
      </c>
      <c r="H2030">
        <v>351</v>
      </c>
    </row>
    <row r="2031" spans="1:8" x14ac:dyDescent="0.35">
      <c r="A2031">
        <v>39.487000000000002</v>
      </c>
      <c r="B2031">
        <v>303</v>
      </c>
      <c r="C2031">
        <v>39.487000000000002</v>
      </c>
      <c r="D2031">
        <v>307</v>
      </c>
      <c r="E2031">
        <v>39.487000000000002</v>
      </c>
      <c r="F2031">
        <v>375</v>
      </c>
      <c r="G2031">
        <v>39.487000000000002</v>
      </c>
      <c r="H2031">
        <v>326</v>
      </c>
    </row>
    <row r="2032" spans="1:8" x14ac:dyDescent="0.35">
      <c r="A2032">
        <v>39.503999999999998</v>
      </c>
      <c r="B2032">
        <v>337</v>
      </c>
      <c r="C2032">
        <v>39.503999999999998</v>
      </c>
      <c r="D2032">
        <v>325</v>
      </c>
      <c r="E2032">
        <v>39.503999999999998</v>
      </c>
      <c r="F2032">
        <v>353</v>
      </c>
      <c r="G2032">
        <v>39.503999999999998</v>
      </c>
      <c r="H2032">
        <v>293</v>
      </c>
    </row>
    <row r="2033" spans="1:8" x14ac:dyDescent="0.35">
      <c r="A2033">
        <v>39.521000000000001</v>
      </c>
      <c r="B2033">
        <v>342</v>
      </c>
      <c r="C2033">
        <v>39.521000000000001</v>
      </c>
      <c r="D2033">
        <v>291</v>
      </c>
      <c r="E2033">
        <v>39.521000000000001</v>
      </c>
      <c r="F2033">
        <v>390</v>
      </c>
      <c r="G2033">
        <v>39.521000000000001</v>
      </c>
      <c r="H2033">
        <v>346</v>
      </c>
    </row>
    <row r="2034" spans="1:8" x14ac:dyDescent="0.35">
      <c r="A2034">
        <v>39.537999999999997</v>
      </c>
      <c r="B2034">
        <v>364</v>
      </c>
      <c r="C2034">
        <v>39.537999999999997</v>
      </c>
      <c r="D2034">
        <v>313</v>
      </c>
      <c r="E2034">
        <v>39.537999999999997</v>
      </c>
      <c r="F2034">
        <v>372</v>
      </c>
      <c r="G2034">
        <v>39.537999999999997</v>
      </c>
      <c r="H2034">
        <v>285</v>
      </c>
    </row>
    <row r="2035" spans="1:8" x14ac:dyDescent="0.35">
      <c r="A2035">
        <v>39.555</v>
      </c>
      <c r="B2035">
        <v>346</v>
      </c>
      <c r="C2035">
        <v>39.555</v>
      </c>
      <c r="D2035">
        <v>304</v>
      </c>
      <c r="E2035">
        <v>39.555</v>
      </c>
      <c r="F2035">
        <v>320</v>
      </c>
      <c r="G2035">
        <v>39.555</v>
      </c>
      <c r="H2035">
        <v>318</v>
      </c>
    </row>
    <row r="2036" spans="1:8" x14ac:dyDescent="0.35">
      <c r="A2036">
        <v>39.572000000000003</v>
      </c>
      <c r="B2036">
        <v>357</v>
      </c>
      <c r="C2036">
        <v>39.572000000000003</v>
      </c>
      <c r="D2036">
        <v>330</v>
      </c>
      <c r="E2036">
        <v>39.572000000000003</v>
      </c>
      <c r="F2036">
        <v>353</v>
      </c>
      <c r="G2036">
        <v>39.572000000000003</v>
      </c>
      <c r="H2036">
        <v>302</v>
      </c>
    </row>
    <row r="2037" spans="1:8" x14ac:dyDescent="0.35">
      <c r="A2037">
        <v>39.588999999999999</v>
      </c>
      <c r="B2037">
        <v>346</v>
      </c>
      <c r="C2037">
        <v>39.588999999999999</v>
      </c>
      <c r="D2037">
        <v>330</v>
      </c>
      <c r="E2037">
        <v>39.588999999999999</v>
      </c>
      <c r="F2037">
        <v>372</v>
      </c>
      <c r="G2037">
        <v>39.588999999999999</v>
      </c>
      <c r="H2037">
        <v>319</v>
      </c>
    </row>
    <row r="2038" spans="1:8" x14ac:dyDescent="0.35">
      <c r="A2038">
        <v>39.606000000000002</v>
      </c>
      <c r="B2038">
        <v>384</v>
      </c>
      <c r="C2038">
        <v>39.606000000000002</v>
      </c>
      <c r="D2038">
        <v>356</v>
      </c>
      <c r="E2038">
        <v>39.606000000000002</v>
      </c>
      <c r="F2038">
        <v>419</v>
      </c>
      <c r="G2038">
        <v>39.606000000000002</v>
      </c>
      <c r="H2038">
        <v>290</v>
      </c>
    </row>
    <row r="2039" spans="1:8" x14ac:dyDescent="0.35">
      <c r="A2039">
        <v>39.622999999999998</v>
      </c>
      <c r="B2039">
        <v>421</v>
      </c>
      <c r="C2039">
        <v>39.622999999999998</v>
      </c>
      <c r="D2039">
        <v>324</v>
      </c>
      <c r="E2039">
        <v>39.622999999999998</v>
      </c>
      <c r="F2039">
        <v>382</v>
      </c>
      <c r="G2039">
        <v>39.622999999999998</v>
      </c>
      <c r="H2039">
        <v>335</v>
      </c>
    </row>
    <row r="2040" spans="1:8" x14ac:dyDescent="0.35">
      <c r="A2040">
        <v>39.64</v>
      </c>
      <c r="B2040">
        <v>443</v>
      </c>
      <c r="C2040">
        <v>39.64</v>
      </c>
      <c r="D2040">
        <v>338</v>
      </c>
      <c r="E2040">
        <v>39.64</v>
      </c>
      <c r="F2040">
        <v>354</v>
      </c>
      <c r="G2040">
        <v>39.64</v>
      </c>
      <c r="H2040">
        <v>324</v>
      </c>
    </row>
    <row r="2041" spans="1:8" x14ac:dyDescent="0.35">
      <c r="A2041">
        <v>39.656999999999996</v>
      </c>
      <c r="B2041">
        <v>434</v>
      </c>
      <c r="C2041">
        <v>39.656999999999996</v>
      </c>
      <c r="D2041">
        <v>320</v>
      </c>
      <c r="E2041">
        <v>39.656999999999996</v>
      </c>
      <c r="F2041">
        <v>362</v>
      </c>
      <c r="G2041">
        <v>39.656999999999996</v>
      </c>
      <c r="H2041">
        <v>319</v>
      </c>
    </row>
    <row r="2042" spans="1:8" x14ac:dyDescent="0.35">
      <c r="A2042">
        <v>39.673999999999999</v>
      </c>
      <c r="B2042">
        <v>446</v>
      </c>
      <c r="C2042">
        <v>39.673999999999999</v>
      </c>
      <c r="D2042">
        <v>329</v>
      </c>
      <c r="E2042">
        <v>39.673999999999999</v>
      </c>
      <c r="F2042">
        <v>364</v>
      </c>
      <c r="G2042">
        <v>39.673999999999999</v>
      </c>
      <c r="H2042">
        <v>312</v>
      </c>
    </row>
    <row r="2043" spans="1:8" x14ac:dyDescent="0.35">
      <c r="A2043">
        <v>39.691000000000003</v>
      </c>
      <c r="B2043">
        <v>500</v>
      </c>
      <c r="C2043">
        <v>39.691000000000003</v>
      </c>
      <c r="D2043">
        <v>362</v>
      </c>
      <c r="E2043">
        <v>39.691000000000003</v>
      </c>
      <c r="F2043">
        <v>398</v>
      </c>
      <c r="G2043">
        <v>39.691000000000003</v>
      </c>
      <c r="H2043">
        <v>343</v>
      </c>
    </row>
    <row r="2044" spans="1:8" x14ac:dyDescent="0.35">
      <c r="A2044">
        <v>39.707999999999998</v>
      </c>
      <c r="B2044">
        <v>504</v>
      </c>
      <c r="C2044">
        <v>39.707999999999998</v>
      </c>
      <c r="D2044">
        <v>374</v>
      </c>
      <c r="E2044">
        <v>39.707999999999998</v>
      </c>
      <c r="F2044">
        <v>422</v>
      </c>
      <c r="G2044">
        <v>39.707999999999998</v>
      </c>
      <c r="H2044">
        <v>338</v>
      </c>
    </row>
    <row r="2045" spans="1:8" x14ac:dyDescent="0.35">
      <c r="A2045">
        <v>39.725000000000001</v>
      </c>
      <c r="B2045">
        <v>511</v>
      </c>
      <c r="C2045">
        <v>39.725000000000001</v>
      </c>
      <c r="D2045">
        <v>400</v>
      </c>
      <c r="E2045">
        <v>39.725000000000001</v>
      </c>
      <c r="F2045">
        <v>404</v>
      </c>
      <c r="G2045">
        <v>39.725000000000001</v>
      </c>
      <c r="H2045">
        <v>325</v>
      </c>
    </row>
    <row r="2046" spans="1:8" x14ac:dyDescent="0.35">
      <c r="A2046">
        <v>39.741999999999997</v>
      </c>
      <c r="B2046">
        <v>520</v>
      </c>
      <c r="C2046">
        <v>39.741999999999997</v>
      </c>
      <c r="D2046">
        <v>435</v>
      </c>
      <c r="E2046">
        <v>39.741999999999997</v>
      </c>
      <c r="F2046">
        <v>400</v>
      </c>
      <c r="G2046">
        <v>39.741999999999997</v>
      </c>
      <c r="H2046">
        <v>307</v>
      </c>
    </row>
    <row r="2047" spans="1:8" x14ac:dyDescent="0.35">
      <c r="A2047">
        <v>39.759</v>
      </c>
      <c r="B2047">
        <v>544</v>
      </c>
      <c r="C2047">
        <v>39.759</v>
      </c>
      <c r="D2047">
        <v>412</v>
      </c>
      <c r="E2047">
        <v>39.759</v>
      </c>
      <c r="F2047">
        <v>451</v>
      </c>
      <c r="G2047">
        <v>39.759</v>
      </c>
      <c r="H2047">
        <v>297</v>
      </c>
    </row>
    <row r="2048" spans="1:8" x14ac:dyDescent="0.35">
      <c r="A2048">
        <v>39.776000000000003</v>
      </c>
      <c r="B2048">
        <v>576</v>
      </c>
      <c r="C2048">
        <v>39.776000000000003</v>
      </c>
      <c r="D2048">
        <v>393</v>
      </c>
      <c r="E2048">
        <v>39.776000000000003</v>
      </c>
      <c r="F2048">
        <v>426</v>
      </c>
      <c r="G2048">
        <v>39.776000000000003</v>
      </c>
      <c r="H2048">
        <v>306</v>
      </c>
    </row>
    <row r="2049" spans="1:8" x14ac:dyDescent="0.35">
      <c r="A2049">
        <v>39.792999999999999</v>
      </c>
      <c r="B2049">
        <v>639</v>
      </c>
      <c r="C2049">
        <v>39.792999999999999</v>
      </c>
      <c r="D2049">
        <v>413</v>
      </c>
      <c r="E2049">
        <v>39.792999999999999</v>
      </c>
      <c r="F2049">
        <v>431</v>
      </c>
      <c r="G2049">
        <v>39.792999999999999</v>
      </c>
      <c r="H2049">
        <v>330</v>
      </c>
    </row>
    <row r="2050" spans="1:8" x14ac:dyDescent="0.35">
      <c r="A2050">
        <v>39.81</v>
      </c>
      <c r="B2050">
        <v>674</v>
      </c>
      <c r="C2050">
        <v>39.81</v>
      </c>
      <c r="D2050">
        <v>435</v>
      </c>
      <c r="E2050">
        <v>39.81</v>
      </c>
      <c r="F2050">
        <v>427</v>
      </c>
      <c r="G2050">
        <v>39.81</v>
      </c>
      <c r="H2050">
        <v>328</v>
      </c>
    </row>
    <row r="2051" spans="1:8" x14ac:dyDescent="0.35">
      <c r="A2051">
        <v>39.826999999999998</v>
      </c>
      <c r="B2051">
        <v>674</v>
      </c>
      <c r="C2051">
        <v>39.826999999999998</v>
      </c>
      <c r="D2051">
        <v>447</v>
      </c>
      <c r="E2051">
        <v>39.826999999999998</v>
      </c>
      <c r="F2051">
        <v>450</v>
      </c>
      <c r="G2051">
        <v>39.826999999999998</v>
      </c>
      <c r="H2051">
        <v>318</v>
      </c>
    </row>
    <row r="2052" spans="1:8" x14ac:dyDescent="0.35">
      <c r="A2052">
        <v>39.844000000000001</v>
      </c>
      <c r="B2052">
        <v>689</v>
      </c>
      <c r="C2052">
        <v>39.844000000000001</v>
      </c>
      <c r="D2052">
        <v>494</v>
      </c>
      <c r="E2052">
        <v>39.844000000000001</v>
      </c>
      <c r="F2052">
        <v>441</v>
      </c>
      <c r="G2052">
        <v>39.844000000000001</v>
      </c>
      <c r="H2052">
        <v>332</v>
      </c>
    </row>
    <row r="2053" spans="1:8" x14ac:dyDescent="0.35">
      <c r="A2053">
        <v>39.860999999999997</v>
      </c>
      <c r="B2053">
        <v>719</v>
      </c>
      <c r="C2053">
        <v>39.860999999999997</v>
      </c>
      <c r="D2053">
        <v>532</v>
      </c>
      <c r="E2053">
        <v>39.860999999999997</v>
      </c>
      <c r="F2053">
        <v>455</v>
      </c>
      <c r="G2053">
        <v>39.860999999999997</v>
      </c>
      <c r="H2053">
        <v>319</v>
      </c>
    </row>
    <row r="2054" spans="1:8" x14ac:dyDescent="0.35">
      <c r="A2054">
        <v>39.878</v>
      </c>
      <c r="B2054">
        <v>759</v>
      </c>
      <c r="C2054">
        <v>39.878</v>
      </c>
      <c r="D2054">
        <v>561</v>
      </c>
      <c r="E2054">
        <v>39.878</v>
      </c>
      <c r="F2054">
        <v>455</v>
      </c>
      <c r="G2054">
        <v>39.878</v>
      </c>
      <c r="H2054">
        <v>338</v>
      </c>
    </row>
    <row r="2055" spans="1:8" x14ac:dyDescent="0.35">
      <c r="A2055">
        <v>39.895000000000003</v>
      </c>
      <c r="B2055">
        <v>750</v>
      </c>
      <c r="C2055">
        <v>39.895000000000003</v>
      </c>
      <c r="D2055">
        <v>551</v>
      </c>
      <c r="E2055">
        <v>39.895000000000003</v>
      </c>
      <c r="F2055">
        <v>455</v>
      </c>
      <c r="G2055">
        <v>39.895000000000003</v>
      </c>
      <c r="H2055">
        <v>337</v>
      </c>
    </row>
    <row r="2056" spans="1:8" x14ac:dyDescent="0.35">
      <c r="A2056">
        <v>39.911999999999999</v>
      </c>
      <c r="B2056">
        <v>741</v>
      </c>
      <c r="C2056">
        <v>39.911999999999999</v>
      </c>
      <c r="D2056">
        <v>538</v>
      </c>
      <c r="E2056">
        <v>39.911999999999999</v>
      </c>
      <c r="F2056">
        <v>475</v>
      </c>
      <c r="G2056">
        <v>39.911999999999999</v>
      </c>
      <c r="H2056">
        <v>323</v>
      </c>
    </row>
    <row r="2057" spans="1:8" x14ac:dyDescent="0.35">
      <c r="A2057">
        <v>39.929000000000002</v>
      </c>
      <c r="B2057">
        <v>785</v>
      </c>
      <c r="C2057">
        <v>39.929000000000002</v>
      </c>
      <c r="D2057">
        <v>555</v>
      </c>
      <c r="E2057">
        <v>39.929000000000002</v>
      </c>
      <c r="F2057">
        <v>493</v>
      </c>
      <c r="G2057">
        <v>39.929000000000002</v>
      </c>
      <c r="H2057">
        <v>330</v>
      </c>
    </row>
    <row r="2058" spans="1:8" x14ac:dyDescent="0.35">
      <c r="A2058">
        <v>39.945999999999998</v>
      </c>
      <c r="B2058">
        <v>778</v>
      </c>
      <c r="C2058">
        <v>39.945999999999998</v>
      </c>
      <c r="D2058">
        <v>558</v>
      </c>
      <c r="E2058">
        <v>39.945999999999998</v>
      </c>
      <c r="F2058">
        <v>482</v>
      </c>
      <c r="G2058">
        <v>39.945999999999998</v>
      </c>
      <c r="H2058">
        <v>327</v>
      </c>
    </row>
    <row r="2059" spans="1:8" x14ac:dyDescent="0.35">
      <c r="A2059">
        <v>39.963000000000001</v>
      </c>
      <c r="B2059">
        <v>775</v>
      </c>
      <c r="C2059">
        <v>39.963000000000001</v>
      </c>
      <c r="D2059">
        <v>535</v>
      </c>
      <c r="E2059">
        <v>39.963000000000001</v>
      </c>
      <c r="F2059">
        <v>464</v>
      </c>
      <c r="G2059">
        <v>39.963000000000001</v>
      </c>
      <c r="H2059">
        <v>322</v>
      </c>
    </row>
    <row r="2060" spans="1:8" x14ac:dyDescent="0.35">
      <c r="A2060">
        <v>39.979999999999997</v>
      </c>
      <c r="B2060">
        <v>758</v>
      </c>
      <c r="C2060">
        <v>39.979999999999997</v>
      </c>
      <c r="D2060">
        <v>535</v>
      </c>
      <c r="E2060">
        <v>39.979999999999997</v>
      </c>
      <c r="F2060">
        <v>481</v>
      </c>
      <c r="G2060">
        <v>39.979999999999997</v>
      </c>
      <c r="H2060">
        <v>322</v>
      </c>
    </row>
    <row r="2061" spans="1:8" x14ac:dyDescent="0.35">
      <c r="A2061">
        <v>39.997</v>
      </c>
      <c r="B2061">
        <v>776</v>
      </c>
      <c r="C2061">
        <v>39.997</v>
      </c>
      <c r="D2061">
        <v>556</v>
      </c>
      <c r="E2061">
        <v>39.997</v>
      </c>
      <c r="F2061">
        <v>497</v>
      </c>
      <c r="G2061">
        <v>39.997</v>
      </c>
      <c r="H2061">
        <v>318</v>
      </c>
    </row>
    <row r="2062" spans="1:8" x14ac:dyDescent="0.35">
      <c r="A2062">
        <v>40.014000000000003</v>
      </c>
      <c r="B2062">
        <v>773</v>
      </c>
      <c r="C2062">
        <v>40.014000000000003</v>
      </c>
      <c r="D2062">
        <v>560</v>
      </c>
      <c r="E2062">
        <v>40.014000000000003</v>
      </c>
      <c r="F2062">
        <v>498</v>
      </c>
      <c r="G2062">
        <v>40.014000000000003</v>
      </c>
      <c r="H2062">
        <v>311</v>
      </c>
    </row>
    <row r="2063" spans="1:8" x14ac:dyDescent="0.35">
      <c r="A2063">
        <v>40.030999999999999</v>
      </c>
      <c r="B2063">
        <v>734</v>
      </c>
      <c r="C2063">
        <v>40.030999999999999</v>
      </c>
      <c r="D2063">
        <v>528</v>
      </c>
      <c r="E2063">
        <v>40.030999999999999</v>
      </c>
      <c r="F2063">
        <v>482</v>
      </c>
      <c r="G2063">
        <v>40.030999999999999</v>
      </c>
      <c r="H2063">
        <v>326</v>
      </c>
    </row>
    <row r="2064" spans="1:8" x14ac:dyDescent="0.35">
      <c r="A2064">
        <v>40.048000000000002</v>
      </c>
      <c r="B2064">
        <v>753</v>
      </c>
      <c r="C2064">
        <v>40.048000000000002</v>
      </c>
      <c r="D2064">
        <v>505</v>
      </c>
      <c r="E2064">
        <v>40.048000000000002</v>
      </c>
      <c r="F2064">
        <v>499</v>
      </c>
      <c r="G2064">
        <v>40.048000000000002</v>
      </c>
      <c r="H2064">
        <v>346</v>
      </c>
    </row>
    <row r="2065" spans="1:8" x14ac:dyDescent="0.35">
      <c r="A2065">
        <v>40.064999999999998</v>
      </c>
      <c r="B2065">
        <v>733</v>
      </c>
      <c r="C2065">
        <v>40.064999999999998</v>
      </c>
      <c r="D2065">
        <v>501</v>
      </c>
      <c r="E2065">
        <v>40.064999999999998</v>
      </c>
      <c r="F2065">
        <v>512</v>
      </c>
      <c r="G2065">
        <v>40.064999999999998</v>
      </c>
      <c r="H2065">
        <v>320</v>
      </c>
    </row>
    <row r="2066" spans="1:8" x14ac:dyDescent="0.35">
      <c r="A2066">
        <v>40.082000000000001</v>
      </c>
      <c r="B2066">
        <v>685</v>
      </c>
      <c r="C2066">
        <v>40.082000000000001</v>
      </c>
      <c r="D2066">
        <v>518</v>
      </c>
      <c r="E2066">
        <v>40.082000000000001</v>
      </c>
      <c r="F2066">
        <v>506</v>
      </c>
      <c r="G2066">
        <v>40.082000000000001</v>
      </c>
      <c r="H2066">
        <v>314</v>
      </c>
    </row>
    <row r="2067" spans="1:8" x14ac:dyDescent="0.35">
      <c r="A2067">
        <v>40.098999999999997</v>
      </c>
      <c r="B2067">
        <v>675</v>
      </c>
      <c r="C2067">
        <v>40.098999999999997</v>
      </c>
      <c r="D2067">
        <v>507</v>
      </c>
      <c r="E2067">
        <v>40.098999999999997</v>
      </c>
      <c r="F2067">
        <v>487</v>
      </c>
      <c r="G2067">
        <v>40.098999999999997</v>
      </c>
      <c r="H2067">
        <v>294</v>
      </c>
    </row>
    <row r="2068" spans="1:8" x14ac:dyDescent="0.35">
      <c r="A2068">
        <v>40.116</v>
      </c>
      <c r="B2068">
        <v>663</v>
      </c>
      <c r="C2068">
        <v>40.116</v>
      </c>
      <c r="D2068">
        <v>484</v>
      </c>
      <c r="E2068">
        <v>40.116</v>
      </c>
      <c r="F2068">
        <v>491</v>
      </c>
      <c r="G2068">
        <v>40.116</v>
      </c>
      <c r="H2068">
        <v>327</v>
      </c>
    </row>
    <row r="2069" spans="1:8" x14ac:dyDescent="0.35">
      <c r="A2069">
        <v>40.133000000000003</v>
      </c>
      <c r="B2069">
        <v>656</v>
      </c>
      <c r="C2069">
        <v>40.133000000000003</v>
      </c>
      <c r="D2069">
        <v>491</v>
      </c>
      <c r="E2069">
        <v>40.133000000000003</v>
      </c>
      <c r="F2069">
        <v>499</v>
      </c>
      <c r="G2069">
        <v>40.133000000000003</v>
      </c>
      <c r="H2069">
        <v>346</v>
      </c>
    </row>
    <row r="2070" spans="1:8" x14ac:dyDescent="0.35">
      <c r="A2070">
        <v>40.15</v>
      </c>
      <c r="B2070">
        <v>669</v>
      </c>
      <c r="C2070">
        <v>40.15</v>
      </c>
      <c r="D2070">
        <v>486</v>
      </c>
      <c r="E2070">
        <v>40.15</v>
      </c>
      <c r="F2070">
        <v>517</v>
      </c>
      <c r="G2070">
        <v>40.15</v>
      </c>
      <c r="H2070">
        <v>339</v>
      </c>
    </row>
    <row r="2071" spans="1:8" x14ac:dyDescent="0.35">
      <c r="A2071">
        <v>40.167000000000002</v>
      </c>
      <c r="B2071">
        <v>645</v>
      </c>
      <c r="C2071">
        <v>40.167000000000002</v>
      </c>
      <c r="D2071">
        <v>453</v>
      </c>
      <c r="E2071">
        <v>40.167000000000002</v>
      </c>
      <c r="F2071">
        <v>527</v>
      </c>
      <c r="G2071">
        <v>40.167000000000002</v>
      </c>
      <c r="H2071">
        <v>316</v>
      </c>
    </row>
    <row r="2072" spans="1:8" x14ac:dyDescent="0.35">
      <c r="A2072">
        <v>40.183999999999997</v>
      </c>
      <c r="B2072">
        <v>649</v>
      </c>
      <c r="C2072">
        <v>40.183999999999997</v>
      </c>
      <c r="D2072">
        <v>436</v>
      </c>
      <c r="E2072">
        <v>40.183999999999997</v>
      </c>
      <c r="F2072">
        <v>469</v>
      </c>
      <c r="G2072">
        <v>40.183999999999997</v>
      </c>
      <c r="H2072">
        <v>350</v>
      </c>
    </row>
    <row r="2073" spans="1:8" x14ac:dyDescent="0.35">
      <c r="A2073">
        <v>40.201000000000001</v>
      </c>
      <c r="B2073">
        <v>682</v>
      </c>
      <c r="C2073">
        <v>40.201000000000001</v>
      </c>
      <c r="D2073">
        <v>431</v>
      </c>
      <c r="E2073">
        <v>40.201000000000001</v>
      </c>
      <c r="F2073">
        <v>462</v>
      </c>
      <c r="G2073">
        <v>40.201000000000001</v>
      </c>
      <c r="H2073">
        <v>323</v>
      </c>
    </row>
    <row r="2074" spans="1:8" x14ac:dyDescent="0.35">
      <c r="A2074">
        <v>40.218000000000004</v>
      </c>
      <c r="B2074">
        <v>689</v>
      </c>
      <c r="C2074">
        <v>40.218000000000004</v>
      </c>
      <c r="D2074">
        <v>443</v>
      </c>
      <c r="E2074">
        <v>40.218000000000004</v>
      </c>
      <c r="F2074">
        <v>507</v>
      </c>
      <c r="G2074">
        <v>40.218000000000004</v>
      </c>
      <c r="H2074">
        <v>335</v>
      </c>
    </row>
    <row r="2075" spans="1:8" x14ac:dyDescent="0.35">
      <c r="A2075">
        <v>40.234999999999999</v>
      </c>
      <c r="B2075">
        <v>724</v>
      </c>
      <c r="C2075">
        <v>40.234999999999999</v>
      </c>
      <c r="D2075">
        <v>437</v>
      </c>
      <c r="E2075">
        <v>40.234999999999999</v>
      </c>
      <c r="F2075">
        <v>472</v>
      </c>
      <c r="G2075">
        <v>40.234999999999999</v>
      </c>
      <c r="H2075">
        <v>339</v>
      </c>
    </row>
    <row r="2076" spans="1:8" x14ac:dyDescent="0.35">
      <c r="A2076">
        <v>40.252000000000002</v>
      </c>
      <c r="B2076">
        <v>718</v>
      </c>
      <c r="C2076">
        <v>40.252000000000002</v>
      </c>
      <c r="D2076">
        <v>432</v>
      </c>
      <c r="E2076">
        <v>40.252000000000002</v>
      </c>
      <c r="F2076">
        <v>483</v>
      </c>
      <c r="G2076">
        <v>40.252000000000002</v>
      </c>
      <c r="H2076">
        <v>333</v>
      </c>
    </row>
    <row r="2077" spans="1:8" x14ac:dyDescent="0.35">
      <c r="A2077">
        <v>40.268999999999998</v>
      </c>
      <c r="B2077">
        <v>765</v>
      </c>
      <c r="C2077">
        <v>40.268999999999998</v>
      </c>
      <c r="D2077">
        <v>441</v>
      </c>
      <c r="E2077">
        <v>40.268999999999998</v>
      </c>
      <c r="F2077">
        <v>458</v>
      </c>
      <c r="G2077">
        <v>40.268999999999998</v>
      </c>
      <c r="H2077">
        <v>361</v>
      </c>
    </row>
    <row r="2078" spans="1:8" x14ac:dyDescent="0.35">
      <c r="A2078">
        <v>40.286000000000001</v>
      </c>
      <c r="B2078">
        <v>764</v>
      </c>
      <c r="C2078">
        <v>40.286000000000001</v>
      </c>
      <c r="D2078">
        <v>473</v>
      </c>
      <c r="E2078">
        <v>40.286000000000001</v>
      </c>
      <c r="F2078">
        <v>455</v>
      </c>
      <c r="G2078">
        <v>40.286000000000001</v>
      </c>
      <c r="H2078">
        <v>355</v>
      </c>
    </row>
    <row r="2079" spans="1:8" x14ac:dyDescent="0.35">
      <c r="A2079">
        <v>40.302999999999997</v>
      </c>
      <c r="B2079">
        <v>821</v>
      </c>
      <c r="C2079">
        <v>40.302999999999997</v>
      </c>
      <c r="D2079">
        <v>514</v>
      </c>
      <c r="E2079">
        <v>40.302999999999997</v>
      </c>
      <c r="F2079">
        <v>502</v>
      </c>
      <c r="G2079">
        <v>40.302999999999997</v>
      </c>
      <c r="H2079">
        <v>317</v>
      </c>
    </row>
    <row r="2080" spans="1:8" x14ac:dyDescent="0.35">
      <c r="A2080">
        <v>40.32</v>
      </c>
      <c r="B2080">
        <v>827</v>
      </c>
      <c r="C2080">
        <v>40.32</v>
      </c>
      <c r="D2080">
        <v>477</v>
      </c>
      <c r="E2080">
        <v>40.32</v>
      </c>
      <c r="F2080">
        <v>478</v>
      </c>
      <c r="G2080">
        <v>40.32</v>
      </c>
      <c r="H2080">
        <v>335</v>
      </c>
    </row>
    <row r="2081" spans="1:8" x14ac:dyDescent="0.35">
      <c r="A2081">
        <v>40.337000000000003</v>
      </c>
      <c r="B2081">
        <v>878</v>
      </c>
      <c r="C2081">
        <v>40.337000000000003</v>
      </c>
      <c r="D2081">
        <v>528</v>
      </c>
      <c r="E2081">
        <v>40.337000000000003</v>
      </c>
      <c r="F2081">
        <v>507</v>
      </c>
      <c r="G2081">
        <v>40.337000000000003</v>
      </c>
      <c r="H2081">
        <v>356</v>
      </c>
    </row>
    <row r="2082" spans="1:8" x14ac:dyDescent="0.35">
      <c r="A2082">
        <v>40.353999999999999</v>
      </c>
      <c r="B2082">
        <v>938</v>
      </c>
      <c r="C2082">
        <v>40.353999999999999</v>
      </c>
      <c r="D2082">
        <v>541</v>
      </c>
      <c r="E2082">
        <v>40.353999999999999</v>
      </c>
      <c r="F2082">
        <v>496</v>
      </c>
      <c r="G2082">
        <v>40.353999999999999</v>
      </c>
      <c r="H2082">
        <v>344</v>
      </c>
    </row>
    <row r="2083" spans="1:8" x14ac:dyDescent="0.35">
      <c r="A2083">
        <v>40.371000000000002</v>
      </c>
      <c r="B2083">
        <v>997</v>
      </c>
      <c r="C2083">
        <v>40.371000000000002</v>
      </c>
      <c r="D2083">
        <v>536</v>
      </c>
      <c r="E2083">
        <v>40.371000000000002</v>
      </c>
      <c r="F2083">
        <v>499</v>
      </c>
      <c r="G2083">
        <v>40.371000000000002</v>
      </c>
      <c r="H2083">
        <v>357</v>
      </c>
    </row>
    <row r="2084" spans="1:8" x14ac:dyDescent="0.35">
      <c r="A2084">
        <v>40.387999999999998</v>
      </c>
      <c r="B2084">
        <v>980</v>
      </c>
      <c r="C2084">
        <v>40.387999999999998</v>
      </c>
      <c r="D2084">
        <v>600</v>
      </c>
      <c r="E2084">
        <v>40.387999999999998</v>
      </c>
      <c r="F2084">
        <v>592</v>
      </c>
      <c r="G2084">
        <v>40.387999999999998</v>
      </c>
      <c r="H2084">
        <v>362</v>
      </c>
    </row>
    <row r="2085" spans="1:8" x14ac:dyDescent="0.35">
      <c r="A2085">
        <v>40.405000000000001</v>
      </c>
      <c r="B2085">
        <v>954</v>
      </c>
      <c r="C2085">
        <v>40.405000000000001</v>
      </c>
      <c r="D2085">
        <v>628</v>
      </c>
      <c r="E2085">
        <v>40.405000000000001</v>
      </c>
      <c r="F2085">
        <v>530</v>
      </c>
      <c r="G2085">
        <v>40.405000000000001</v>
      </c>
      <c r="H2085">
        <v>344</v>
      </c>
    </row>
    <row r="2086" spans="1:8" x14ac:dyDescent="0.35">
      <c r="A2086">
        <v>40.421999999999997</v>
      </c>
      <c r="B2086">
        <v>1016</v>
      </c>
      <c r="C2086">
        <v>40.421999999999997</v>
      </c>
      <c r="D2086">
        <v>609</v>
      </c>
      <c r="E2086">
        <v>40.421999999999997</v>
      </c>
      <c r="F2086">
        <v>561</v>
      </c>
      <c r="G2086">
        <v>40.421999999999997</v>
      </c>
      <c r="H2086">
        <v>313</v>
      </c>
    </row>
    <row r="2087" spans="1:8" x14ac:dyDescent="0.35">
      <c r="A2087">
        <v>40.439</v>
      </c>
      <c r="B2087">
        <v>998</v>
      </c>
      <c r="C2087">
        <v>40.439</v>
      </c>
      <c r="D2087">
        <v>602</v>
      </c>
      <c r="E2087">
        <v>40.439</v>
      </c>
      <c r="F2087">
        <v>580</v>
      </c>
      <c r="G2087">
        <v>40.439</v>
      </c>
      <c r="H2087">
        <v>359</v>
      </c>
    </row>
    <row r="2088" spans="1:8" x14ac:dyDescent="0.35">
      <c r="A2088">
        <v>40.456000000000003</v>
      </c>
      <c r="B2088">
        <v>954</v>
      </c>
      <c r="C2088">
        <v>40.456000000000003</v>
      </c>
      <c r="D2088">
        <v>570</v>
      </c>
      <c r="E2088">
        <v>40.456000000000003</v>
      </c>
      <c r="F2088">
        <v>593</v>
      </c>
      <c r="G2088">
        <v>40.456000000000003</v>
      </c>
      <c r="H2088">
        <v>331</v>
      </c>
    </row>
    <row r="2089" spans="1:8" x14ac:dyDescent="0.35">
      <c r="A2089">
        <v>40.472999999999999</v>
      </c>
      <c r="B2089">
        <v>936</v>
      </c>
      <c r="C2089">
        <v>40.472999999999999</v>
      </c>
      <c r="D2089">
        <v>659</v>
      </c>
      <c r="E2089">
        <v>40.472999999999999</v>
      </c>
      <c r="F2089">
        <v>540</v>
      </c>
      <c r="G2089">
        <v>40.472999999999999</v>
      </c>
      <c r="H2089">
        <v>377</v>
      </c>
    </row>
    <row r="2090" spans="1:8" x14ac:dyDescent="0.35">
      <c r="A2090">
        <v>40.49</v>
      </c>
      <c r="B2090">
        <v>878</v>
      </c>
      <c r="C2090">
        <v>40.49</v>
      </c>
      <c r="D2090">
        <v>629</v>
      </c>
      <c r="E2090">
        <v>40.49</v>
      </c>
      <c r="F2090">
        <v>587</v>
      </c>
      <c r="G2090">
        <v>40.49</v>
      </c>
      <c r="H2090">
        <v>354</v>
      </c>
    </row>
    <row r="2091" spans="1:8" x14ac:dyDescent="0.35">
      <c r="A2091">
        <v>40.506999999999998</v>
      </c>
      <c r="B2091">
        <v>918</v>
      </c>
      <c r="C2091">
        <v>40.506999999999998</v>
      </c>
      <c r="D2091">
        <v>638</v>
      </c>
      <c r="E2091">
        <v>40.506999999999998</v>
      </c>
      <c r="F2091">
        <v>640</v>
      </c>
      <c r="G2091">
        <v>40.506999999999998</v>
      </c>
      <c r="H2091">
        <v>331</v>
      </c>
    </row>
    <row r="2092" spans="1:8" x14ac:dyDescent="0.35">
      <c r="A2092">
        <v>40.524000000000001</v>
      </c>
      <c r="B2092">
        <v>889</v>
      </c>
      <c r="C2092">
        <v>40.524000000000001</v>
      </c>
      <c r="D2092">
        <v>613</v>
      </c>
      <c r="E2092">
        <v>40.524000000000001</v>
      </c>
      <c r="F2092">
        <v>609</v>
      </c>
      <c r="G2092">
        <v>40.524000000000001</v>
      </c>
      <c r="H2092">
        <v>345</v>
      </c>
    </row>
    <row r="2093" spans="1:8" x14ac:dyDescent="0.35">
      <c r="A2093">
        <v>40.540999999999997</v>
      </c>
      <c r="B2093">
        <v>827</v>
      </c>
      <c r="C2093">
        <v>40.540999999999997</v>
      </c>
      <c r="D2093">
        <v>595</v>
      </c>
      <c r="E2093">
        <v>40.540999999999997</v>
      </c>
      <c r="F2093">
        <v>661</v>
      </c>
      <c r="G2093">
        <v>40.540999999999997</v>
      </c>
      <c r="H2093">
        <v>381</v>
      </c>
    </row>
    <row r="2094" spans="1:8" x14ac:dyDescent="0.35">
      <c r="A2094">
        <v>40.558</v>
      </c>
      <c r="B2094">
        <v>846</v>
      </c>
      <c r="C2094">
        <v>40.558</v>
      </c>
      <c r="D2094">
        <v>631</v>
      </c>
      <c r="E2094">
        <v>40.558</v>
      </c>
      <c r="F2094">
        <v>647</v>
      </c>
      <c r="G2094">
        <v>40.558</v>
      </c>
      <c r="H2094">
        <v>342</v>
      </c>
    </row>
    <row r="2095" spans="1:8" x14ac:dyDescent="0.35">
      <c r="A2095">
        <v>40.575000000000003</v>
      </c>
      <c r="B2095">
        <v>843</v>
      </c>
      <c r="C2095">
        <v>40.575000000000003</v>
      </c>
      <c r="D2095">
        <v>522</v>
      </c>
      <c r="E2095">
        <v>40.575000000000003</v>
      </c>
      <c r="F2095">
        <v>634</v>
      </c>
      <c r="G2095">
        <v>40.575000000000003</v>
      </c>
      <c r="H2095">
        <v>339</v>
      </c>
    </row>
    <row r="2096" spans="1:8" x14ac:dyDescent="0.35">
      <c r="A2096">
        <v>40.591999999999999</v>
      </c>
      <c r="B2096">
        <v>796</v>
      </c>
      <c r="C2096">
        <v>40.591999999999999</v>
      </c>
      <c r="D2096">
        <v>552</v>
      </c>
      <c r="E2096">
        <v>40.591999999999999</v>
      </c>
      <c r="F2096">
        <v>586</v>
      </c>
      <c r="G2096">
        <v>40.591999999999999</v>
      </c>
      <c r="H2096">
        <v>348</v>
      </c>
    </row>
    <row r="2097" spans="1:8" x14ac:dyDescent="0.35">
      <c r="A2097">
        <v>40.609000000000002</v>
      </c>
      <c r="B2097">
        <v>788</v>
      </c>
      <c r="C2097">
        <v>40.609000000000002</v>
      </c>
      <c r="D2097">
        <v>510</v>
      </c>
      <c r="E2097">
        <v>40.609000000000002</v>
      </c>
      <c r="F2097">
        <v>619</v>
      </c>
      <c r="G2097">
        <v>40.609000000000002</v>
      </c>
      <c r="H2097">
        <v>345</v>
      </c>
    </row>
    <row r="2098" spans="1:8" x14ac:dyDescent="0.35">
      <c r="A2098">
        <v>40.625999999999998</v>
      </c>
      <c r="B2098">
        <v>798</v>
      </c>
      <c r="C2098">
        <v>40.625999999999998</v>
      </c>
      <c r="D2098">
        <v>504</v>
      </c>
      <c r="E2098">
        <v>40.625999999999998</v>
      </c>
      <c r="F2098">
        <v>621</v>
      </c>
      <c r="G2098">
        <v>40.625999999999998</v>
      </c>
      <c r="H2098">
        <v>379</v>
      </c>
    </row>
    <row r="2099" spans="1:8" x14ac:dyDescent="0.35">
      <c r="A2099">
        <v>40.643000000000001</v>
      </c>
      <c r="B2099">
        <v>829</v>
      </c>
      <c r="C2099">
        <v>40.643000000000001</v>
      </c>
      <c r="D2099">
        <v>577</v>
      </c>
      <c r="E2099">
        <v>40.643000000000001</v>
      </c>
      <c r="F2099">
        <v>578</v>
      </c>
      <c r="G2099">
        <v>40.643000000000001</v>
      </c>
      <c r="H2099">
        <v>359</v>
      </c>
    </row>
    <row r="2100" spans="1:8" x14ac:dyDescent="0.35">
      <c r="A2100">
        <v>40.659999999999997</v>
      </c>
      <c r="B2100">
        <v>873</v>
      </c>
      <c r="C2100">
        <v>40.659999999999997</v>
      </c>
      <c r="D2100">
        <v>531</v>
      </c>
      <c r="E2100">
        <v>40.659999999999997</v>
      </c>
      <c r="F2100">
        <v>560</v>
      </c>
      <c r="G2100">
        <v>40.659999999999997</v>
      </c>
      <c r="H2100">
        <v>392</v>
      </c>
    </row>
    <row r="2101" spans="1:8" x14ac:dyDescent="0.35">
      <c r="A2101">
        <v>40.677</v>
      </c>
      <c r="B2101">
        <v>887</v>
      </c>
      <c r="C2101">
        <v>40.677</v>
      </c>
      <c r="D2101">
        <v>531</v>
      </c>
      <c r="E2101">
        <v>40.677</v>
      </c>
      <c r="F2101">
        <v>568</v>
      </c>
      <c r="G2101">
        <v>40.677</v>
      </c>
      <c r="H2101">
        <v>352</v>
      </c>
    </row>
    <row r="2102" spans="1:8" x14ac:dyDescent="0.35">
      <c r="A2102">
        <v>40.694000000000003</v>
      </c>
      <c r="B2102">
        <v>955</v>
      </c>
      <c r="C2102">
        <v>40.694000000000003</v>
      </c>
      <c r="D2102">
        <v>581</v>
      </c>
      <c r="E2102">
        <v>40.694000000000003</v>
      </c>
      <c r="F2102">
        <v>618</v>
      </c>
      <c r="G2102">
        <v>40.694000000000003</v>
      </c>
      <c r="H2102">
        <v>394</v>
      </c>
    </row>
    <row r="2103" spans="1:8" x14ac:dyDescent="0.35">
      <c r="A2103">
        <v>40.710999999999999</v>
      </c>
      <c r="B2103">
        <v>1008</v>
      </c>
      <c r="C2103">
        <v>40.710999999999999</v>
      </c>
      <c r="D2103">
        <v>571</v>
      </c>
      <c r="E2103">
        <v>40.710999999999999</v>
      </c>
      <c r="F2103">
        <v>584</v>
      </c>
      <c r="G2103">
        <v>40.710999999999999</v>
      </c>
      <c r="H2103">
        <v>381</v>
      </c>
    </row>
    <row r="2104" spans="1:8" x14ac:dyDescent="0.35">
      <c r="A2104">
        <v>40.728000000000002</v>
      </c>
      <c r="B2104">
        <v>1024</v>
      </c>
      <c r="C2104">
        <v>40.728000000000002</v>
      </c>
      <c r="D2104">
        <v>574</v>
      </c>
      <c r="E2104">
        <v>40.728000000000002</v>
      </c>
      <c r="F2104">
        <v>543</v>
      </c>
      <c r="G2104">
        <v>40.728000000000002</v>
      </c>
      <c r="H2104">
        <v>368</v>
      </c>
    </row>
    <row r="2105" spans="1:8" x14ac:dyDescent="0.35">
      <c r="A2105">
        <v>40.744999999999997</v>
      </c>
      <c r="B2105">
        <v>1104</v>
      </c>
      <c r="C2105">
        <v>40.744999999999997</v>
      </c>
      <c r="D2105">
        <v>600</v>
      </c>
      <c r="E2105">
        <v>40.744999999999997</v>
      </c>
      <c r="F2105">
        <v>587</v>
      </c>
      <c r="G2105">
        <v>40.744999999999997</v>
      </c>
      <c r="H2105">
        <v>368</v>
      </c>
    </row>
    <row r="2106" spans="1:8" x14ac:dyDescent="0.35">
      <c r="A2106">
        <v>40.762</v>
      </c>
      <c r="B2106">
        <v>1161</v>
      </c>
      <c r="C2106">
        <v>40.762</v>
      </c>
      <c r="D2106">
        <v>629</v>
      </c>
      <c r="E2106">
        <v>40.762</v>
      </c>
      <c r="F2106">
        <v>592</v>
      </c>
      <c r="G2106">
        <v>40.762</v>
      </c>
      <c r="H2106">
        <v>393</v>
      </c>
    </row>
    <row r="2107" spans="1:8" x14ac:dyDescent="0.35">
      <c r="A2107">
        <v>40.779000000000003</v>
      </c>
      <c r="B2107">
        <v>1207</v>
      </c>
      <c r="C2107">
        <v>40.779000000000003</v>
      </c>
      <c r="D2107">
        <v>651</v>
      </c>
      <c r="E2107">
        <v>40.779000000000003</v>
      </c>
      <c r="F2107">
        <v>578</v>
      </c>
      <c r="G2107">
        <v>40.779000000000003</v>
      </c>
      <c r="H2107">
        <v>369</v>
      </c>
    </row>
    <row r="2108" spans="1:8" x14ac:dyDescent="0.35">
      <c r="A2108">
        <v>40.795999999999999</v>
      </c>
      <c r="B2108">
        <v>1260</v>
      </c>
      <c r="C2108">
        <v>40.795999999999999</v>
      </c>
      <c r="D2108">
        <v>692</v>
      </c>
      <c r="E2108">
        <v>40.795999999999999</v>
      </c>
      <c r="F2108">
        <v>603</v>
      </c>
      <c r="G2108">
        <v>40.795999999999999</v>
      </c>
      <c r="H2108">
        <v>365</v>
      </c>
    </row>
    <row r="2109" spans="1:8" x14ac:dyDescent="0.35">
      <c r="A2109">
        <v>40.813000000000002</v>
      </c>
      <c r="B2109">
        <v>1283</v>
      </c>
      <c r="C2109">
        <v>40.813000000000002</v>
      </c>
      <c r="D2109">
        <v>718</v>
      </c>
      <c r="E2109">
        <v>40.813000000000002</v>
      </c>
      <c r="F2109">
        <v>586</v>
      </c>
      <c r="G2109">
        <v>40.813000000000002</v>
      </c>
      <c r="H2109">
        <v>385</v>
      </c>
    </row>
    <row r="2110" spans="1:8" x14ac:dyDescent="0.35">
      <c r="A2110">
        <v>40.83</v>
      </c>
      <c r="B2110">
        <v>1286</v>
      </c>
      <c r="C2110">
        <v>40.83</v>
      </c>
      <c r="D2110">
        <v>732</v>
      </c>
      <c r="E2110">
        <v>40.83</v>
      </c>
      <c r="F2110">
        <v>575</v>
      </c>
      <c r="G2110">
        <v>40.83</v>
      </c>
      <c r="H2110">
        <v>405</v>
      </c>
    </row>
    <row r="2111" spans="1:8" x14ac:dyDescent="0.35">
      <c r="A2111">
        <v>40.847000000000001</v>
      </c>
      <c r="B2111">
        <v>1345</v>
      </c>
      <c r="C2111">
        <v>40.847000000000001</v>
      </c>
      <c r="D2111">
        <v>758</v>
      </c>
      <c r="E2111">
        <v>40.847000000000001</v>
      </c>
      <c r="F2111">
        <v>606</v>
      </c>
      <c r="G2111">
        <v>40.847000000000001</v>
      </c>
      <c r="H2111">
        <v>376</v>
      </c>
    </row>
    <row r="2112" spans="1:8" x14ac:dyDescent="0.35">
      <c r="A2112">
        <v>40.863999999999997</v>
      </c>
      <c r="B2112">
        <v>1357</v>
      </c>
      <c r="C2112">
        <v>40.863999999999997</v>
      </c>
      <c r="D2112">
        <v>782</v>
      </c>
      <c r="E2112">
        <v>40.863999999999997</v>
      </c>
      <c r="F2112">
        <v>616</v>
      </c>
      <c r="G2112">
        <v>40.863999999999997</v>
      </c>
      <c r="H2112">
        <v>364</v>
      </c>
    </row>
    <row r="2113" spans="1:8" x14ac:dyDescent="0.35">
      <c r="A2113">
        <v>40.881</v>
      </c>
      <c r="B2113">
        <v>1292</v>
      </c>
      <c r="C2113">
        <v>40.881</v>
      </c>
      <c r="D2113">
        <v>774</v>
      </c>
      <c r="E2113">
        <v>40.881</v>
      </c>
      <c r="F2113">
        <v>625</v>
      </c>
      <c r="G2113">
        <v>40.881</v>
      </c>
      <c r="H2113">
        <v>373</v>
      </c>
    </row>
    <row r="2114" spans="1:8" x14ac:dyDescent="0.35">
      <c r="A2114">
        <v>40.898000000000003</v>
      </c>
      <c r="B2114">
        <v>1227</v>
      </c>
      <c r="C2114">
        <v>40.898000000000003</v>
      </c>
      <c r="D2114">
        <v>793</v>
      </c>
      <c r="E2114">
        <v>40.898000000000003</v>
      </c>
      <c r="F2114">
        <v>670</v>
      </c>
      <c r="G2114">
        <v>40.898000000000003</v>
      </c>
      <c r="H2114">
        <v>361</v>
      </c>
    </row>
    <row r="2115" spans="1:8" x14ac:dyDescent="0.35">
      <c r="A2115">
        <v>40.914999999999999</v>
      </c>
      <c r="B2115">
        <v>1220</v>
      </c>
      <c r="C2115">
        <v>40.914999999999999</v>
      </c>
      <c r="D2115">
        <v>845</v>
      </c>
      <c r="E2115">
        <v>40.914999999999999</v>
      </c>
      <c r="F2115">
        <v>677</v>
      </c>
      <c r="G2115">
        <v>40.914999999999999</v>
      </c>
      <c r="H2115">
        <v>360</v>
      </c>
    </row>
    <row r="2116" spans="1:8" x14ac:dyDescent="0.35">
      <c r="A2116">
        <v>40.932000000000002</v>
      </c>
      <c r="B2116">
        <v>1185</v>
      </c>
      <c r="C2116">
        <v>40.932000000000002</v>
      </c>
      <c r="D2116">
        <v>816</v>
      </c>
      <c r="E2116">
        <v>40.932000000000002</v>
      </c>
      <c r="F2116">
        <v>701</v>
      </c>
      <c r="G2116">
        <v>40.932000000000002</v>
      </c>
      <c r="H2116">
        <v>373</v>
      </c>
    </row>
    <row r="2117" spans="1:8" x14ac:dyDescent="0.35">
      <c r="A2117">
        <v>40.948999999999998</v>
      </c>
      <c r="B2117">
        <v>1110</v>
      </c>
      <c r="C2117">
        <v>40.948999999999998</v>
      </c>
      <c r="D2117">
        <v>787</v>
      </c>
      <c r="E2117">
        <v>40.948999999999998</v>
      </c>
      <c r="F2117">
        <v>692</v>
      </c>
      <c r="G2117">
        <v>40.948999999999998</v>
      </c>
      <c r="H2117">
        <v>355</v>
      </c>
    </row>
    <row r="2118" spans="1:8" x14ac:dyDescent="0.35">
      <c r="A2118">
        <v>40.966000000000001</v>
      </c>
      <c r="B2118">
        <v>1060</v>
      </c>
      <c r="C2118">
        <v>40.966000000000001</v>
      </c>
      <c r="D2118">
        <v>787</v>
      </c>
      <c r="E2118">
        <v>40.966000000000001</v>
      </c>
      <c r="F2118">
        <v>667</v>
      </c>
      <c r="G2118">
        <v>40.966000000000001</v>
      </c>
      <c r="H2118">
        <v>357</v>
      </c>
    </row>
    <row r="2119" spans="1:8" x14ac:dyDescent="0.35">
      <c r="A2119">
        <v>40.982999999999997</v>
      </c>
      <c r="B2119">
        <v>988</v>
      </c>
      <c r="C2119">
        <v>40.982999999999997</v>
      </c>
      <c r="D2119">
        <v>711</v>
      </c>
      <c r="E2119">
        <v>40.982999999999997</v>
      </c>
      <c r="F2119">
        <v>664</v>
      </c>
      <c r="G2119">
        <v>40.982999999999997</v>
      </c>
      <c r="H2119">
        <v>380</v>
      </c>
    </row>
    <row r="2120" spans="1:8" x14ac:dyDescent="0.35">
      <c r="A2120">
        <v>41</v>
      </c>
      <c r="B2120">
        <v>920</v>
      </c>
      <c r="C2120">
        <v>41</v>
      </c>
      <c r="D2120">
        <v>693</v>
      </c>
      <c r="E2120">
        <v>41</v>
      </c>
      <c r="F2120">
        <v>660</v>
      </c>
      <c r="G2120">
        <v>41</v>
      </c>
      <c r="H2120">
        <v>372</v>
      </c>
    </row>
    <row r="2121" spans="1:8" x14ac:dyDescent="0.35">
      <c r="A2121">
        <v>41.017000000000003</v>
      </c>
      <c r="B2121">
        <v>849</v>
      </c>
      <c r="C2121">
        <v>41.017000000000003</v>
      </c>
      <c r="D2121">
        <v>645</v>
      </c>
      <c r="E2121">
        <v>41.017000000000003</v>
      </c>
      <c r="F2121">
        <v>668</v>
      </c>
      <c r="G2121">
        <v>41.017000000000003</v>
      </c>
      <c r="H2121">
        <v>364</v>
      </c>
    </row>
    <row r="2122" spans="1:8" x14ac:dyDescent="0.35">
      <c r="A2122">
        <v>41.033999999999999</v>
      </c>
      <c r="B2122">
        <v>776</v>
      </c>
      <c r="C2122">
        <v>41.033999999999999</v>
      </c>
      <c r="D2122">
        <v>575</v>
      </c>
      <c r="E2122">
        <v>41.033999999999999</v>
      </c>
      <c r="F2122">
        <v>656</v>
      </c>
      <c r="G2122">
        <v>41.033999999999999</v>
      </c>
      <c r="H2122">
        <v>347</v>
      </c>
    </row>
    <row r="2123" spans="1:8" x14ac:dyDescent="0.35">
      <c r="A2123">
        <v>41.051000000000002</v>
      </c>
      <c r="B2123">
        <v>729</v>
      </c>
      <c r="C2123">
        <v>41.051000000000002</v>
      </c>
      <c r="D2123">
        <v>559</v>
      </c>
      <c r="E2123">
        <v>41.051000000000002</v>
      </c>
      <c r="F2123">
        <v>639</v>
      </c>
      <c r="G2123">
        <v>41.051000000000002</v>
      </c>
      <c r="H2123">
        <v>352</v>
      </c>
    </row>
    <row r="2124" spans="1:8" x14ac:dyDescent="0.35">
      <c r="A2124">
        <v>41.067999999999998</v>
      </c>
      <c r="B2124">
        <v>687</v>
      </c>
      <c r="C2124">
        <v>41.067999999999998</v>
      </c>
      <c r="D2124">
        <v>544</v>
      </c>
      <c r="E2124">
        <v>41.067999999999998</v>
      </c>
      <c r="F2124">
        <v>610</v>
      </c>
      <c r="G2124">
        <v>41.067999999999998</v>
      </c>
      <c r="H2124">
        <v>366</v>
      </c>
    </row>
    <row r="2125" spans="1:8" x14ac:dyDescent="0.35">
      <c r="A2125">
        <v>41.085000000000001</v>
      </c>
      <c r="B2125">
        <v>607</v>
      </c>
      <c r="C2125">
        <v>41.085000000000001</v>
      </c>
      <c r="D2125">
        <v>527</v>
      </c>
      <c r="E2125">
        <v>41.085000000000001</v>
      </c>
      <c r="F2125">
        <v>591</v>
      </c>
      <c r="G2125">
        <v>41.085000000000001</v>
      </c>
      <c r="H2125">
        <v>353</v>
      </c>
    </row>
    <row r="2126" spans="1:8" x14ac:dyDescent="0.35">
      <c r="A2126">
        <v>41.101999999999997</v>
      </c>
      <c r="B2126">
        <v>572</v>
      </c>
      <c r="C2126">
        <v>41.101999999999997</v>
      </c>
      <c r="D2126">
        <v>493</v>
      </c>
      <c r="E2126">
        <v>41.101999999999997</v>
      </c>
      <c r="F2126">
        <v>566</v>
      </c>
      <c r="G2126">
        <v>41.101999999999997</v>
      </c>
      <c r="H2126">
        <v>348</v>
      </c>
    </row>
    <row r="2127" spans="1:8" x14ac:dyDescent="0.35">
      <c r="A2127">
        <v>41.119</v>
      </c>
      <c r="B2127">
        <v>549</v>
      </c>
      <c r="C2127">
        <v>41.119</v>
      </c>
      <c r="D2127">
        <v>458</v>
      </c>
      <c r="E2127">
        <v>41.119</v>
      </c>
      <c r="F2127">
        <v>568</v>
      </c>
      <c r="G2127">
        <v>41.119</v>
      </c>
      <c r="H2127">
        <v>329</v>
      </c>
    </row>
    <row r="2128" spans="1:8" x14ac:dyDescent="0.35">
      <c r="A2128">
        <v>41.136000000000003</v>
      </c>
      <c r="B2128">
        <v>492</v>
      </c>
      <c r="C2128">
        <v>41.136000000000003</v>
      </c>
      <c r="D2128">
        <v>440</v>
      </c>
      <c r="E2128">
        <v>41.136000000000003</v>
      </c>
      <c r="F2128">
        <v>549</v>
      </c>
      <c r="G2128">
        <v>41.136000000000003</v>
      </c>
      <c r="H2128">
        <v>330</v>
      </c>
    </row>
    <row r="2129" spans="1:8" x14ac:dyDescent="0.35">
      <c r="A2129">
        <v>41.152999999999999</v>
      </c>
      <c r="B2129">
        <v>461</v>
      </c>
      <c r="C2129">
        <v>41.152999999999999</v>
      </c>
      <c r="D2129">
        <v>433</v>
      </c>
      <c r="E2129">
        <v>41.152999999999999</v>
      </c>
      <c r="F2129">
        <v>512</v>
      </c>
      <c r="G2129">
        <v>41.152999999999999</v>
      </c>
      <c r="H2129">
        <v>320</v>
      </c>
    </row>
    <row r="2130" spans="1:8" x14ac:dyDescent="0.35">
      <c r="A2130">
        <v>41.17</v>
      </c>
      <c r="B2130">
        <v>445</v>
      </c>
      <c r="C2130">
        <v>41.17</v>
      </c>
      <c r="D2130">
        <v>393</v>
      </c>
      <c r="E2130">
        <v>41.17</v>
      </c>
      <c r="F2130">
        <v>518</v>
      </c>
      <c r="G2130">
        <v>41.17</v>
      </c>
      <c r="H2130">
        <v>338</v>
      </c>
    </row>
    <row r="2131" spans="1:8" x14ac:dyDescent="0.35">
      <c r="A2131">
        <v>41.186999999999998</v>
      </c>
      <c r="B2131">
        <v>376</v>
      </c>
      <c r="C2131">
        <v>41.186999999999998</v>
      </c>
      <c r="D2131">
        <v>363</v>
      </c>
      <c r="E2131">
        <v>41.186999999999998</v>
      </c>
      <c r="F2131">
        <v>485</v>
      </c>
      <c r="G2131">
        <v>41.186999999999998</v>
      </c>
      <c r="H2131">
        <v>320</v>
      </c>
    </row>
    <row r="2132" spans="1:8" x14ac:dyDescent="0.35">
      <c r="A2132">
        <v>41.204000000000001</v>
      </c>
      <c r="B2132">
        <v>344</v>
      </c>
      <c r="C2132">
        <v>41.204000000000001</v>
      </c>
      <c r="D2132">
        <v>304</v>
      </c>
      <c r="E2132">
        <v>41.204000000000001</v>
      </c>
      <c r="F2132">
        <v>482</v>
      </c>
      <c r="G2132">
        <v>41.204000000000001</v>
      </c>
      <c r="H2132">
        <v>308</v>
      </c>
    </row>
    <row r="2133" spans="1:8" x14ac:dyDescent="0.35">
      <c r="A2133">
        <v>41.220999999999997</v>
      </c>
      <c r="B2133">
        <v>339</v>
      </c>
      <c r="C2133">
        <v>41.220999999999997</v>
      </c>
      <c r="D2133">
        <v>363</v>
      </c>
      <c r="E2133">
        <v>41.220999999999997</v>
      </c>
      <c r="F2133">
        <v>462</v>
      </c>
      <c r="G2133">
        <v>41.220999999999997</v>
      </c>
      <c r="H2133">
        <v>337</v>
      </c>
    </row>
    <row r="2134" spans="1:8" x14ac:dyDescent="0.35">
      <c r="A2134">
        <v>41.238</v>
      </c>
      <c r="B2134">
        <v>322</v>
      </c>
      <c r="C2134">
        <v>41.238</v>
      </c>
      <c r="D2134">
        <v>332</v>
      </c>
      <c r="E2134">
        <v>41.238</v>
      </c>
      <c r="F2134">
        <v>403</v>
      </c>
      <c r="G2134">
        <v>41.238</v>
      </c>
      <c r="H2134">
        <v>334</v>
      </c>
    </row>
    <row r="2135" spans="1:8" x14ac:dyDescent="0.35">
      <c r="A2135">
        <v>41.255000000000003</v>
      </c>
      <c r="B2135">
        <v>296</v>
      </c>
      <c r="C2135">
        <v>41.255000000000003</v>
      </c>
      <c r="D2135">
        <v>306</v>
      </c>
      <c r="E2135">
        <v>41.255000000000003</v>
      </c>
      <c r="F2135">
        <v>422</v>
      </c>
      <c r="G2135">
        <v>41.255000000000003</v>
      </c>
      <c r="H2135">
        <v>317</v>
      </c>
    </row>
    <row r="2136" spans="1:8" x14ac:dyDescent="0.35">
      <c r="A2136">
        <v>41.271999999999998</v>
      </c>
      <c r="B2136">
        <v>293</v>
      </c>
      <c r="C2136">
        <v>41.271999999999998</v>
      </c>
      <c r="D2136">
        <v>293</v>
      </c>
      <c r="E2136">
        <v>41.271999999999998</v>
      </c>
      <c r="F2136">
        <v>416</v>
      </c>
      <c r="G2136">
        <v>41.271999999999998</v>
      </c>
      <c r="H2136">
        <v>303</v>
      </c>
    </row>
    <row r="2137" spans="1:8" x14ac:dyDescent="0.35">
      <c r="A2137">
        <v>41.289000000000001</v>
      </c>
      <c r="B2137">
        <v>277</v>
      </c>
      <c r="C2137">
        <v>41.289000000000001</v>
      </c>
      <c r="D2137">
        <v>310</v>
      </c>
      <c r="E2137">
        <v>41.289000000000001</v>
      </c>
      <c r="F2137">
        <v>422</v>
      </c>
      <c r="G2137">
        <v>41.289000000000001</v>
      </c>
      <c r="H2137">
        <v>335</v>
      </c>
    </row>
    <row r="2138" spans="1:8" x14ac:dyDescent="0.35">
      <c r="A2138">
        <v>41.305999999999997</v>
      </c>
      <c r="B2138">
        <v>281</v>
      </c>
      <c r="C2138">
        <v>41.305999999999997</v>
      </c>
      <c r="D2138">
        <v>313</v>
      </c>
      <c r="E2138">
        <v>41.305999999999997</v>
      </c>
      <c r="F2138">
        <v>387</v>
      </c>
      <c r="G2138">
        <v>41.305999999999997</v>
      </c>
      <c r="H2138">
        <v>338</v>
      </c>
    </row>
    <row r="2139" spans="1:8" x14ac:dyDescent="0.35">
      <c r="A2139">
        <v>41.323</v>
      </c>
      <c r="B2139">
        <v>258</v>
      </c>
      <c r="C2139">
        <v>41.323</v>
      </c>
      <c r="D2139">
        <v>260</v>
      </c>
      <c r="E2139">
        <v>41.323</v>
      </c>
      <c r="F2139">
        <v>367</v>
      </c>
      <c r="G2139">
        <v>41.323</v>
      </c>
      <c r="H2139">
        <v>314</v>
      </c>
    </row>
    <row r="2140" spans="1:8" x14ac:dyDescent="0.35">
      <c r="A2140">
        <v>41.34</v>
      </c>
      <c r="B2140">
        <v>237</v>
      </c>
      <c r="C2140">
        <v>41.34</v>
      </c>
      <c r="D2140">
        <v>270</v>
      </c>
      <c r="E2140">
        <v>41.34</v>
      </c>
      <c r="F2140">
        <v>368</v>
      </c>
      <c r="G2140">
        <v>41.34</v>
      </c>
      <c r="H2140">
        <v>339</v>
      </c>
    </row>
    <row r="2141" spans="1:8" x14ac:dyDescent="0.35">
      <c r="A2141">
        <v>41.356999999999999</v>
      </c>
      <c r="B2141">
        <v>216</v>
      </c>
      <c r="C2141">
        <v>41.356999999999999</v>
      </c>
      <c r="D2141">
        <v>259</v>
      </c>
      <c r="E2141">
        <v>41.356999999999999</v>
      </c>
      <c r="F2141">
        <v>373</v>
      </c>
      <c r="G2141">
        <v>41.356999999999999</v>
      </c>
      <c r="H2141">
        <v>292</v>
      </c>
    </row>
    <row r="2142" spans="1:8" x14ac:dyDescent="0.35">
      <c r="A2142">
        <v>41.374000000000002</v>
      </c>
      <c r="B2142">
        <v>242</v>
      </c>
      <c r="C2142">
        <v>41.374000000000002</v>
      </c>
      <c r="D2142">
        <v>270</v>
      </c>
      <c r="E2142">
        <v>41.374000000000002</v>
      </c>
      <c r="F2142">
        <v>370</v>
      </c>
      <c r="G2142">
        <v>41.374000000000002</v>
      </c>
      <c r="H2142">
        <v>318</v>
      </c>
    </row>
    <row r="2143" spans="1:8" x14ac:dyDescent="0.35">
      <c r="A2143">
        <v>41.390999999999998</v>
      </c>
      <c r="B2143">
        <v>204</v>
      </c>
      <c r="C2143">
        <v>41.390999999999998</v>
      </c>
      <c r="D2143">
        <v>230</v>
      </c>
      <c r="E2143">
        <v>41.390999999999998</v>
      </c>
      <c r="F2143">
        <v>313</v>
      </c>
      <c r="G2143">
        <v>41.390999999999998</v>
      </c>
      <c r="H2143">
        <v>293</v>
      </c>
    </row>
    <row r="2144" spans="1:8" x14ac:dyDescent="0.35">
      <c r="A2144">
        <v>41.408000000000001</v>
      </c>
      <c r="B2144">
        <v>200</v>
      </c>
      <c r="C2144">
        <v>41.408000000000001</v>
      </c>
      <c r="D2144">
        <v>238</v>
      </c>
      <c r="E2144">
        <v>41.408000000000001</v>
      </c>
      <c r="F2144">
        <v>347</v>
      </c>
      <c r="G2144">
        <v>41.408000000000001</v>
      </c>
      <c r="H2144">
        <v>274</v>
      </c>
    </row>
    <row r="2145" spans="1:8" x14ac:dyDescent="0.35">
      <c r="A2145">
        <v>41.424999999999997</v>
      </c>
      <c r="B2145">
        <v>218</v>
      </c>
      <c r="C2145">
        <v>41.424999999999997</v>
      </c>
      <c r="D2145">
        <v>253</v>
      </c>
      <c r="E2145">
        <v>41.424999999999997</v>
      </c>
      <c r="F2145">
        <v>329</v>
      </c>
      <c r="G2145">
        <v>41.424999999999997</v>
      </c>
      <c r="H2145">
        <v>275</v>
      </c>
    </row>
    <row r="2146" spans="1:8" x14ac:dyDescent="0.35">
      <c r="A2146">
        <v>41.442</v>
      </c>
      <c r="B2146">
        <v>204</v>
      </c>
      <c r="C2146">
        <v>41.442</v>
      </c>
      <c r="D2146">
        <v>253</v>
      </c>
      <c r="E2146">
        <v>41.442</v>
      </c>
      <c r="F2146">
        <v>323</v>
      </c>
      <c r="G2146">
        <v>41.442</v>
      </c>
      <c r="H2146">
        <v>298</v>
      </c>
    </row>
    <row r="2147" spans="1:8" x14ac:dyDescent="0.35">
      <c r="A2147">
        <v>41.459000000000003</v>
      </c>
      <c r="B2147">
        <v>198</v>
      </c>
      <c r="C2147">
        <v>41.459000000000003</v>
      </c>
      <c r="D2147">
        <v>233</v>
      </c>
      <c r="E2147">
        <v>41.459000000000003</v>
      </c>
      <c r="F2147">
        <v>367</v>
      </c>
      <c r="G2147">
        <v>41.459000000000003</v>
      </c>
      <c r="H2147">
        <v>322</v>
      </c>
    </row>
    <row r="2148" spans="1:8" x14ac:dyDescent="0.35">
      <c r="A2148">
        <v>41.475999999999999</v>
      </c>
      <c r="B2148">
        <v>198</v>
      </c>
      <c r="C2148">
        <v>41.475999999999999</v>
      </c>
      <c r="D2148">
        <v>259</v>
      </c>
      <c r="E2148">
        <v>41.475999999999999</v>
      </c>
      <c r="F2148">
        <v>314</v>
      </c>
      <c r="G2148">
        <v>41.475999999999999</v>
      </c>
      <c r="H2148">
        <v>284</v>
      </c>
    </row>
    <row r="2149" spans="1:8" x14ac:dyDescent="0.35">
      <c r="A2149">
        <v>41.493000000000002</v>
      </c>
      <c r="B2149">
        <v>199</v>
      </c>
      <c r="C2149">
        <v>41.493000000000002</v>
      </c>
      <c r="D2149">
        <v>229</v>
      </c>
      <c r="E2149">
        <v>41.493000000000002</v>
      </c>
      <c r="F2149">
        <v>312</v>
      </c>
      <c r="G2149">
        <v>41.493000000000002</v>
      </c>
      <c r="H2149">
        <v>306</v>
      </c>
    </row>
    <row r="2150" spans="1:8" x14ac:dyDescent="0.35">
      <c r="A2150">
        <v>41.51</v>
      </c>
      <c r="B2150">
        <v>181</v>
      </c>
      <c r="C2150">
        <v>41.51</v>
      </c>
      <c r="D2150">
        <v>235</v>
      </c>
      <c r="E2150">
        <v>41.51</v>
      </c>
      <c r="F2150">
        <v>292</v>
      </c>
      <c r="G2150">
        <v>41.51</v>
      </c>
      <c r="H2150">
        <v>316</v>
      </c>
    </row>
    <row r="2151" spans="1:8" x14ac:dyDescent="0.35">
      <c r="A2151">
        <v>41.527000000000001</v>
      </c>
      <c r="B2151">
        <v>189</v>
      </c>
      <c r="C2151">
        <v>41.527000000000001</v>
      </c>
      <c r="D2151">
        <v>221</v>
      </c>
      <c r="E2151">
        <v>41.527000000000001</v>
      </c>
      <c r="F2151">
        <v>314</v>
      </c>
      <c r="G2151">
        <v>41.527000000000001</v>
      </c>
      <c r="H2151">
        <v>289</v>
      </c>
    </row>
    <row r="2152" spans="1:8" x14ac:dyDescent="0.35">
      <c r="A2152">
        <v>41.543999999999997</v>
      </c>
      <c r="B2152">
        <v>182</v>
      </c>
      <c r="C2152">
        <v>41.543999999999997</v>
      </c>
      <c r="D2152">
        <v>242</v>
      </c>
      <c r="E2152">
        <v>41.543999999999997</v>
      </c>
      <c r="F2152">
        <v>318</v>
      </c>
      <c r="G2152">
        <v>41.543999999999997</v>
      </c>
      <c r="H2152">
        <v>296</v>
      </c>
    </row>
    <row r="2153" spans="1:8" x14ac:dyDescent="0.35">
      <c r="A2153">
        <v>41.561</v>
      </c>
      <c r="B2153">
        <v>177</v>
      </c>
      <c r="C2153">
        <v>41.561</v>
      </c>
      <c r="D2153">
        <v>200</v>
      </c>
      <c r="E2153">
        <v>41.561</v>
      </c>
      <c r="F2153">
        <v>323</v>
      </c>
      <c r="G2153">
        <v>41.561</v>
      </c>
      <c r="H2153">
        <v>301</v>
      </c>
    </row>
    <row r="2154" spans="1:8" x14ac:dyDescent="0.35">
      <c r="A2154">
        <v>41.578000000000003</v>
      </c>
      <c r="B2154">
        <v>176</v>
      </c>
      <c r="C2154">
        <v>41.578000000000003</v>
      </c>
      <c r="D2154">
        <v>193</v>
      </c>
      <c r="E2154">
        <v>41.578000000000003</v>
      </c>
      <c r="F2154">
        <v>293</v>
      </c>
      <c r="G2154">
        <v>41.578000000000003</v>
      </c>
      <c r="H2154">
        <v>302</v>
      </c>
    </row>
    <row r="2155" spans="1:8" x14ac:dyDescent="0.35">
      <c r="A2155">
        <v>41.594999999999999</v>
      </c>
      <c r="B2155">
        <v>171</v>
      </c>
      <c r="C2155">
        <v>41.594999999999999</v>
      </c>
      <c r="D2155">
        <v>192</v>
      </c>
      <c r="E2155">
        <v>41.594999999999999</v>
      </c>
      <c r="F2155">
        <v>319</v>
      </c>
      <c r="G2155">
        <v>41.594999999999999</v>
      </c>
      <c r="H2155">
        <v>331</v>
      </c>
    </row>
    <row r="2156" spans="1:8" x14ac:dyDescent="0.35">
      <c r="A2156">
        <v>41.612000000000002</v>
      </c>
      <c r="B2156">
        <v>163</v>
      </c>
      <c r="C2156">
        <v>41.612000000000002</v>
      </c>
      <c r="D2156">
        <v>197</v>
      </c>
      <c r="E2156">
        <v>41.612000000000002</v>
      </c>
      <c r="F2156">
        <v>284</v>
      </c>
      <c r="G2156">
        <v>41.612000000000002</v>
      </c>
      <c r="H2156">
        <v>310</v>
      </c>
    </row>
    <row r="2157" spans="1:8" x14ac:dyDescent="0.35">
      <c r="A2157">
        <v>41.628999999999998</v>
      </c>
      <c r="B2157">
        <v>182</v>
      </c>
      <c r="C2157">
        <v>41.628999999999998</v>
      </c>
      <c r="D2157">
        <v>183</v>
      </c>
      <c r="E2157">
        <v>41.628999999999998</v>
      </c>
      <c r="F2157">
        <v>301</v>
      </c>
      <c r="G2157">
        <v>41.628999999999998</v>
      </c>
      <c r="H2157">
        <v>271</v>
      </c>
    </row>
    <row r="2158" spans="1:8" x14ac:dyDescent="0.35">
      <c r="A2158">
        <v>41.646000000000001</v>
      </c>
      <c r="B2158">
        <v>178</v>
      </c>
      <c r="C2158">
        <v>41.646000000000001</v>
      </c>
      <c r="D2158">
        <v>187</v>
      </c>
      <c r="E2158">
        <v>41.646000000000001</v>
      </c>
      <c r="F2158">
        <v>288</v>
      </c>
      <c r="G2158">
        <v>41.646000000000001</v>
      </c>
      <c r="H2158">
        <v>262</v>
      </c>
    </row>
    <row r="2159" spans="1:8" x14ac:dyDescent="0.35">
      <c r="A2159">
        <v>41.662999999999997</v>
      </c>
      <c r="B2159">
        <v>168</v>
      </c>
      <c r="C2159">
        <v>41.662999999999997</v>
      </c>
      <c r="D2159">
        <v>192</v>
      </c>
      <c r="E2159">
        <v>41.662999999999997</v>
      </c>
      <c r="F2159">
        <v>259</v>
      </c>
      <c r="G2159">
        <v>41.662999999999997</v>
      </c>
      <c r="H2159">
        <v>305</v>
      </c>
    </row>
    <row r="2160" spans="1:8" x14ac:dyDescent="0.35">
      <c r="A2160">
        <v>41.68</v>
      </c>
      <c r="B2160">
        <v>161</v>
      </c>
      <c r="C2160">
        <v>41.68</v>
      </c>
      <c r="D2160">
        <v>211</v>
      </c>
      <c r="E2160">
        <v>41.68</v>
      </c>
      <c r="F2160">
        <v>282</v>
      </c>
      <c r="G2160">
        <v>41.68</v>
      </c>
      <c r="H2160">
        <v>290</v>
      </c>
    </row>
    <row r="2161" spans="1:8" x14ac:dyDescent="0.35">
      <c r="A2161">
        <v>41.697000000000003</v>
      </c>
      <c r="B2161">
        <v>167</v>
      </c>
      <c r="C2161">
        <v>41.697000000000003</v>
      </c>
      <c r="D2161">
        <v>220</v>
      </c>
      <c r="E2161">
        <v>41.697000000000003</v>
      </c>
      <c r="F2161">
        <v>288</v>
      </c>
      <c r="G2161">
        <v>41.697000000000003</v>
      </c>
      <c r="H2161">
        <v>308</v>
      </c>
    </row>
    <row r="2162" spans="1:8" x14ac:dyDescent="0.35">
      <c r="A2162">
        <v>41.713999999999999</v>
      </c>
      <c r="B2162">
        <v>158</v>
      </c>
      <c r="C2162">
        <v>41.713999999999999</v>
      </c>
      <c r="D2162">
        <v>204</v>
      </c>
      <c r="E2162">
        <v>41.713999999999999</v>
      </c>
      <c r="F2162">
        <v>287</v>
      </c>
      <c r="G2162">
        <v>41.713999999999999</v>
      </c>
      <c r="H2162">
        <v>324</v>
      </c>
    </row>
    <row r="2163" spans="1:8" x14ac:dyDescent="0.35">
      <c r="A2163">
        <v>41.731000000000002</v>
      </c>
      <c r="B2163">
        <v>165</v>
      </c>
      <c r="C2163">
        <v>41.731000000000002</v>
      </c>
      <c r="D2163">
        <v>191</v>
      </c>
      <c r="E2163">
        <v>41.731000000000002</v>
      </c>
      <c r="F2163">
        <v>261</v>
      </c>
      <c r="G2163">
        <v>41.731000000000002</v>
      </c>
      <c r="H2163">
        <v>304</v>
      </c>
    </row>
    <row r="2164" spans="1:8" x14ac:dyDescent="0.35">
      <c r="A2164">
        <v>41.747999999999998</v>
      </c>
      <c r="B2164">
        <v>168</v>
      </c>
      <c r="C2164">
        <v>41.747999999999998</v>
      </c>
      <c r="D2164">
        <v>200</v>
      </c>
      <c r="E2164">
        <v>41.747999999999998</v>
      </c>
      <c r="F2164">
        <v>268</v>
      </c>
      <c r="G2164">
        <v>41.747999999999998</v>
      </c>
      <c r="H2164">
        <v>295</v>
      </c>
    </row>
    <row r="2165" spans="1:8" x14ac:dyDescent="0.35">
      <c r="A2165">
        <v>41.765000000000001</v>
      </c>
      <c r="B2165">
        <v>173</v>
      </c>
      <c r="C2165">
        <v>41.765000000000001</v>
      </c>
      <c r="D2165">
        <v>197</v>
      </c>
      <c r="E2165">
        <v>41.765000000000001</v>
      </c>
      <c r="F2165">
        <v>269</v>
      </c>
      <c r="G2165">
        <v>41.765000000000001</v>
      </c>
      <c r="H2165">
        <v>307</v>
      </c>
    </row>
    <row r="2166" spans="1:8" x14ac:dyDescent="0.35">
      <c r="A2166">
        <v>41.781999999999996</v>
      </c>
      <c r="B2166">
        <v>179</v>
      </c>
      <c r="C2166">
        <v>41.781999999999996</v>
      </c>
      <c r="D2166">
        <v>198</v>
      </c>
      <c r="E2166">
        <v>41.781999999999996</v>
      </c>
      <c r="F2166">
        <v>275</v>
      </c>
      <c r="G2166">
        <v>41.781999999999996</v>
      </c>
      <c r="H2166">
        <v>312</v>
      </c>
    </row>
    <row r="2167" spans="1:8" x14ac:dyDescent="0.35">
      <c r="A2167">
        <v>41.798999999999999</v>
      </c>
      <c r="B2167">
        <v>170</v>
      </c>
      <c r="C2167">
        <v>41.798999999999999</v>
      </c>
      <c r="D2167">
        <v>209</v>
      </c>
      <c r="E2167">
        <v>41.798999999999999</v>
      </c>
      <c r="F2167">
        <v>275</v>
      </c>
      <c r="G2167">
        <v>41.798999999999999</v>
      </c>
      <c r="H2167">
        <v>318</v>
      </c>
    </row>
    <row r="2168" spans="1:8" x14ac:dyDescent="0.35">
      <c r="A2168">
        <v>41.816000000000003</v>
      </c>
      <c r="B2168">
        <v>164</v>
      </c>
      <c r="C2168">
        <v>41.816000000000003</v>
      </c>
      <c r="D2168">
        <v>210</v>
      </c>
      <c r="E2168">
        <v>41.816000000000003</v>
      </c>
      <c r="F2168">
        <v>271</v>
      </c>
      <c r="G2168">
        <v>41.816000000000003</v>
      </c>
      <c r="H2168">
        <v>305</v>
      </c>
    </row>
    <row r="2169" spans="1:8" x14ac:dyDescent="0.35">
      <c r="A2169">
        <v>41.832999999999998</v>
      </c>
      <c r="B2169">
        <v>167</v>
      </c>
      <c r="C2169">
        <v>41.832999999999998</v>
      </c>
      <c r="D2169">
        <v>191</v>
      </c>
      <c r="E2169">
        <v>41.832999999999998</v>
      </c>
      <c r="F2169">
        <v>277</v>
      </c>
      <c r="G2169">
        <v>41.832999999999998</v>
      </c>
      <c r="H2169">
        <v>292</v>
      </c>
    </row>
    <row r="2170" spans="1:8" x14ac:dyDescent="0.35">
      <c r="A2170">
        <v>41.85</v>
      </c>
      <c r="B2170">
        <v>170</v>
      </c>
      <c r="C2170">
        <v>41.85</v>
      </c>
      <c r="D2170">
        <v>186</v>
      </c>
      <c r="E2170">
        <v>41.85</v>
      </c>
      <c r="F2170">
        <v>283</v>
      </c>
      <c r="G2170">
        <v>41.85</v>
      </c>
      <c r="H2170">
        <v>289</v>
      </c>
    </row>
    <row r="2171" spans="1:8" x14ac:dyDescent="0.35">
      <c r="A2171">
        <v>41.866999999999997</v>
      </c>
      <c r="B2171">
        <v>169</v>
      </c>
      <c r="C2171">
        <v>41.866999999999997</v>
      </c>
      <c r="D2171">
        <v>190</v>
      </c>
      <c r="E2171">
        <v>41.866999999999997</v>
      </c>
      <c r="F2171">
        <v>282</v>
      </c>
      <c r="G2171">
        <v>41.866999999999997</v>
      </c>
      <c r="H2171">
        <v>285</v>
      </c>
    </row>
    <row r="2172" spans="1:8" x14ac:dyDescent="0.35">
      <c r="A2172">
        <v>41.884</v>
      </c>
      <c r="B2172">
        <v>165</v>
      </c>
      <c r="C2172">
        <v>41.884</v>
      </c>
      <c r="D2172">
        <v>195</v>
      </c>
      <c r="E2172">
        <v>41.884</v>
      </c>
      <c r="F2172">
        <v>296</v>
      </c>
      <c r="G2172">
        <v>41.884</v>
      </c>
      <c r="H2172">
        <v>296</v>
      </c>
    </row>
    <row r="2173" spans="1:8" x14ac:dyDescent="0.35">
      <c r="A2173">
        <v>41.901000000000003</v>
      </c>
      <c r="B2173">
        <v>162</v>
      </c>
      <c r="C2173">
        <v>41.901000000000003</v>
      </c>
      <c r="D2173">
        <v>189</v>
      </c>
      <c r="E2173">
        <v>41.901000000000003</v>
      </c>
      <c r="F2173">
        <v>316</v>
      </c>
      <c r="G2173">
        <v>41.901000000000003</v>
      </c>
      <c r="H2173">
        <v>318</v>
      </c>
    </row>
    <row r="2174" spans="1:8" x14ac:dyDescent="0.35">
      <c r="A2174">
        <v>41.917999999999999</v>
      </c>
      <c r="B2174">
        <v>162</v>
      </c>
      <c r="C2174">
        <v>41.917999999999999</v>
      </c>
      <c r="D2174">
        <v>184</v>
      </c>
      <c r="E2174">
        <v>41.917999999999999</v>
      </c>
      <c r="F2174">
        <v>304</v>
      </c>
      <c r="G2174">
        <v>41.917999999999999</v>
      </c>
      <c r="H2174">
        <v>312</v>
      </c>
    </row>
    <row r="2175" spans="1:8" x14ac:dyDescent="0.35">
      <c r="A2175">
        <v>41.935000000000002</v>
      </c>
      <c r="B2175">
        <v>155</v>
      </c>
      <c r="C2175">
        <v>41.935000000000002</v>
      </c>
      <c r="D2175">
        <v>191</v>
      </c>
      <c r="E2175">
        <v>41.935000000000002</v>
      </c>
      <c r="F2175">
        <v>305</v>
      </c>
      <c r="G2175">
        <v>41.935000000000002</v>
      </c>
      <c r="H2175">
        <v>291</v>
      </c>
    </row>
    <row r="2176" spans="1:8" x14ac:dyDescent="0.35">
      <c r="A2176">
        <v>41.951999999999998</v>
      </c>
      <c r="B2176">
        <v>150</v>
      </c>
      <c r="C2176">
        <v>41.951999999999998</v>
      </c>
      <c r="D2176">
        <v>178</v>
      </c>
      <c r="E2176">
        <v>41.951999999999998</v>
      </c>
      <c r="F2176">
        <v>299</v>
      </c>
      <c r="G2176">
        <v>41.951999999999998</v>
      </c>
      <c r="H2176">
        <v>302</v>
      </c>
    </row>
    <row r="2177" spans="1:8" x14ac:dyDescent="0.35">
      <c r="A2177">
        <v>41.969000000000001</v>
      </c>
      <c r="B2177">
        <v>155</v>
      </c>
      <c r="C2177">
        <v>41.969000000000001</v>
      </c>
      <c r="D2177">
        <v>175</v>
      </c>
      <c r="E2177">
        <v>41.969000000000001</v>
      </c>
      <c r="F2177">
        <v>281</v>
      </c>
      <c r="G2177">
        <v>41.969000000000001</v>
      </c>
      <c r="H2177">
        <v>304</v>
      </c>
    </row>
    <row r="2178" spans="1:8" x14ac:dyDescent="0.35">
      <c r="A2178">
        <v>41.985999999999997</v>
      </c>
      <c r="B2178">
        <v>154</v>
      </c>
      <c r="C2178">
        <v>41.985999999999997</v>
      </c>
      <c r="D2178">
        <v>191</v>
      </c>
      <c r="E2178">
        <v>41.985999999999997</v>
      </c>
      <c r="F2178">
        <v>294</v>
      </c>
      <c r="G2178">
        <v>41.985999999999997</v>
      </c>
      <c r="H2178">
        <v>316</v>
      </c>
    </row>
    <row r="2179" spans="1:8" x14ac:dyDescent="0.35">
      <c r="A2179">
        <v>42.003</v>
      </c>
      <c r="B2179">
        <v>156</v>
      </c>
      <c r="C2179">
        <v>42.003</v>
      </c>
      <c r="D2179">
        <v>193</v>
      </c>
      <c r="E2179">
        <v>42.003</v>
      </c>
      <c r="F2179">
        <v>285</v>
      </c>
      <c r="G2179">
        <v>42.003</v>
      </c>
      <c r="H2179">
        <v>305</v>
      </c>
    </row>
    <row r="2180" spans="1:8" x14ac:dyDescent="0.35">
      <c r="A2180">
        <v>42.02</v>
      </c>
      <c r="B2180">
        <v>152</v>
      </c>
      <c r="C2180">
        <v>42.02</v>
      </c>
      <c r="D2180">
        <v>184</v>
      </c>
      <c r="E2180">
        <v>42.02</v>
      </c>
      <c r="F2180">
        <v>285</v>
      </c>
      <c r="G2180">
        <v>42.02</v>
      </c>
      <c r="H2180">
        <v>289</v>
      </c>
    </row>
    <row r="2181" spans="1:8" x14ac:dyDescent="0.35">
      <c r="A2181">
        <v>42.036999999999999</v>
      </c>
      <c r="B2181">
        <v>153</v>
      </c>
      <c r="C2181">
        <v>42.036999999999999</v>
      </c>
      <c r="D2181">
        <v>170</v>
      </c>
      <c r="E2181">
        <v>42.036999999999999</v>
      </c>
      <c r="F2181">
        <v>277</v>
      </c>
      <c r="G2181">
        <v>42.036999999999999</v>
      </c>
      <c r="H2181">
        <v>291</v>
      </c>
    </row>
    <row r="2182" spans="1:8" x14ac:dyDescent="0.35">
      <c r="A2182">
        <v>42.054000000000002</v>
      </c>
      <c r="B2182">
        <v>159</v>
      </c>
      <c r="C2182">
        <v>42.054000000000002</v>
      </c>
      <c r="D2182">
        <v>189</v>
      </c>
      <c r="E2182">
        <v>42.054000000000002</v>
      </c>
      <c r="F2182">
        <v>264</v>
      </c>
      <c r="G2182">
        <v>42.054000000000002</v>
      </c>
      <c r="H2182">
        <v>290</v>
      </c>
    </row>
    <row r="2183" spans="1:8" x14ac:dyDescent="0.35">
      <c r="A2183">
        <v>42.070999999999998</v>
      </c>
      <c r="B2183">
        <v>166</v>
      </c>
      <c r="C2183">
        <v>42.070999999999998</v>
      </c>
      <c r="D2183">
        <v>179</v>
      </c>
      <c r="E2183">
        <v>42.070999999999998</v>
      </c>
      <c r="F2183">
        <v>258</v>
      </c>
      <c r="G2183">
        <v>42.070999999999998</v>
      </c>
      <c r="H2183">
        <v>277</v>
      </c>
    </row>
    <row r="2184" spans="1:8" x14ac:dyDescent="0.35">
      <c r="A2184">
        <v>42.088000000000001</v>
      </c>
      <c r="B2184">
        <v>165</v>
      </c>
      <c r="C2184">
        <v>42.088000000000001</v>
      </c>
      <c r="D2184">
        <v>181</v>
      </c>
      <c r="E2184">
        <v>42.088000000000001</v>
      </c>
      <c r="F2184">
        <v>274</v>
      </c>
      <c r="G2184">
        <v>42.088000000000001</v>
      </c>
      <c r="H2184">
        <v>309</v>
      </c>
    </row>
    <row r="2185" spans="1:8" x14ac:dyDescent="0.35">
      <c r="A2185">
        <v>42.104999999999997</v>
      </c>
      <c r="B2185">
        <v>163</v>
      </c>
      <c r="C2185">
        <v>42.104999999999997</v>
      </c>
      <c r="D2185">
        <v>195</v>
      </c>
      <c r="E2185">
        <v>42.104999999999997</v>
      </c>
      <c r="F2185">
        <v>267</v>
      </c>
      <c r="G2185">
        <v>42.104999999999997</v>
      </c>
      <c r="H2185">
        <v>309</v>
      </c>
    </row>
    <row r="2186" spans="1:8" x14ac:dyDescent="0.35">
      <c r="A2186">
        <v>42.122</v>
      </c>
      <c r="B2186">
        <v>167</v>
      </c>
      <c r="C2186">
        <v>42.122</v>
      </c>
      <c r="D2186">
        <v>188</v>
      </c>
      <c r="E2186">
        <v>42.122</v>
      </c>
      <c r="F2186">
        <v>275</v>
      </c>
      <c r="G2186">
        <v>42.122</v>
      </c>
      <c r="H2186">
        <v>299</v>
      </c>
    </row>
    <row r="2187" spans="1:8" x14ac:dyDescent="0.35">
      <c r="A2187">
        <v>42.139000000000003</v>
      </c>
      <c r="B2187">
        <v>183</v>
      </c>
      <c r="C2187">
        <v>42.139000000000003</v>
      </c>
      <c r="D2187">
        <v>182</v>
      </c>
      <c r="E2187">
        <v>42.139000000000003</v>
      </c>
      <c r="F2187">
        <v>280</v>
      </c>
      <c r="G2187">
        <v>42.139000000000003</v>
      </c>
      <c r="H2187">
        <v>290</v>
      </c>
    </row>
    <row r="2188" spans="1:8" x14ac:dyDescent="0.35">
      <c r="A2188">
        <v>42.155999999999999</v>
      </c>
      <c r="B2188">
        <v>181</v>
      </c>
      <c r="C2188">
        <v>42.155999999999999</v>
      </c>
      <c r="D2188">
        <v>202</v>
      </c>
      <c r="E2188">
        <v>42.155999999999999</v>
      </c>
      <c r="F2188">
        <v>294</v>
      </c>
      <c r="G2188">
        <v>42.155999999999999</v>
      </c>
      <c r="H2188">
        <v>270</v>
      </c>
    </row>
    <row r="2189" spans="1:8" x14ac:dyDescent="0.35">
      <c r="A2189">
        <v>42.173000000000002</v>
      </c>
      <c r="B2189">
        <v>181</v>
      </c>
      <c r="C2189">
        <v>42.173000000000002</v>
      </c>
      <c r="D2189">
        <v>190</v>
      </c>
      <c r="E2189">
        <v>42.173000000000002</v>
      </c>
      <c r="F2189">
        <v>269</v>
      </c>
      <c r="G2189">
        <v>42.173000000000002</v>
      </c>
      <c r="H2189">
        <v>258</v>
      </c>
    </row>
    <row r="2190" spans="1:8" x14ac:dyDescent="0.35">
      <c r="A2190">
        <v>42.19</v>
      </c>
      <c r="B2190">
        <v>168</v>
      </c>
      <c r="C2190">
        <v>42.19</v>
      </c>
      <c r="D2190">
        <v>204</v>
      </c>
      <c r="E2190">
        <v>42.19</v>
      </c>
      <c r="F2190">
        <v>266</v>
      </c>
      <c r="G2190">
        <v>42.19</v>
      </c>
      <c r="H2190">
        <v>269</v>
      </c>
    </row>
    <row r="2191" spans="1:8" x14ac:dyDescent="0.35">
      <c r="A2191">
        <v>42.207000000000001</v>
      </c>
      <c r="B2191">
        <v>170</v>
      </c>
      <c r="C2191">
        <v>42.207000000000001</v>
      </c>
      <c r="D2191">
        <v>194</v>
      </c>
      <c r="E2191">
        <v>42.207000000000001</v>
      </c>
      <c r="F2191">
        <v>252</v>
      </c>
      <c r="G2191">
        <v>42.207000000000001</v>
      </c>
      <c r="H2191">
        <v>295</v>
      </c>
    </row>
    <row r="2192" spans="1:8" x14ac:dyDescent="0.35">
      <c r="A2192">
        <v>42.223999999999997</v>
      </c>
      <c r="B2192">
        <v>181</v>
      </c>
      <c r="C2192">
        <v>42.223999999999997</v>
      </c>
      <c r="D2192">
        <v>167</v>
      </c>
      <c r="E2192">
        <v>42.223999999999997</v>
      </c>
      <c r="F2192">
        <v>259</v>
      </c>
      <c r="G2192">
        <v>42.223999999999997</v>
      </c>
      <c r="H2192">
        <v>303</v>
      </c>
    </row>
    <row r="2193" spans="1:8" x14ac:dyDescent="0.35">
      <c r="A2193">
        <v>42.241</v>
      </c>
      <c r="B2193">
        <v>171</v>
      </c>
      <c r="C2193">
        <v>42.241</v>
      </c>
      <c r="D2193">
        <v>184</v>
      </c>
      <c r="E2193">
        <v>42.241</v>
      </c>
      <c r="F2193">
        <v>266</v>
      </c>
      <c r="G2193">
        <v>42.241</v>
      </c>
      <c r="H2193">
        <v>255</v>
      </c>
    </row>
    <row r="2194" spans="1:8" x14ac:dyDescent="0.35">
      <c r="A2194">
        <v>42.258000000000003</v>
      </c>
      <c r="B2194">
        <v>180</v>
      </c>
      <c r="C2194">
        <v>42.258000000000003</v>
      </c>
      <c r="D2194">
        <v>199</v>
      </c>
      <c r="E2194">
        <v>42.258000000000003</v>
      </c>
      <c r="F2194">
        <v>257</v>
      </c>
      <c r="G2194">
        <v>42.258000000000003</v>
      </c>
      <c r="H2194">
        <v>279</v>
      </c>
    </row>
    <row r="2195" spans="1:8" x14ac:dyDescent="0.35">
      <c r="A2195">
        <v>42.274999999999999</v>
      </c>
      <c r="B2195">
        <v>177</v>
      </c>
      <c r="C2195">
        <v>42.274999999999999</v>
      </c>
      <c r="D2195">
        <v>194</v>
      </c>
      <c r="E2195">
        <v>42.274999999999999</v>
      </c>
      <c r="F2195">
        <v>240</v>
      </c>
      <c r="G2195">
        <v>42.274999999999999</v>
      </c>
      <c r="H2195">
        <v>254</v>
      </c>
    </row>
    <row r="2196" spans="1:8" x14ac:dyDescent="0.35">
      <c r="A2196">
        <v>42.292000000000002</v>
      </c>
      <c r="B2196">
        <v>180</v>
      </c>
      <c r="C2196">
        <v>42.292000000000002</v>
      </c>
      <c r="D2196">
        <v>193</v>
      </c>
      <c r="E2196">
        <v>42.292000000000002</v>
      </c>
      <c r="F2196">
        <v>250</v>
      </c>
      <c r="G2196">
        <v>42.292000000000002</v>
      </c>
      <c r="H2196">
        <v>221</v>
      </c>
    </row>
    <row r="2197" spans="1:8" x14ac:dyDescent="0.35">
      <c r="A2197">
        <v>42.308999999999997</v>
      </c>
      <c r="B2197">
        <v>191</v>
      </c>
      <c r="C2197">
        <v>42.308999999999997</v>
      </c>
      <c r="D2197">
        <v>176</v>
      </c>
      <c r="E2197">
        <v>42.308999999999997</v>
      </c>
      <c r="F2197">
        <v>266</v>
      </c>
      <c r="G2197">
        <v>42.308999999999997</v>
      </c>
      <c r="H2197">
        <v>254</v>
      </c>
    </row>
    <row r="2198" spans="1:8" x14ac:dyDescent="0.35">
      <c r="A2198">
        <v>42.326000000000001</v>
      </c>
      <c r="B2198">
        <v>185</v>
      </c>
      <c r="C2198">
        <v>42.326000000000001</v>
      </c>
      <c r="D2198">
        <v>184</v>
      </c>
      <c r="E2198">
        <v>42.326000000000001</v>
      </c>
      <c r="F2198">
        <v>272</v>
      </c>
      <c r="G2198">
        <v>42.326000000000001</v>
      </c>
      <c r="H2198">
        <v>260</v>
      </c>
    </row>
    <row r="2199" spans="1:8" x14ac:dyDescent="0.35">
      <c r="A2199">
        <v>42.343000000000004</v>
      </c>
      <c r="B2199">
        <v>187</v>
      </c>
      <c r="C2199">
        <v>42.343000000000004</v>
      </c>
      <c r="D2199">
        <v>179</v>
      </c>
      <c r="E2199">
        <v>42.343000000000004</v>
      </c>
      <c r="F2199">
        <v>237</v>
      </c>
      <c r="G2199">
        <v>42.343000000000004</v>
      </c>
      <c r="H2199">
        <v>274</v>
      </c>
    </row>
    <row r="2200" spans="1:8" x14ac:dyDescent="0.35">
      <c r="A2200">
        <v>42.36</v>
      </c>
      <c r="B2200">
        <v>213</v>
      </c>
      <c r="C2200">
        <v>42.36</v>
      </c>
      <c r="D2200">
        <v>200</v>
      </c>
      <c r="E2200">
        <v>42.36</v>
      </c>
      <c r="F2200">
        <v>261</v>
      </c>
      <c r="G2200">
        <v>42.36</v>
      </c>
      <c r="H2200">
        <v>234</v>
      </c>
    </row>
    <row r="2201" spans="1:8" x14ac:dyDescent="0.35">
      <c r="A2201">
        <v>42.377000000000002</v>
      </c>
      <c r="B2201">
        <v>204</v>
      </c>
      <c r="C2201">
        <v>42.377000000000002</v>
      </c>
      <c r="D2201">
        <v>199</v>
      </c>
      <c r="E2201">
        <v>42.377000000000002</v>
      </c>
      <c r="F2201">
        <v>256</v>
      </c>
      <c r="G2201">
        <v>42.377000000000002</v>
      </c>
      <c r="H2201">
        <v>232</v>
      </c>
    </row>
    <row r="2202" spans="1:8" x14ac:dyDescent="0.35">
      <c r="A2202">
        <v>42.393999999999998</v>
      </c>
      <c r="B2202">
        <v>251</v>
      </c>
      <c r="C2202">
        <v>42.393999999999998</v>
      </c>
      <c r="D2202">
        <v>191</v>
      </c>
      <c r="E2202">
        <v>42.393999999999998</v>
      </c>
      <c r="F2202">
        <v>288</v>
      </c>
      <c r="G2202">
        <v>42.393999999999998</v>
      </c>
      <c r="H2202">
        <v>270</v>
      </c>
    </row>
    <row r="2203" spans="1:8" x14ac:dyDescent="0.35">
      <c r="A2203">
        <v>42.411000000000001</v>
      </c>
      <c r="B2203">
        <v>204</v>
      </c>
      <c r="C2203">
        <v>42.411000000000001</v>
      </c>
      <c r="D2203">
        <v>177</v>
      </c>
      <c r="E2203">
        <v>42.411000000000001</v>
      </c>
      <c r="F2203">
        <v>250</v>
      </c>
      <c r="G2203">
        <v>42.411000000000001</v>
      </c>
      <c r="H2203">
        <v>288</v>
      </c>
    </row>
    <row r="2204" spans="1:8" x14ac:dyDescent="0.35">
      <c r="A2204">
        <v>42.427999999999997</v>
      </c>
      <c r="B2204">
        <v>224</v>
      </c>
      <c r="C2204">
        <v>42.427999999999997</v>
      </c>
      <c r="D2204">
        <v>200</v>
      </c>
      <c r="E2204">
        <v>42.427999999999997</v>
      </c>
      <c r="F2204">
        <v>297</v>
      </c>
      <c r="G2204">
        <v>42.427999999999997</v>
      </c>
      <c r="H2204">
        <v>265</v>
      </c>
    </row>
    <row r="2205" spans="1:8" x14ac:dyDescent="0.35">
      <c r="A2205">
        <v>42.445</v>
      </c>
      <c r="B2205">
        <v>251</v>
      </c>
      <c r="C2205">
        <v>42.445</v>
      </c>
      <c r="D2205">
        <v>184</v>
      </c>
      <c r="E2205">
        <v>42.445</v>
      </c>
      <c r="F2205">
        <v>258</v>
      </c>
      <c r="G2205">
        <v>42.445</v>
      </c>
      <c r="H2205">
        <v>250</v>
      </c>
    </row>
    <row r="2206" spans="1:8" x14ac:dyDescent="0.35">
      <c r="A2206">
        <v>42.462000000000003</v>
      </c>
      <c r="B2206">
        <v>246</v>
      </c>
      <c r="C2206">
        <v>42.462000000000003</v>
      </c>
      <c r="D2206">
        <v>172</v>
      </c>
      <c r="E2206">
        <v>42.462000000000003</v>
      </c>
      <c r="F2206">
        <v>278</v>
      </c>
      <c r="G2206">
        <v>42.462000000000003</v>
      </c>
      <c r="H2206">
        <v>267</v>
      </c>
    </row>
    <row r="2207" spans="1:8" x14ac:dyDescent="0.35">
      <c r="A2207">
        <v>42.478999999999999</v>
      </c>
      <c r="B2207">
        <v>272</v>
      </c>
      <c r="C2207">
        <v>42.478999999999999</v>
      </c>
      <c r="D2207">
        <v>220</v>
      </c>
      <c r="E2207">
        <v>42.478999999999999</v>
      </c>
      <c r="F2207">
        <v>278</v>
      </c>
      <c r="G2207">
        <v>42.478999999999999</v>
      </c>
      <c r="H2207">
        <v>236</v>
      </c>
    </row>
    <row r="2208" spans="1:8" x14ac:dyDescent="0.35">
      <c r="A2208">
        <v>42.496000000000002</v>
      </c>
      <c r="B2208">
        <v>280</v>
      </c>
      <c r="C2208">
        <v>42.496000000000002</v>
      </c>
      <c r="D2208">
        <v>209</v>
      </c>
      <c r="E2208">
        <v>42.496000000000002</v>
      </c>
      <c r="F2208">
        <v>256</v>
      </c>
      <c r="G2208">
        <v>42.496000000000002</v>
      </c>
      <c r="H2208">
        <v>251</v>
      </c>
    </row>
    <row r="2209" spans="1:8" x14ac:dyDescent="0.35">
      <c r="A2209">
        <v>42.512999999999998</v>
      </c>
      <c r="B2209">
        <v>311</v>
      </c>
      <c r="C2209">
        <v>42.512999999999998</v>
      </c>
      <c r="D2209">
        <v>196</v>
      </c>
      <c r="E2209">
        <v>42.512999999999998</v>
      </c>
      <c r="F2209">
        <v>280</v>
      </c>
      <c r="G2209">
        <v>42.512999999999998</v>
      </c>
      <c r="H2209">
        <v>262</v>
      </c>
    </row>
    <row r="2210" spans="1:8" x14ac:dyDescent="0.35">
      <c r="A2210">
        <v>42.53</v>
      </c>
      <c r="B2210">
        <v>303</v>
      </c>
      <c r="C2210">
        <v>42.53</v>
      </c>
      <c r="D2210">
        <v>217</v>
      </c>
      <c r="E2210">
        <v>42.53</v>
      </c>
      <c r="F2210">
        <v>274</v>
      </c>
      <c r="G2210">
        <v>42.53</v>
      </c>
      <c r="H2210">
        <v>275</v>
      </c>
    </row>
    <row r="2211" spans="1:8" x14ac:dyDescent="0.35">
      <c r="A2211">
        <v>42.546999999999997</v>
      </c>
      <c r="B2211">
        <v>319</v>
      </c>
      <c r="C2211">
        <v>42.546999999999997</v>
      </c>
      <c r="D2211">
        <v>240</v>
      </c>
      <c r="E2211">
        <v>42.546999999999997</v>
      </c>
      <c r="F2211">
        <v>307</v>
      </c>
      <c r="G2211">
        <v>42.546999999999997</v>
      </c>
      <c r="H2211">
        <v>268</v>
      </c>
    </row>
    <row r="2212" spans="1:8" x14ac:dyDescent="0.35">
      <c r="A2212">
        <v>42.564</v>
      </c>
      <c r="B2212">
        <v>328</v>
      </c>
      <c r="C2212">
        <v>42.564</v>
      </c>
      <c r="D2212">
        <v>254</v>
      </c>
      <c r="E2212">
        <v>42.564</v>
      </c>
      <c r="F2212">
        <v>288</v>
      </c>
      <c r="G2212">
        <v>42.564</v>
      </c>
      <c r="H2212">
        <v>295</v>
      </c>
    </row>
    <row r="2213" spans="1:8" x14ac:dyDescent="0.35">
      <c r="A2213">
        <v>42.581000000000003</v>
      </c>
      <c r="B2213">
        <v>375</v>
      </c>
      <c r="C2213">
        <v>42.581000000000003</v>
      </c>
      <c r="D2213">
        <v>237</v>
      </c>
      <c r="E2213">
        <v>42.581000000000003</v>
      </c>
      <c r="F2213">
        <v>300</v>
      </c>
      <c r="G2213">
        <v>42.581000000000003</v>
      </c>
      <c r="H2213">
        <v>269</v>
      </c>
    </row>
    <row r="2214" spans="1:8" x14ac:dyDescent="0.35">
      <c r="A2214">
        <v>42.597999999999999</v>
      </c>
      <c r="B2214">
        <v>372</v>
      </c>
      <c r="C2214">
        <v>42.597999999999999</v>
      </c>
      <c r="D2214">
        <v>240</v>
      </c>
      <c r="E2214">
        <v>42.597999999999999</v>
      </c>
      <c r="F2214">
        <v>297</v>
      </c>
      <c r="G2214">
        <v>42.597999999999999</v>
      </c>
      <c r="H2214">
        <v>255</v>
      </c>
    </row>
    <row r="2215" spans="1:8" x14ac:dyDescent="0.35">
      <c r="A2215">
        <v>42.615000000000002</v>
      </c>
      <c r="B2215">
        <v>416</v>
      </c>
      <c r="C2215">
        <v>42.615000000000002</v>
      </c>
      <c r="D2215">
        <v>256</v>
      </c>
      <c r="E2215">
        <v>42.615000000000002</v>
      </c>
      <c r="F2215">
        <v>321</v>
      </c>
      <c r="G2215">
        <v>42.615000000000002</v>
      </c>
      <c r="H2215">
        <v>266</v>
      </c>
    </row>
    <row r="2216" spans="1:8" x14ac:dyDescent="0.35">
      <c r="A2216">
        <v>42.631999999999998</v>
      </c>
      <c r="B2216">
        <v>409</v>
      </c>
      <c r="C2216">
        <v>42.631999999999998</v>
      </c>
      <c r="D2216">
        <v>288</v>
      </c>
      <c r="E2216">
        <v>42.631999999999998</v>
      </c>
      <c r="F2216">
        <v>332</v>
      </c>
      <c r="G2216">
        <v>42.631999999999998</v>
      </c>
      <c r="H2216">
        <v>285</v>
      </c>
    </row>
    <row r="2217" spans="1:8" x14ac:dyDescent="0.35">
      <c r="A2217">
        <v>42.649000000000001</v>
      </c>
      <c r="B2217">
        <v>459</v>
      </c>
      <c r="C2217">
        <v>42.649000000000001</v>
      </c>
      <c r="D2217">
        <v>302</v>
      </c>
      <c r="E2217">
        <v>42.649000000000001</v>
      </c>
      <c r="F2217">
        <v>314</v>
      </c>
      <c r="G2217">
        <v>42.649000000000001</v>
      </c>
      <c r="H2217">
        <v>270</v>
      </c>
    </row>
    <row r="2218" spans="1:8" x14ac:dyDescent="0.35">
      <c r="A2218">
        <v>42.665999999999997</v>
      </c>
      <c r="B2218">
        <v>467</v>
      </c>
      <c r="C2218">
        <v>42.665999999999997</v>
      </c>
      <c r="D2218">
        <v>284</v>
      </c>
      <c r="E2218">
        <v>42.665999999999997</v>
      </c>
      <c r="F2218">
        <v>314</v>
      </c>
      <c r="G2218">
        <v>42.665999999999997</v>
      </c>
      <c r="H2218">
        <v>275</v>
      </c>
    </row>
    <row r="2219" spans="1:8" x14ac:dyDescent="0.35">
      <c r="A2219">
        <v>42.683</v>
      </c>
      <c r="B2219">
        <v>477</v>
      </c>
      <c r="C2219">
        <v>42.683</v>
      </c>
      <c r="D2219">
        <v>316</v>
      </c>
      <c r="E2219">
        <v>42.683</v>
      </c>
      <c r="F2219">
        <v>333</v>
      </c>
      <c r="G2219">
        <v>42.683</v>
      </c>
      <c r="H2219">
        <v>290</v>
      </c>
    </row>
    <row r="2220" spans="1:8" x14ac:dyDescent="0.35">
      <c r="A2220">
        <v>42.7</v>
      </c>
      <c r="B2220">
        <v>483</v>
      </c>
      <c r="C2220">
        <v>42.7</v>
      </c>
      <c r="D2220">
        <v>312</v>
      </c>
      <c r="E2220">
        <v>42.7</v>
      </c>
      <c r="F2220">
        <v>350</v>
      </c>
      <c r="G2220">
        <v>42.7</v>
      </c>
      <c r="H2220">
        <v>288</v>
      </c>
    </row>
    <row r="2221" spans="1:8" x14ac:dyDescent="0.35">
      <c r="A2221">
        <v>42.716999999999999</v>
      </c>
      <c r="B2221">
        <v>505</v>
      </c>
      <c r="C2221">
        <v>42.716999999999999</v>
      </c>
      <c r="D2221">
        <v>350</v>
      </c>
      <c r="E2221">
        <v>42.716999999999999</v>
      </c>
      <c r="F2221">
        <v>374</v>
      </c>
      <c r="G2221">
        <v>42.716999999999999</v>
      </c>
      <c r="H2221">
        <v>274</v>
      </c>
    </row>
    <row r="2222" spans="1:8" x14ac:dyDescent="0.35">
      <c r="A2222">
        <v>42.734000000000002</v>
      </c>
      <c r="B2222">
        <v>544</v>
      </c>
      <c r="C2222">
        <v>42.734000000000002</v>
      </c>
      <c r="D2222">
        <v>310</v>
      </c>
      <c r="E2222">
        <v>42.734000000000002</v>
      </c>
      <c r="F2222">
        <v>419</v>
      </c>
      <c r="G2222">
        <v>42.734000000000002</v>
      </c>
      <c r="H2222">
        <v>287</v>
      </c>
    </row>
    <row r="2223" spans="1:8" x14ac:dyDescent="0.35">
      <c r="A2223">
        <v>42.750999999999998</v>
      </c>
      <c r="B2223">
        <v>571</v>
      </c>
      <c r="C2223">
        <v>42.750999999999998</v>
      </c>
      <c r="D2223">
        <v>308</v>
      </c>
      <c r="E2223">
        <v>42.750999999999998</v>
      </c>
      <c r="F2223">
        <v>399</v>
      </c>
      <c r="G2223">
        <v>42.750999999999998</v>
      </c>
      <c r="H2223">
        <v>281</v>
      </c>
    </row>
    <row r="2224" spans="1:8" x14ac:dyDescent="0.35">
      <c r="A2224">
        <v>42.768000000000001</v>
      </c>
      <c r="B2224">
        <v>558</v>
      </c>
      <c r="C2224">
        <v>42.768000000000001</v>
      </c>
      <c r="D2224">
        <v>348</v>
      </c>
      <c r="E2224">
        <v>42.768000000000001</v>
      </c>
      <c r="F2224">
        <v>390</v>
      </c>
      <c r="G2224">
        <v>42.768000000000001</v>
      </c>
      <c r="H2224">
        <v>270</v>
      </c>
    </row>
    <row r="2225" spans="1:8" x14ac:dyDescent="0.35">
      <c r="A2225">
        <v>42.784999999999997</v>
      </c>
      <c r="B2225">
        <v>563</v>
      </c>
      <c r="C2225">
        <v>42.784999999999997</v>
      </c>
      <c r="D2225">
        <v>358</v>
      </c>
      <c r="E2225">
        <v>42.784999999999997</v>
      </c>
      <c r="F2225">
        <v>373</v>
      </c>
      <c r="G2225">
        <v>42.784999999999997</v>
      </c>
      <c r="H2225">
        <v>304</v>
      </c>
    </row>
    <row r="2226" spans="1:8" x14ac:dyDescent="0.35">
      <c r="A2226">
        <v>42.802</v>
      </c>
      <c r="B2226">
        <v>597</v>
      </c>
      <c r="C2226">
        <v>42.802</v>
      </c>
      <c r="D2226">
        <v>361</v>
      </c>
      <c r="E2226">
        <v>42.802</v>
      </c>
      <c r="F2226">
        <v>390</v>
      </c>
      <c r="G2226">
        <v>42.802</v>
      </c>
      <c r="H2226">
        <v>332</v>
      </c>
    </row>
    <row r="2227" spans="1:8" x14ac:dyDescent="0.35">
      <c r="A2227">
        <v>42.819000000000003</v>
      </c>
      <c r="B2227">
        <v>600</v>
      </c>
      <c r="C2227">
        <v>42.819000000000003</v>
      </c>
      <c r="D2227">
        <v>394</v>
      </c>
      <c r="E2227">
        <v>42.819000000000003</v>
      </c>
      <c r="F2227">
        <v>380</v>
      </c>
      <c r="G2227">
        <v>42.819000000000003</v>
      </c>
      <c r="H2227">
        <v>332</v>
      </c>
    </row>
    <row r="2228" spans="1:8" x14ac:dyDescent="0.35">
      <c r="A2228">
        <v>42.835999999999999</v>
      </c>
      <c r="B2228">
        <v>591</v>
      </c>
      <c r="C2228">
        <v>42.835999999999999</v>
      </c>
      <c r="D2228">
        <v>388</v>
      </c>
      <c r="E2228">
        <v>42.835999999999999</v>
      </c>
      <c r="F2228">
        <v>367</v>
      </c>
      <c r="G2228">
        <v>42.835999999999999</v>
      </c>
      <c r="H2228">
        <v>304</v>
      </c>
    </row>
    <row r="2229" spans="1:8" x14ac:dyDescent="0.35">
      <c r="A2229">
        <v>42.853000000000002</v>
      </c>
      <c r="B2229">
        <v>593</v>
      </c>
      <c r="C2229">
        <v>42.853000000000002</v>
      </c>
      <c r="D2229">
        <v>371</v>
      </c>
      <c r="E2229">
        <v>42.853000000000002</v>
      </c>
      <c r="F2229">
        <v>372</v>
      </c>
      <c r="G2229">
        <v>42.853000000000002</v>
      </c>
      <c r="H2229">
        <v>264</v>
      </c>
    </row>
    <row r="2230" spans="1:8" x14ac:dyDescent="0.35">
      <c r="A2230">
        <v>42.87</v>
      </c>
      <c r="B2230">
        <v>613</v>
      </c>
      <c r="C2230">
        <v>42.87</v>
      </c>
      <c r="D2230">
        <v>348</v>
      </c>
      <c r="E2230">
        <v>42.87</v>
      </c>
      <c r="F2230">
        <v>366</v>
      </c>
      <c r="G2230">
        <v>42.87</v>
      </c>
      <c r="H2230">
        <v>272</v>
      </c>
    </row>
    <row r="2231" spans="1:8" x14ac:dyDescent="0.35">
      <c r="A2231">
        <v>42.887</v>
      </c>
      <c r="B2231">
        <v>611</v>
      </c>
      <c r="C2231">
        <v>42.887</v>
      </c>
      <c r="D2231">
        <v>377</v>
      </c>
      <c r="E2231">
        <v>42.887</v>
      </c>
      <c r="F2231">
        <v>363</v>
      </c>
      <c r="G2231">
        <v>42.887</v>
      </c>
      <c r="H2231">
        <v>273</v>
      </c>
    </row>
    <row r="2232" spans="1:8" x14ac:dyDescent="0.35">
      <c r="A2232">
        <v>42.904000000000003</v>
      </c>
      <c r="B2232">
        <v>592</v>
      </c>
      <c r="C2232">
        <v>42.904000000000003</v>
      </c>
      <c r="D2232">
        <v>406</v>
      </c>
      <c r="E2232">
        <v>42.904000000000003</v>
      </c>
      <c r="F2232">
        <v>415</v>
      </c>
      <c r="G2232">
        <v>42.904000000000003</v>
      </c>
      <c r="H2232">
        <v>283</v>
      </c>
    </row>
    <row r="2233" spans="1:8" x14ac:dyDescent="0.35">
      <c r="A2233">
        <v>42.920999999999999</v>
      </c>
      <c r="B2233">
        <v>584</v>
      </c>
      <c r="C2233">
        <v>42.920999999999999</v>
      </c>
      <c r="D2233">
        <v>395</v>
      </c>
      <c r="E2233">
        <v>42.920999999999999</v>
      </c>
      <c r="F2233">
        <v>416</v>
      </c>
      <c r="G2233">
        <v>42.920999999999999</v>
      </c>
      <c r="H2233">
        <v>284</v>
      </c>
    </row>
    <row r="2234" spans="1:8" x14ac:dyDescent="0.35">
      <c r="A2234">
        <v>42.938000000000002</v>
      </c>
      <c r="B2234">
        <v>589</v>
      </c>
      <c r="C2234">
        <v>42.938000000000002</v>
      </c>
      <c r="D2234">
        <v>428</v>
      </c>
      <c r="E2234">
        <v>42.938000000000002</v>
      </c>
      <c r="F2234">
        <v>420</v>
      </c>
      <c r="G2234">
        <v>42.938000000000002</v>
      </c>
      <c r="H2234">
        <v>275</v>
      </c>
    </row>
    <row r="2235" spans="1:8" x14ac:dyDescent="0.35">
      <c r="A2235">
        <v>42.954999999999998</v>
      </c>
      <c r="B2235">
        <v>584</v>
      </c>
      <c r="C2235">
        <v>42.954999999999998</v>
      </c>
      <c r="D2235">
        <v>423</v>
      </c>
      <c r="E2235">
        <v>42.954999999999998</v>
      </c>
      <c r="F2235">
        <v>430</v>
      </c>
      <c r="G2235">
        <v>42.954999999999998</v>
      </c>
      <c r="H2235">
        <v>296</v>
      </c>
    </row>
    <row r="2236" spans="1:8" x14ac:dyDescent="0.35">
      <c r="A2236">
        <v>42.972000000000001</v>
      </c>
      <c r="B2236">
        <v>569</v>
      </c>
      <c r="C2236">
        <v>42.972000000000001</v>
      </c>
      <c r="D2236">
        <v>408</v>
      </c>
      <c r="E2236">
        <v>42.972000000000001</v>
      </c>
      <c r="F2236">
        <v>421</v>
      </c>
      <c r="G2236">
        <v>42.972000000000001</v>
      </c>
      <c r="H2236">
        <v>314</v>
      </c>
    </row>
    <row r="2237" spans="1:8" x14ac:dyDescent="0.35">
      <c r="A2237">
        <v>42.988999999999997</v>
      </c>
      <c r="B2237">
        <v>554</v>
      </c>
      <c r="C2237">
        <v>42.988999999999997</v>
      </c>
      <c r="D2237">
        <v>400</v>
      </c>
      <c r="E2237">
        <v>42.988999999999997</v>
      </c>
      <c r="F2237">
        <v>411</v>
      </c>
      <c r="G2237">
        <v>42.988999999999997</v>
      </c>
      <c r="H2237">
        <v>299</v>
      </c>
    </row>
    <row r="2238" spans="1:8" x14ac:dyDescent="0.35">
      <c r="A2238">
        <v>43.006</v>
      </c>
      <c r="B2238">
        <v>543</v>
      </c>
      <c r="C2238">
        <v>43.006</v>
      </c>
      <c r="D2238">
        <v>373</v>
      </c>
      <c r="E2238">
        <v>43.006</v>
      </c>
      <c r="F2238">
        <v>397</v>
      </c>
      <c r="G2238">
        <v>43.006</v>
      </c>
      <c r="H2238">
        <v>268</v>
      </c>
    </row>
    <row r="2239" spans="1:8" x14ac:dyDescent="0.35">
      <c r="A2239">
        <v>43.023000000000003</v>
      </c>
      <c r="B2239">
        <v>537</v>
      </c>
      <c r="C2239">
        <v>43.023000000000003</v>
      </c>
      <c r="D2239">
        <v>371</v>
      </c>
      <c r="E2239">
        <v>43.023000000000003</v>
      </c>
      <c r="F2239">
        <v>386</v>
      </c>
      <c r="G2239">
        <v>43.023000000000003</v>
      </c>
      <c r="H2239">
        <v>243</v>
      </c>
    </row>
    <row r="2240" spans="1:8" x14ac:dyDescent="0.35">
      <c r="A2240">
        <v>43.04</v>
      </c>
      <c r="B2240">
        <v>512</v>
      </c>
      <c r="C2240">
        <v>43.04</v>
      </c>
      <c r="D2240">
        <v>391</v>
      </c>
      <c r="E2240">
        <v>43.04</v>
      </c>
      <c r="F2240">
        <v>391</v>
      </c>
      <c r="G2240">
        <v>43.04</v>
      </c>
      <c r="H2240">
        <v>256</v>
      </c>
    </row>
    <row r="2241" spans="1:8" x14ac:dyDescent="0.35">
      <c r="A2241">
        <v>43.057000000000002</v>
      </c>
      <c r="B2241">
        <v>523</v>
      </c>
      <c r="C2241">
        <v>43.057000000000002</v>
      </c>
      <c r="D2241">
        <v>391</v>
      </c>
      <c r="E2241">
        <v>43.057000000000002</v>
      </c>
      <c r="F2241">
        <v>417</v>
      </c>
      <c r="G2241">
        <v>43.057000000000002</v>
      </c>
      <c r="H2241">
        <v>275</v>
      </c>
    </row>
    <row r="2242" spans="1:8" x14ac:dyDescent="0.35">
      <c r="A2242">
        <v>43.073999999999998</v>
      </c>
      <c r="B2242">
        <v>497</v>
      </c>
      <c r="C2242">
        <v>43.073999999999998</v>
      </c>
      <c r="D2242">
        <v>399</v>
      </c>
      <c r="E2242">
        <v>43.073999999999998</v>
      </c>
      <c r="F2242">
        <v>421</v>
      </c>
      <c r="G2242">
        <v>43.073999999999998</v>
      </c>
      <c r="H2242">
        <v>267</v>
      </c>
    </row>
    <row r="2243" spans="1:8" x14ac:dyDescent="0.35">
      <c r="A2243">
        <v>43.091000000000001</v>
      </c>
      <c r="B2243">
        <v>498</v>
      </c>
      <c r="C2243">
        <v>43.091000000000001</v>
      </c>
      <c r="D2243">
        <v>381</v>
      </c>
      <c r="E2243">
        <v>43.091000000000001</v>
      </c>
      <c r="F2243">
        <v>411</v>
      </c>
      <c r="G2243">
        <v>43.091000000000001</v>
      </c>
      <c r="H2243">
        <v>260</v>
      </c>
    </row>
    <row r="2244" spans="1:8" x14ac:dyDescent="0.35">
      <c r="A2244">
        <v>43.107999999999997</v>
      </c>
      <c r="B2244">
        <v>474</v>
      </c>
      <c r="C2244">
        <v>43.107999999999997</v>
      </c>
      <c r="D2244">
        <v>350</v>
      </c>
      <c r="E2244">
        <v>43.107999999999997</v>
      </c>
      <c r="F2244">
        <v>393</v>
      </c>
      <c r="G2244">
        <v>43.107999999999997</v>
      </c>
      <c r="H2244">
        <v>285</v>
      </c>
    </row>
    <row r="2245" spans="1:8" x14ac:dyDescent="0.35">
      <c r="A2245">
        <v>43.125</v>
      </c>
      <c r="B2245">
        <v>464</v>
      </c>
      <c r="C2245">
        <v>43.125</v>
      </c>
      <c r="D2245">
        <v>360</v>
      </c>
      <c r="E2245">
        <v>43.125</v>
      </c>
      <c r="F2245">
        <v>386</v>
      </c>
      <c r="G2245">
        <v>43.125</v>
      </c>
      <c r="H2245">
        <v>275</v>
      </c>
    </row>
    <row r="2246" spans="1:8" x14ac:dyDescent="0.35">
      <c r="A2246">
        <v>43.142000000000003</v>
      </c>
      <c r="B2246">
        <v>454</v>
      </c>
      <c r="C2246">
        <v>43.142000000000003</v>
      </c>
      <c r="D2246">
        <v>363</v>
      </c>
      <c r="E2246">
        <v>43.142000000000003</v>
      </c>
      <c r="F2246">
        <v>366</v>
      </c>
      <c r="G2246">
        <v>43.142000000000003</v>
      </c>
      <c r="H2246">
        <v>251</v>
      </c>
    </row>
    <row r="2247" spans="1:8" x14ac:dyDescent="0.35">
      <c r="A2247">
        <v>43.158999999999999</v>
      </c>
      <c r="B2247">
        <v>419</v>
      </c>
      <c r="C2247">
        <v>43.158999999999999</v>
      </c>
      <c r="D2247">
        <v>342</v>
      </c>
      <c r="E2247">
        <v>43.158999999999999</v>
      </c>
      <c r="F2247">
        <v>373</v>
      </c>
      <c r="G2247">
        <v>43.158999999999999</v>
      </c>
      <c r="H2247">
        <v>283</v>
      </c>
    </row>
    <row r="2248" spans="1:8" x14ac:dyDescent="0.35">
      <c r="A2248">
        <v>43.176000000000002</v>
      </c>
      <c r="B2248">
        <v>409</v>
      </c>
      <c r="C2248">
        <v>43.176000000000002</v>
      </c>
      <c r="D2248">
        <v>321</v>
      </c>
      <c r="E2248">
        <v>43.176000000000002</v>
      </c>
      <c r="F2248">
        <v>359</v>
      </c>
      <c r="G2248">
        <v>43.176000000000002</v>
      </c>
      <c r="H2248">
        <v>292</v>
      </c>
    </row>
    <row r="2249" spans="1:8" x14ac:dyDescent="0.35">
      <c r="A2249">
        <v>43.192999999999998</v>
      </c>
      <c r="B2249">
        <v>420</v>
      </c>
      <c r="C2249">
        <v>43.192999999999998</v>
      </c>
      <c r="D2249">
        <v>319</v>
      </c>
      <c r="E2249">
        <v>43.192999999999998</v>
      </c>
      <c r="F2249">
        <v>403</v>
      </c>
      <c r="G2249">
        <v>43.192999999999998</v>
      </c>
      <c r="H2249">
        <v>273</v>
      </c>
    </row>
    <row r="2250" spans="1:8" x14ac:dyDescent="0.35">
      <c r="A2250">
        <v>43.21</v>
      </c>
      <c r="B2250">
        <v>409</v>
      </c>
      <c r="C2250">
        <v>43.21</v>
      </c>
      <c r="D2250">
        <v>323</v>
      </c>
      <c r="E2250">
        <v>43.21</v>
      </c>
      <c r="F2250">
        <v>386</v>
      </c>
      <c r="G2250">
        <v>43.21</v>
      </c>
      <c r="H2250">
        <v>264</v>
      </c>
    </row>
    <row r="2251" spans="1:8" x14ac:dyDescent="0.35">
      <c r="A2251">
        <v>43.226999999999997</v>
      </c>
      <c r="B2251">
        <v>400</v>
      </c>
      <c r="C2251">
        <v>43.226999999999997</v>
      </c>
      <c r="D2251">
        <v>317</v>
      </c>
      <c r="E2251">
        <v>43.226999999999997</v>
      </c>
      <c r="F2251">
        <v>357</v>
      </c>
      <c r="G2251">
        <v>43.226999999999997</v>
      </c>
      <c r="H2251">
        <v>284</v>
      </c>
    </row>
    <row r="2252" spans="1:8" x14ac:dyDescent="0.35">
      <c r="A2252">
        <v>43.244</v>
      </c>
      <c r="B2252">
        <v>377</v>
      </c>
      <c r="C2252">
        <v>43.244</v>
      </c>
      <c r="D2252">
        <v>291</v>
      </c>
      <c r="E2252">
        <v>43.244</v>
      </c>
      <c r="F2252">
        <v>368</v>
      </c>
      <c r="G2252">
        <v>43.244</v>
      </c>
      <c r="H2252">
        <v>276</v>
      </c>
    </row>
    <row r="2253" spans="1:8" x14ac:dyDescent="0.35">
      <c r="A2253">
        <v>43.261000000000003</v>
      </c>
      <c r="B2253">
        <v>385</v>
      </c>
      <c r="C2253">
        <v>43.261000000000003</v>
      </c>
      <c r="D2253">
        <v>313</v>
      </c>
      <c r="E2253">
        <v>43.261000000000003</v>
      </c>
      <c r="F2253">
        <v>360</v>
      </c>
      <c r="G2253">
        <v>43.261000000000003</v>
      </c>
      <c r="H2253">
        <v>295</v>
      </c>
    </row>
    <row r="2254" spans="1:8" x14ac:dyDescent="0.35">
      <c r="A2254">
        <v>43.277999999999999</v>
      </c>
      <c r="B2254">
        <v>376</v>
      </c>
      <c r="C2254">
        <v>43.277999999999999</v>
      </c>
      <c r="D2254">
        <v>310</v>
      </c>
      <c r="E2254">
        <v>43.277999999999999</v>
      </c>
      <c r="F2254">
        <v>343</v>
      </c>
      <c r="G2254">
        <v>43.277999999999999</v>
      </c>
      <c r="H2254">
        <v>279</v>
      </c>
    </row>
    <row r="2255" spans="1:8" x14ac:dyDescent="0.35">
      <c r="A2255">
        <v>43.295000000000002</v>
      </c>
      <c r="B2255">
        <v>374</v>
      </c>
      <c r="C2255">
        <v>43.295000000000002</v>
      </c>
      <c r="D2255">
        <v>308</v>
      </c>
      <c r="E2255">
        <v>43.295000000000002</v>
      </c>
      <c r="F2255">
        <v>367</v>
      </c>
      <c r="G2255">
        <v>43.295000000000002</v>
      </c>
      <c r="H2255">
        <v>269</v>
      </c>
    </row>
    <row r="2256" spans="1:8" x14ac:dyDescent="0.35">
      <c r="A2256">
        <v>43.311999999999998</v>
      </c>
      <c r="B2256">
        <v>375</v>
      </c>
      <c r="C2256">
        <v>43.311999999999998</v>
      </c>
      <c r="D2256">
        <v>280</v>
      </c>
      <c r="E2256">
        <v>43.311999999999998</v>
      </c>
      <c r="F2256">
        <v>330</v>
      </c>
      <c r="G2256">
        <v>43.311999999999998</v>
      </c>
      <c r="H2256">
        <v>279</v>
      </c>
    </row>
    <row r="2257" spans="1:8" x14ac:dyDescent="0.35">
      <c r="A2257">
        <v>43.329000000000001</v>
      </c>
      <c r="B2257">
        <v>331</v>
      </c>
      <c r="C2257">
        <v>43.329000000000001</v>
      </c>
      <c r="D2257">
        <v>313</v>
      </c>
      <c r="E2257">
        <v>43.329000000000001</v>
      </c>
      <c r="F2257">
        <v>372</v>
      </c>
      <c r="G2257">
        <v>43.329000000000001</v>
      </c>
      <c r="H2257">
        <v>262</v>
      </c>
    </row>
    <row r="2258" spans="1:8" x14ac:dyDescent="0.35">
      <c r="A2258">
        <v>43.345999999999997</v>
      </c>
      <c r="B2258">
        <v>318</v>
      </c>
      <c r="C2258">
        <v>43.345999999999997</v>
      </c>
      <c r="D2258">
        <v>289</v>
      </c>
      <c r="E2258">
        <v>43.345999999999997</v>
      </c>
      <c r="F2258">
        <v>386</v>
      </c>
      <c r="G2258">
        <v>43.345999999999997</v>
      </c>
      <c r="H2258">
        <v>287</v>
      </c>
    </row>
    <row r="2259" spans="1:8" x14ac:dyDescent="0.35">
      <c r="A2259">
        <v>43.363</v>
      </c>
      <c r="B2259">
        <v>332</v>
      </c>
      <c r="C2259">
        <v>43.363</v>
      </c>
      <c r="D2259">
        <v>275</v>
      </c>
      <c r="E2259">
        <v>43.363</v>
      </c>
      <c r="F2259">
        <v>346</v>
      </c>
      <c r="G2259">
        <v>43.363</v>
      </c>
      <c r="H2259">
        <v>279</v>
      </c>
    </row>
    <row r="2260" spans="1:8" x14ac:dyDescent="0.35">
      <c r="A2260">
        <v>43.38</v>
      </c>
      <c r="B2260">
        <v>323</v>
      </c>
      <c r="C2260">
        <v>43.38</v>
      </c>
      <c r="D2260">
        <v>278</v>
      </c>
      <c r="E2260">
        <v>43.38</v>
      </c>
      <c r="F2260">
        <v>350</v>
      </c>
      <c r="G2260">
        <v>43.38</v>
      </c>
      <c r="H2260">
        <v>279</v>
      </c>
    </row>
    <row r="2261" spans="1:8" x14ac:dyDescent="0.35">
      <c r="A2261">
        <v>43.396999999999998</v>
      </c>
      <c r="B2261">
        <v>329</v>
      </c>
      <c r="C2261">
        <v>43.396999999999998</v>
      </c>
      <c r="D2261">
        <v>288</v>
      </c>
      <c r="E2261">
        <v>43.396999999999998</v>
      </c>
      <c r="F2261">
        <v>324</v>
      </c>
      <c r="G2261">
        <v>43.396999999999998</v>
      </c>
      <c r="H2261">
        <v>277</v>
      </c>
    </row>
    <row r="2262" spans="1:8" x14ac:dyDescent="0.35">
      <c r="A2262">
        <v>43.414000000000001</v>
      </c>
      <c r="B2262">
        <v>319</v>
      </c>
      <c r="C2262">
        <v>43.414000000000001</v>
      </c>
      <c r="D2262">
        <v>284</v>
      </c>
      <c r="E2262">
        <v>43.414000000000001</v>
      </c>
      <c r="F2262">
        <v>355</v>
      </c>
      <c r="G2262">
        <v>43.414000000000001</v>
      </c>
      <c r="H2262">
        <v>255</v>
      </c>
    </row>
    <row r="2263" spans="1:8" x14ac:dyDescent="0.35">
      <c r="A2263">
        <v>43.430999999999997</v>
      </c>
      <c r="B2263">
        <v>307</v>
      </c>
      <c r="C2263">
        <v>43.430999999999997</v>
      </c>
      <c r="D2263">
        <v>240</v>
      </c>
      <c r="E2263">
        <v>43.430999999999997</v>
      </c>
      <c r="F2263">
        <v>319</v>
      </c>
      <c r="G2263">
        <v>43.430999999999997</v>
      </c>
      <c r="H2263">
        <v>256</v>
      </c>
    </row>
    <row r="2264" spans="1:8" x14ac:dyDescent="0.35">
      <c r="A2264">
        <v>43.448</v>
      </c>
      <c r="B2264">
        <v>313</v>
      </c>
      <c r="C2264">
        <v>43.448</v>
      </c>
      <c r="D2264">
        <v>274</v>
      </c>
      <c r="E2264">
        <v>43.448</v>
      </c>
      <c r="F2264">
        <v>311</v>
      </c>
      <c r="G2264">
        <v>43.448</v>
      </c>
      <c r="H2264">
        <v>272</v>
      </c>
    </row>
    <row r="2265" spans="1:8" x14ac:dyDescent="0.35">
      <c r="A2265">
        <v>43.465000000000003</v>
      </c>
      <c r="B2265">
        <v>355</v>
      </c>
      <c r="C2265">
        <v>43.465000000000003</v>
      </c>
      <c r="D2265">
        <v>323</v>
      </c>
      <c r="E2265">
        <v>43.465000000000003</v>
      </c>
      <c r="F2265">
        <v>330</v>
      </c>
      <c r="G2265">
        <v>43.465000000000003</v>
      </c>
      <c r="H2265">
        <v>293</v>
      </c>
    </row>
    <row r="2266" spans="1:8" x14ac:dyDescent="0.35">
      <c r="A2266">
        <v>43.481999999999999</v>
      </c>
      <c r="B2266">
        <v>334</v>
      </c>
      <c r="C2266">
        <v>43.481999999999999</v>
      </c>
      <c r="D2266">
        <v>285</v>
      </c>
      <c r="E2266">
        <v>43.481999999999999</v>
      </c>
      <c r="F2266">
        <v>317</v>
      </c>
      <c r="G2266">
        <v>43.481999999999999</v>
      </c>
      <c r="H2266">
        <v>275</v>
      </c>
    </row>
    <row r="2267" spans="1:8" x14ac:dyDescent="0.35">
      <c r="A2267">
        <v>43.499000000000002</v>
      </c>
      <c r="B2267">
        <v>330</v>
      </c>
      <c r="C2267">
        <v>43.499000000000002</v>
      </c>
      <c r="D2267">
        <v>280</v>
      </c>
      <c r="E2267">
        <v>43.499000000000002</v>
      </c>
      <c r="F2267">
        <v>317</v>
      </c>
      <c r="G2267">
        <v>43.499000000000002</v>
      </c>
      <c r="H2267">
        <v>261</v>
      </c>
    </row>
    <row r="2268" spans="1:8" x14ac:dyDescent="0.35">
      <c r="A2268">
        <v>43.515999999999998</v>
      </c>
      <c r="B2268">
        <v>338</v>
      </c>
      <c r="C2268">
        <v>43.515999999999998</v>
      </c>
      <c r="D2268">
        <v>246</v>
      </c>
      <c r="E2268">
        <v>43.515999999999998</v>
      </c>
      <c r="F2268">
        <v>331</v>
      </c>
      <c r="G2268">
        <v>43.515999999999998</v>
      </c>
      <c r="H2268">
        <v>262</v>
      </c>
    </row>
    <row r="2269" spans="1:8" x14ac:dyDescent="0.35">
      <c r="A2269">
        <v>43.533000000000001</v>
      </c>
      <c r="B2269">
        <v>320</v>
      </c>
      <c r="C2269">
        <v>43.533000000000001</v>
      </c>
      <c r="D2269">
        <v>278</v>
      </c>
      <c r="E2269">
        <v>43.533000000000001</v>
      </c>
      <c r="F2269">
        <v>290</v>
      </c>
      <c r="G2269">
        <v>43.533000000000001</v>
      </c>
      <c r="H2269">
        <v>241</v>
      </c>
    </row>
    <row r="2270" spans="1:8" x14ac:dyDescent="0.35">
      <c r="A2270">
        <v>43.55</v>
      </c>
      <c r="B2270">
        <v>333</v>
      </c>
      <c r="C2270">
        <v>43.55</v>
      </c>
      <c r="D2270">
        <v>257</v>
      </c>
      <c r="E2270">
        <v>43.55</v>
      </c>
      <c r="F2270">
        <v>273</v>
      </c>
      <c r="G2270">
        <v>43.55</v>
      </c>
      <c r="H2270">
        <v>257</v>
      </c>
    </row>
    <row r="2271" spans="1:8" x14ac:dyDescent="0.35">
      <c r="A2271">
        <v>43.567</v>
      </c>
      <c r="B2271">
        <v>348</v>
      </c>
      <c r="C2271">
        <v>43.567</v>
      </c>
      <c r="D2271">
        <v>279</v>
      </c>
      <c r="E2271">
        <v>43.567</v>
      </c>
      <c r="F2271">
        <v>313</v>
      </c>
      <c r="G2271">
        <v>43.567</v>
      </c>
      <c r="H2271">
        <v>259</v>
      </c>
    </row>
    <row r="2272" spans="1:8" x14ac:dyDescent="0.35">
      <c r="A2272">
        <v>43.584000000000003</v>
      </c>
      <c r="B2272">
        <v>341</v>
      </c>
      <c r="C2272">
        <v>43.584000000000003</v>
      </c>
      <c r="D2272">
        <v>273</v>
      </c>
      <c r="E2272">
        <v>43.584000000000003</v>
      </c>
      <c r="F2272">
        <v>330</v>
      </c>
      <c r="G2272">
        <v>43.584000000000003</v>
      </c>
      <c r="H2272">
        <v>246</v>
      </c>
    </row>
    <row r="2273" spans="1:8" x14ac:dyDescent="0.35">
      <c r="A2273">
        <v>43.600999999999999</v>
      </c>
      <c r="B2273">
        <v>342</v>
      </c>
      <c r="C2273">
        <v>43.600999999999999</v>
      </c>
      <c r="D2273">
        <v>275</v>
      </c>
      <c r="E2273">
        <v>43.600999999999999</v>
      </c>
      <c r="F2273">
        <v>290</v>
      </c>
      <c r="G2273">
        <v>43.600999999999999</v>
      </c>
      <c r="H2273">
        <v>256</v>
      </c>
    </row>
    <row r="2274" spans="1:8" x14ac:dyDescent="0.35">
      <c r="A2274">
        <v>43.618000000000002</v>
      </c>
      <c r="B2274">
        <v>342</v>
      </c>
      <c r="C2274">
        <v>43.618000000000002</v>
      </c>
      <c r="D2274">
        <v>284</v>
      </c>
      <c r="E2274">
        <v>43.618000000000002</v>
      </c>
      <c r="F2274">
        <v>322</v>
      </c>
      <c r="G2274">
        <v>43.618000000000002</v>
      </c>
      <c r="H2274">
        <v>284</v>
      </c>
    </row>
    <row r="2275" spans="1:8" x14ac:dyDescent="0.35">
      <c r="A2275">
        <v>43.634999999999998</v>
      </c>
      <c r="B2275">
        <v>356</v>
      </c>
      <c r="C2275">
        <v>43.634999999999998</v>
      </c>
      <c r="D2275">
        <v>281</v>
      </c>
      <c r="E2275">
        <v>43.634999999999998</v>
      </c>
      <c r="F2275">
        <v>321</v>
      </c>
      <c r="G2275">
        <v>43.634999999999998</v>
      </c>
      <c r="H2275">
        <v>270</v>
      </c>
    </row>
    <row r="2276" spans="1:8" x14ac:dyDescent="0.35">
      <c r="A2276">
        <v>43.652000000000001</v>
      </c>
      <c r="B2276">
        <v>347</v>
      </c>
      <c r="C2276">
        <v>43.652000000000001</v>
      </c>
      <c r="D2276">
        <v>280</v>
      </c>
      <c r="E2276">
        <v>43.652000000000001</v>
      </c>
      <c r="F2276">
        <v>302</v>
      </c>
      <c r="G2276">
        <v>43.652000000000001</v>
      </c>
      <c r="H2276">
        <v>245</v>
      </c>
    </row>
    <row r="2277" spans="1:8" x14ac:dyDescent="0.35">
      <c r="A2277">
        <v>43.668999999999997</v>
      </c>
      <c r="B2277">
        <v>352</v>
      </c>
      <c r="C2277">
        <v>43.668999999999997</v>
      </c>
      <c r="D2277">
        <v>293</v>
      </c>
      <c r="E2277">
        <v>43.668999999999997</v>
      </c>
      <c r="F2277">
        <v>313</v>
      </c>
      <c r="G2277">
        <v>43.668999999999997</v>
      </c>
      <c r="H2277">
        <v>248</v>
      </c>
    </row>
    <row r="2278" spans="1:8" x14ac:dyDescent="0.35">
      <c r="A2278">
        <v>43.686</v>
      </c>
      <c r="B2278">
        <v>361</v>
      </c>
      <c r="C2278">
        <v>43.686</v>
      </c>
      <c r="D2278">
        <v>293</v>
      </c>
      <c r="E2278">
        <v>43.686</v>
      </c>
      <c r="F2278">
        <v>305</v>
      </c>
      <c r="G2278">
        <v>43.686</v>
      </c>
      <c r="H2278">
        <v>276</v>
      </c>
    </row>
    <row r="2279" spans="1:8" x14ac:dyDescent="0.35">
      <c r="A2279">
        <v>43.703000000000003</v>
      </c>
      <c r="B2279">
        <v>366</v>
      </c>
      <c r="C2279">
        <v>43.703000000000003</v>
      </c>
      <c r="D2279">
        <v>311</v>
      </c>
      <c r="E2279">
        <v>43.703000000000003</v>
      </c>
      <c r="F2279">
        <v>313</v>
      </c>
      <c r="G2279">
        <v>43.703000000000003</v>
      </c>
      <c r="H2279">
        <v>280</v>
      </c>
    </row>
    <row r="2280" spans="1:8" x14ac:dyDescent="0.35">
      <c r="A2280">
        <v>43.72</v>
      </c>
      <c r="B2280">
        <v>372</v>
      </c>
      <c r="C2280">
        <v>43.72</v>
      </c>
      <c r="D2280">
        <v>270</v>
      </c>
      <c r="E2280">
        <v>43.72</v>
      </c>
      <c r="F2280">
        <v>320</v>
      </c>
      <c r="G2280">
        <v>43.72</v>
      </c>
      <c r="H2280">
        <v>250</v>
      </c>
    </row>
    <row r="2281" spans="1:8" x14ac:dyDescent="0.35">
      <c r="A2281">
        <v>43.737000000000002</v>
      </c>
      <c r="B2281">
        <v>367</v>
      </c>
      <c r="C2281">
        <v>43.737000000000002</v>
      </c>
      <c r="D2281">
        <v>262</v>
      </c>
      <c r="E2281">
        <v>43.737000000000002</v>
      </c>
      <c r="F2281">
        <v>307</v>
      </c>
      <c r="G2281">
        <v>43.737000000000002</v>
      </c>
      <c r="H2281">
        <v>247</v>
      </c>
    </row>
    <row r="2282" spans="1:8" x14ac:dyDescent="0.35">
      <c r="A2282">
        <v>43.753999999999998</v>
      </c>
      <c r="B2282">
        <v>364</v>
      </c>
      <c r="C2282">
        <v>43.753999999999998</v>
      </c>
      <c r="D2282">
        <v>307</v>
      </c>
      <c r="E2282">
        <v>43.753999999999998</v>
      </c>
      <c r="F2282">
        <v>294</v>
      </c>
      <c r="G2282">
        <v>43.753999999999998</v>
      </c>
      <c r="H2282">
        <v>252</v>
      </c>
    </row>
    <row r="2283" spans="1:8" x14ac:dyDescent="0.35">
      <c r="A2283">
        <v>43.771000000000001</v>
      </c>
      <c r="B2283">
        <v>370</v>
      </c>
      <c r="C2283">
        <v>43.771000000000001</v>
      </c>
      <c r="D2283">
        <v>317</v>
      </c>
      <c r="E2283">
        <v>43.771000000000001</v>
      </c>
      <c r="F2283">
        <v>314</v>
      </c>
      <c r="G2283">
        <v>43.771000000000001</v>
      </c>
      <c r="H2283">
        <v>256</v>
      </c>
    </row>
    <row r="2284" spans="1:8" x14ac:dyDescent="0.35">
      <c r="A2284">
        <v>43.787999999999997</v>
      </c>
      <c r="B2284">
        <v>358</v>
      </c>
      <c r="C2284">
        <v>43.787999999999997</v>
      </c>
      <c r="D2284">
        <v>277</v>
      </c>
      <c r="E2284">
        <v>43.787999999999997</v>
      </c>
      <c r="F2284">
        <v>326</v>
      </c>
      <c r="G2284">
        <v>43.787999999999997</v>
      </c>
      <c r="H2284">
        <v>276</v>
      </c>
    </row>
    <row r="2285" spans="1:8" x14ac:dyDescent="0.35">
      <c r="A2285">
        <v>43.805</v>
      </c>
      <c r="B2285">
        <v>360</v>
      </c>
      <c r="C2285">
        <v>43.805</v>
      </c>
      <c r="D2285">
        <v>280</v>
      </c>
      <c r="E2285">
        <v>43.805</v>
      </c>
      <c r="F2285">
        <v>332</v>
      </c>
      <c r="G2285">
        <v>43.805</v>
      </c>
      <c r="H2285">
        <v>283</v>
      </c>
    </row>
    <row r="2286" spans="1:8" x14ac:dyDescent="0.35">
      <c r="A2286">
        <v>43.822000000000003</v>
      </c>
      <c r="B2286">
        <v>359</v>
      </c>
      <c r="C2286">
        <v>43.822000000000003</v>
      </c>
      <c r="D2286">
        <v>302</v>
      </c>
      <c r="E2286">
        <v>43.822000000000003</v>
      </c>
      <c r="F2286">
        <v>326</v>
      </c>
      <c r="G2286">
        <v>43.822000000000003</v>
      </c>
      <c r="H2286">
        <v>273</v>
      </c>
    </row>
    <row r="2287" spans="1:8" x14ac:dyDescent="0.35">
      <c r="A2287">
        <v>43.838999999999999</v>
      </c>
      <c r="B2287">
        <v>351</v>
      </c>
      <c r="C2287">
        <v>43.838999999999999</v>
      </c>
      <c r="D2287">
        <v>306</v>
      </c>
      <c r="E2287">
        <v>43.838999999999999</v>
      </c>
      <c r="F2287">
        <v>303</v>
      </c>
      <c r="G2287">
        <v>43.838999999999999</v>
      </c>
      <c r="H2287">
        <v>269</v>
      </c>
    </row>
    <row r="2288" spans="1:8" x14ac:dyDescent="0.35">
      <c r="A2288">
        <v>43.856000000000002</v>
      </c>
      <c r="B2288">
        <v>341</v>
      </c>
      <c r="C2288">
        <v>43.856000000000002</v>
      </c>
      <c r="D2288">
        <v>291</v>
      </c>
      <c r="E2288">
        <v>43.856000000000002</v>
      </c>
      <c r="F2288">
        <v>303</v>
      </c>
      <c r="G2288">
        <v>43.856000000000002</v>
      </c>
      <c r="H2288">
        <v>263</v>
      </c>
    </row>
    <row r="2289" spans="1:8" x14ac:dyDescent="0.35">
      <c r="A2289">
        <v>43.872999999999998</v>
      </c>
      <c r="B2289">
        <v>349</v>
      </c>
      <c r="C2289">
        <v>43.872999999999998</v>
      </c>
      <c r="D2289">
        <v>284</v>
      </c>
      <c r="E2289">
        <v>43.872999999999998</v>
      </c>
      <c r="F2289">
        <v>329</v>
      </c>
      <c r="G2289">
        <v>43.872999999999998</v>
      </c>
      <c r="H2289">
        <v>256</v>
      </c>
    </row>
    <row r="2290" spans="1:8" x14ac:dyDescent="0.35">
      <c r="A2290">
        <v>43.89</v>
      </c>
      <c r="B2290">
        <v>334</v>
      </c>
      <c r="C2290">
        <v>43.89</v>
      </c>
      <c r="D2290">
        <v>295</v>
      </c>
      <c r="E2290">
        <v>43.89</v>
      </c>
      <c r="F2290">
        <v>311</v>
      </c>
      <c r="G2290">
        <v>43.89</v>
      </c>
      <c r="H2290">
        <v>263</v>
      </c>
    </row>
    <row r="2291" spans="1:8" x14ac:dyDescent="0.35">
      <c r="A2291">
        <v>43.906999999999996</v>
      </c>
      <c r="B2291">
        <v>315</v>
      </c>
      <c r="C2291">
        <v>43.906999999999996</v>
      </c>
      <c r="D2291">
        <v>288</v>
      </c>
      <c r="E2291">
        <v>43.906999999999996</v>
      </c>
      <c r="F2291">
        <v>302</v>
      </c>
      <c r="G2291">
        <v>43.906999999999996</v>
      </c>
      <c r="H2291">
        <v>273</v>
      </c>
    </row>
    <row r="2292" spans="1:8" x14ac:dyDescent="0.35">
      <c r="A2292">
        <v>43.923999999999999</v>
      </c>
      <c r="B2292">
        <v>319</v>
      </c>
      <c r="C2292">
        <v>43.923999999999999</v>
      </c>
      <c r="D2292">
        <v>273</v>
      </c>
      <c r="E2292">
        <v>43.923999999999999</v>
      </c>
      <c r="F2292">
        <v>313</v>
      </c>
      <c r="G2292">
        <v>43.923999999999999</v>
      </c>
      <c r="H2292">
        <v>263</v>
      </c>
    </row>
    <row r="2293" spans="1:8" x14ac:dyDescent="0.35">
      <c r="A2293">
        <v>43.941000000000003</v>
      </c>
      <c r="B2293">
        <v>315</v>
      </c>
      <c r="C2293">
        <v>43.941000000000003</v>
      </c>
      <c r="D2293">
        <v>269</v>
      </c>
      <c r="E2293">
        <v>43.941000000000003</v>
      </c>
      <c r="F2293">
        <v>343</v>
      </c>
      <c r="G2293">
        <v>43.941000000000003</v>
      </c>
      <c r="H2293">
        <v>250</v>
      </c>
    </row>
    <row r="2294" spans="1:8" x14ac:dyDescent="0.35">
      <c r="A2294">
        <v>43.957999999999998</v>
      </c>
      <c r="B2294">
        <v>306</v>
      </c>
      <c r="C2294">
        <v>43.957999999999998</v>
      </c>
      <c r="D2294">
        <v>266</v>
      </c>
      <c r="E2294">
        <v>43.957999999999998</v>
      </c>
      <c r="F2294">
        <v>337</v>
      </c>
      <c r="G2294">
        <v>43.957999999999998</v>
      </c>
      <c r="H2294">
        <v>260</v>
      </c>
    </row>
    <row r="2295" spans="1:8" x14ac:dyDescent="0.35">
      <c r="A2295">
        <v>43.975000000000001</v>
      </c>
      <c r="B2295">
        <v>294</v>
      </c>
      <c r="C2295">
        <v>43.975000000000001</v>
      </c>
      <c r="D2295">
        <v>258</v>
      </c>
      <c r="E2295">
        <v>43.975000000000001</v>
      </c>
      <c r="F2295">
        <v>314</v>
      </c>
      <c r="G2295">
        <v>43.975000000000001</v>
      </c>
      <c r="H2295">
        <v>272</v>
      </c>
    </row>
    <row r="2296" spans="1:8" x14ac:dyDescent="0.35">
      <c r="A2296">
        <v>43.991999999999997</v>
      </c>
      <c r="B2296">
        <v>282</v>
      </c>
      <c r="C2296">
        <v>43.991999999999997</v>
      </c>
      <c r="D2296">
        <v>247</v>
      </c>
      <c r="E2296">
        <v>43.991999999999997</v>
      </c>
      <c r="F2296">
        <v>310</v>
      </c>
      <c r="G2296">
        <v>43.991999999999997</v>
      </c>
      <c r="H2296">
        <v>251</v>
      </c>
    </row>
    <row r="2297" spans="1:8" x14ac:dyDescent="0.35">
      <c r="A2297">
        <v>44.009</v>
      </c>
      <c r="B2297">
        <v>282</v>
      </c>
      <c r="C2297">
        <v>44.009</v>
      </c>
      <c r="D2297">
        <v>244</v>
      </c>
      <c r="E2297">
        <v>44.009</v>
      </c>
      <c r="F2297">
        <v>326</v>
      </c>
      <c r="G2297">
        <v>44.009</v>
      </c>
      <c r="H2297">
        <v>237</v>
      </c>
    </row>
    <row r="2298" spans="1:8" x14ac:dyDescent="0.35">
      <c r="A2298">
        <v>44.026000000000003</v>
      </c>
      <c r="B2298">
        <v>289</v>
      </c>
      <c r="C2298">
        <v>44.026000000000003</v>
      </c>
      <c r="D2298">
        <v>243</v>
      </c>
      <c r="E2298">
        <v>44.026000000000003</v>
      </c>
      <c r="F2298">
        <v>308</v>
      </c>
      <c r="G2298">
        <v>44.026000000000003</v>
      </c>
      <c r="H2298">
        <v>240</v>
      </c>
    </row>
    <row r="2299" spans="1:8" x14ac:dyDescent="0.35">
      <c r="A2299">
        <v>44.042999999999999</v>
      </c>
      <c r="B2299">
        <v>270</v>
      </c>
      <c r="C2299">
        <v>44.042999999999999</v>
      </c>
      <c r="D2299">
        <v>245</v>
      </c>
      <c r="E2299">
        <v>44.042999999999999</v>
      </c>
      <c r="F2299">
        <v>285</v>
      </c>
      <c r="G2299">
        <v>44.042999999999999</v>
      </c>
      <c r="H2299">
        <v>250</v>
      </c>
    </row>
    <row r="2300" spans="1:8" x14ac:dyDescent="0.35">
      <c r="A2300">
        <v>44.06</v>
      </c>
      <c r="B2300">
        <v>250</v>
      </c>
      <c r="C2300">
        <v>44.06</v>
      </c>
      <c r="D2300">
        <v>246</v>
      </c>
      <c r="E2300">
        <v>44.06</v>
      </c>
      <c r="F2300">
        <v>289</v>
      </c>
      <c r="G2300">
        <v>44.06</v>
      </c>
      <c r="H2300">
        <v>230</v>
      </c>
    </row>
    <row r="2301" spans="1:8" x14ac:dyDescent="0.35">
      <c r="A2301">
        <v>44.076999999999998</v>
      </c>
      <c r="B2301">
        <v>257</v>
      </c>
      <c r="C2301">
        <v>44.076999999999998</v>
      </c>
      <c r="D2301">
        <v>239</v>
      </c>
      <c r="E2301">
        <v>44.076999999999998</v>
      </c>
      <c r="F2301">
        <v>286</v>
      </c>
      <c r="G2301">
        <v>44.076999999999998</v>
      </c>
      <c r="H2301">
        <v>251</v>
      </c>
    </row>
    <row r="2302" spans="1:8" x14ac:dyDescent="0.35">
      <c r="A2302">
        <v>44.094000000000001</v>
      </c>
      <c r="B2302">
        <v>246</v>
      </c>
      <c r="C2302">
        <v>44.094000000000001</v>
      </c>
      <c r="D2302">
        <v>227</v>
      </c>
      <c r="E2302">
        <v>44.094000000000001</v>
      </c>
      <c r="F2302">
        <v>276</v>
      </c>
      <c r="G2302">
        <v>44.094000000000001</v>
      </c>
      <c r="H2302">
        <v>251</v>
      </c>
    </row>
    <row r="2303" spans="1:8" x14ac:dyDescent="0.35">
      <c r="A2303">
        <v>44.110999999999997</v>
      </c>
      <c r="B2303">
        <v>247</v>
      </c>
      <c r="C2303">
        <v>44.110999999999997</v>
      </c>
      <c r="D2303">
        <v>241</v>
      </c>
      <c r="E2303">
        <v>44.110999999999997</v>
      </c>
      <c r="F2303">
        <v>265</v>
      </c>
      <c r="G2303">
        <v>44.110999999999997</v>
      </c>
      <c r="H2303">
        <v>254</v>
      </c>
    </row>
    <row r="2304" spans="1:8" x14ac:dyDescent="0.35">
      <c r="A2304">
        <v>44.128</v>
      </c>
      <c r="B2304">
        <v>235</v>
      </c>
      <c r="C2304">
        <v>44.128</v>
      </c>
      <c r="D2304">
        <v>237</v>
      </c>
      <c r="E2304">
        <v>44.128</v>
      </c>
      <c r="F2304">
        <v>293</v>
      </c>
      <c r="G2304">
        <v>44.128</v>
      </c>
      <c r="H2304">
        <v>273</v>
      </c>
    </row>
    <row r="2305" spans="1:8" x14ac:dyDescent="0.35">
      <c r="A2305">
        <v>44.145000000000003</v>
      </c>
      <c r="B2305">
        <v>232</v>
      </c>
      <c r="C2305">
        <v>44.145000000000003</v>
      </c>
      <c r="D2305">
        <v>223</v>
      </c>
      <c r="E2305">
        <v>44.145000000000003</v>
      </c>
      <c r="F2305">
        <v>271</v>
      </c>
      <c r="G2305">
        <v>44.145000000000003</v>
      </c>
      <c r="H2305">
        <v>253</v>
      </c>
    </row>
    <row r="2306" spans="1:8" x14ac:dyDescent="0.35">
      <c r="A2306">
        <v>44.161999999999999</v>
      </c>
      <c r="B2306">
        <v>218</v>
      </c>
      <c r="C2306">
        <v>44.161999999999999</v>
      </c>
      <c r="D2306">
        <v>199</v>
      </c>
      <c r="E2306">
        <v>44.161999999999999</v>
      </c>
      <c r="F2306">
        <v>280</v>
      </c>
      <c r="G2306">
        <v>44.161999999999999</v>
      </c>
      <c r="H2306">
        <v>246</v>
      </c>
    </row>
    <row r="2307" spans="1:8" x14ac:dyDescent="0.35">
      <c r="A2307">
        <v>44.179000000000002</v>
      </c>
      <c r="B2307">
        <v>213</v>
      </c>
      <c r="C2307">
        <v>44.179000000000002</v>
      </c>
      <c r="D2307">
        <v>199</v>
      </c>
      <c r="E2307">
        <v>44.179000000000002</v>
      </c>
      <c r="F2307">
        <v>268</v>
      </c>
      <c r="G2307">
        <v>44.179000000000002</v>
      </c>
      <c r="H2307">
        <v>262</v>
      </c>
    </row>
    <row r="2308" spans="1:8" x14ac:dyDescent="0.35">
      <c r="A2308">
        <v>44.195999999999998</v>
      </c>
      <c r="B2308">
        <v>211</v>
      </c>
      <c r="C2308">
        <v>44.195999999999998</v>
      </c>
      <c r="D2308">
        <v>230</v>
      </c>
      <c r="E2308">
        <v>44.195999999999998</v>
      </c>
      <c r="F2308">
        <v>277</v>
      </c>
      <c r="G2308">
        <v>44.195999999999998</v>
      </c>
      <c r="H2308">
        <v>242</v>
      </c>
    </row>
    <row r="2309" spans="1:8" x14ac:dyDescent="0.35">
      <c r="A2309">
        <v>44.213000000000001</v>
      </c>
      <c r="B2309">
        <v>199</v>
      </c>
      <c r="C2309">
        <v>44.213000000000001</v>
      </c>
      <c r="D2309">
        <v>209</v>
      </c>
      <c r="E2309">
        <v>44.213000000000001</v>
      </c>
      <c r="F2309">
        <v>280</v>
      </c>
      <c r="G2309">
        <v>44.213000000000001</v>
      </c>
      <c r="H2309">
        <v>240</v>
      </c>
    </row>
    <row r="2310" spans="1:8" x14ac:dyDescent="0.35">
      <c r="A2310">
        <v>44.23</v>
      </c>
      <c r="B2310">
        <v>223</v>
      </c>
      <c r="C2310">
        <v>44.23</v>
      </c>
      <c r="D2310">
        <v>216</v>
      </c>
      <c r="E2310">
        <v>44.23</v>
      </c>
      <c r="F2310">
        <v>270</v>
      </c>
      <c r="G2310">
        <v>44.23</v>
      </c>
      <c r="H2310">
        <v>259</v>
      </c>
    </row>
    <row r="2311" spans="1:8" x14ac:dyDescent="0.35">
      <c r="A2311">
        <v>44.247</v>
      </c>
      <c r="B2311">
        <v>202</v>
      </c>
      <c r="C2311">
        <v>44.247</v>
      </c>
      <c r="D2311">
        <v>210</v>
      </c>
      <c r="E2311">
        <v>44.247</v>
      </c>
      <c r="F2311">
        <v>229</v>
      </c>
      <c r="G2311">
        <v>44.247</v>
      </c>
      <c r="H2311">
        <v>271</v>
      </c>
    </row>
    <row r="2312" spans="1:8" x14ac:dyDescent="0.35">
      <c r="A2312">
        <v>44.264000000000003</v>
      </c>
      <c r="B2312">
        <v>189</v>
      </c>
      <c r="C2312">
        <v>44.264000000000003</v>
      </c>
      <c r="D2312">
        <v>189</v>
      </c>
      <c r="E2312">
        <v>44.264000000000003</v>
      </c>
      <c r="F2312">
        <v>277</v>
      </c>
      <c r="G2312">
        <v>44.264000000000003</v>
      </c>
      <c r="H2312">
        <v>248</v>
      </c>
    </row>
    <row r="2313" spans="1:8" x14ac:dyDescent="0.35">
      <c r="A2313">
        <v>44.280999999999999</v>
      </c>
      <c r="B2313">
        <v>183</v>
      </c>
      <c r="C2313">
        <v>44.280999999999999</v>
      </c>
      <c r="D2313">
        <v>212</v>
      </c>
      <c r="E2313">
        <v>44.280999999999999</v>
      </c>
      <c r="F2313">
        <v>263</v>
      </c>
      <c r="G2313">
        <v>44.280999999999999</v>
      </c>
      <c r="H2313">
        <v>227</v>
      </c>
    </row>
    <row r="2314" spans="1:8" x14ac:dyDescent="0.35">
      <c r="A2314">
        <v>44.298000000000002</v>
      </c>
      <c r="B2314">
        <v>184</v>
      </c>
      <c r="C2314">
        <v>44.298000000000002</v>
      </c>
      <c r="D2314">
        <v>210</v>
      </c>
      <c r="E2314">
        <v>44.298000000000002</v>
      </c>
      <c r="F2314">
        <v>232</v>
      </c>
      <c r="G2314">
        <v>44.298000000000002</v>
      </c>
      <c r="H2314">
        <v>242</v>
      </c>
    </row>
    <row r="2315" spans="1:8" x14ac:dyDescent="0.35">
      <c r="A2315">
        <v>44.314999999999998</v>
      </c>
      <c r="B2315">
        <v>189</v>
      </c>
      <c r="C2315">
        <v>44.314999999999998</v>
      </c>
      <c r="D2315">
        <v>201</v>
      </c>
      <c r="E2315">
        <v>44.314999999999998</v>
      </c>
      <c r="F2315">
        <v>223</v>
      </c>
      <c r="G2315">
        <v>44.314999999999998</v>
      </c>
      <c r="H2315">
        <v>276</v>
      </c>
    </row>
    <row r="2316" spans="1:8" x14ac:dyDescent="0.35">
      <c r="A2316">
        <v>44.332000000000001</v>
      </c>
      <c r="B2316">
        <v>194</v>
      </c>
      <c r="C2316">
        <v>44.332000000000001</v>
      </c>
      <c r="D2316">
        <v>191</v>
      </c>
      <c r="E2316">
        <v>44.332000000000001</v>
      </c>
      <c r="F2316">
        <v>261</v>
      </c>
      <c r="G2316">
        <v>44.332000000000001</v>
      </c>
      <c r="H2316">
        <v>217</v>
      </c>
    </row>
    <row r="2317" spans="1:8" x14ac:dyDescent="0.35">
      <c r="A2317">
        <v>44.348999999999997</v>
      </c>
      <c r="B2317">
        <v>194</v>
      </c>
      <c r="C2317">
        <v>44.348999999999997</v>
      </c>
      <c r="D2317">
        <v>191</v>
      </c>
      <c r="E2317">
        <v>44.348999999999997</v>
      </c>
      <c r="F2317">
        <v>230</v>
      </c>
      <c r="G2317">
        <v>44.348999999999997</v>
      </c>
      <c r="H2317">
        <v>256</v>
      </c>
    </row>
    <row r="2318" spans="1:8" x14ac:dyDescent="0.35">
      <c r="A2318">
        <v>44.366</v>
      </c>
      <c r="B2318">
        <v>183</v>
      </c>
      <c r="C2318">
        <v>44.366</v>
      </c>
      <c r="D2318">
        <v>194</v>
      </c>
      <c r="E2318">
        <v>44.366</v>
      </c>
      <c r="F2318">
        <v>267</v>
      </c>
      <c r="G2318">
        <v>44.366</v>
      </c>
      <c r="H2318">
        <v>256</v>
      </c>
    </row>
    <row r="2319" spans="1:8" x14ac:dyDescent="0.35">
      <c r="A2319">
        <v>44.383000000000003</v>
      </c>
      <c r="B2319">
        <v>177</v>
      </c>
      <c r="C2319">
        <v>44.383000000000003</v>
      </c>
      <c r="D2319">
        <v>186</v>
      </c>
      <c r="E2319">
        <v>44.383000000000003</v>
      </c>
      <c r="F2319">
        <v>276</v>
      </c>
      <c r="G2319">
        <v>44.383000000000003</v>
      </c>
      <c r="H2319">
        <v>236</v>
      </c>
    </row>
    <row r="2320" spans="1:8" x14ac:dyDescent="0.35">
      <c r="A2320">
        <v>44.4</v>
      </c>
      <c r="B2320">
        <v>179</v>
      </c>
      <c r="C2320">
        <v>44.4</v>
      </c>
      <c r="D2320">
        <v>198</v>
      </c>
      <c r="E2320">
        <v>44.4</v>
      </c>
      <c r="F2320">
        <v>226</v>
      </c>
      <c r="G2320">
        <v>44.4</v>
      </c>
      <c r="H2320">
        <v>232</v>
      </c>
    </row>
    <row r="2321" spans="1:8" x14ac:dyDescent="0.35">
      <c r="A2321">
        <v>44.417000000000002</v>
      </c>
      <c r="B2321">
        <v>182</v>
      </c>
      <c r="C2321">
        <v>44.417000000000002</v>
      </c>
      <c r="D2321">
        <v>187</v>
      </c>
      <c r="E2321">
        <v>44.417000000000002</v>
      </c>
      <c r="F2321">
        <v>255</v>
      </c>
      <c r="G2321">
        <v>44.417000000000002</v>
      </c>
      <c r="H2321">
        <v>238</v>
      </c>
    </row>
    <row r="2322" spans="1:8" x14ac:dyDescent="0.35">
      <c r="A2322">
        <v>44.433999999999997</v>
      </c>
      <c r="B2322">
        <v>185</v>
      </c>
      <c r="C2322">
        <v>44.433999999999997</v>
      </c>
      <c r="D2322">
        <v>188</v>
      </c>
      <c r="E2322">
        <v>44.433999999999997</v>
      </c>
      <c r="F2322">
        <v>231</v>
      </c>
      <c r="G2322">
        <v>44.433999999999997</v>
      </c>
      <c r="H2322">
        <v>260</v>
      </c>
    </row>
    <row r="2323" spans="1:8" x14ac:dyDescent="0.35">
      <c r="A2323">
        <v>44.451000000000001</v>
      </c>
      <c r="B2323">
        <v>180</v>
      </c>
      <c r="C2323">
        <v>44.451000000000001</v>
      </c>
      <c r="D2323">
        <v>176</v>
      </c>
      <c r="E2323">
        <v>44.451000000000001</v>
      </c>
      <c r="F2323">
        <v>263</v>
      </c>
      <c r="G2323">
        <v>44.451000000000001</v>
      </c>
      <c r="H2323">
        <v>259</v>
      </c>
    </row>
    <row r="2324" spans="1:8" x14ac:dyDescent="0.35">
      <c r="A2324">
        <v>44.468000000000004</v>
      </c>
      <c r="B2324">
        <v>176</v>
      </c>
      <c r="C2324">
        <v>44.468000000000004</v>
      </c>
      <c r="D2324">
        <v>167</v>
      </c>
      <c r="E2324">
        <v>44.468000000000004</v>
      </c>
      <c r="F2324">
        <v>249</v>
      </c>
      <c r="G2324">
        <v>44.468000000000004</v>
      </c>
      <c r="H2324">
        <v>238</v>
      </c>
    </row>
    <row r="2325" spans="1:8" x14ac:dyDescent="0.35">
      <c r="A2325">
        <v>44.484999999999999</v>
      </c>
      <c r="B2325">
        <v>166</v>
      </c>
      <c r="C2325">
        <v>44.484999999999999</v>
      </c>
      <c r="D2325">
        <v>208</v>
      </c>
      <c r="E2325">
        <v>44.484999999999999</v>
      </c>
      <c r="F2325">
        <v>256</v>
      </c>
      <c r="G2325">
        <v>44.484999999999999</v>
      </c>
      <c r="H2325">
        <v>247</v>
      </c>
    </row>
    <row r="2326" spans="1:8" x14ac:dyDescent="0.35">
      <c r="A2326">
        <v>44.502000000000002</v>
      </c>
      <c r="B2326">
        <v>159</v>
      </c>
      <c r="C2326">
        <v>44.502000000000002</v>
      </c>
      <c r="D2326">
        <v>185</v>
      </c>
      <c r="E2326">
        <v>44.502000000000002</v>
      </c>
      <c r="F2326">
        <v>232</v>
      </c>
      <c r="G2326">
        <v>44.502000000000002</v>
      </c>
      <c r="H2326">
        <v>239</v>
      </c>
    </row>
    <row r="2327" spans="1:8" x14ac:dyDescent="0.35">
      <c r="A2327">
        <v>44.518999999999998</v>
      </c>
      <c r="B2327">
        <v>171</v>
      </c>
      <c r="C2327">
        <v>44.518999999999998</v>
      </c>
      <c r="D2327">
        <v>177</v>
      </c>
      <c r="E2327">
        <v>44.518999999999998</v>
      </c>
      <c r="F2327">
        <v>238</v>
      </c>
      <c r="G2327">
        <v>44.518999999999998</v>
      </c>
      <c r="H2327">
        <v>228</v>
      </c>
    </row>
    <row r="2328" spans="1:8" x14ac:dyDescent="0.35">
      <c r="A2328">
        <v>44.536000000000001</v>
      </c>
      <c r="B2328">
        <v>166</v>
      </c>
      <c r="C2328">
        <v>44.536000000000001</v>
      </c>
      <c r="D2328">
        <v>165</v>
      </c>
      <c r="E2328">
        <v>44.536000000000001</v>
      </c>
      <c r="F2328">
        <v>250</v>
      </c>
      <c r="G2328">
        <v>44.536000000000001</v>
      </c>
      <c r="H2328">
        <v>208</v>
      </c>
    </row>
    <row r="2329" spans="1:8" x14ac:dyDescent="0.35">
      <c r="A2329">
        <v>44.552999999999997</v>
      </c>
      <c r="B2329">
        <v>156</v>
      </c>
      <c r="C2329">
        <v>44.552999999999997</v>
      </c>
      <c r="D2329">
        <v>176</v>
      </c>
      <c r="E2329">
        <v>44.552999999999997</v>
      </c>
      <c r="F2329">
        <v>202</v>
      </c>
      <c r="G2329">
        <v>44.552999999999997</v>
      </c>
      <c r="H2329">
        <v>224</v>
      </c>
    </row>
    <row r="2330" spans="1:8" x14ac:dyDescent="0.35">
      <c r="A2330">
        <v>44.57</v>
      </c>
      <c r="B2330">
        <v>154</v>
      </c>
      <c r="C2330">
        <v>44.57</v>
      </c>
      <c r="D2330">
        <v>167</v>
      </c>
      <c r="E2330">
        <v>44.57</v>
      </c>
      <c r="F2330">
        <v>221</v>
      </c>
      <c r="G2330">
        <v>44.57</v>
      </c>
      <c r="H2330">
        <v>219</v>
      </c>
    </row>
    <row r="2331" spans="1:8" x14ac:dyDescent="0.35">
      <c r="A2331">
        <v>44.587000000000003</v>
      </c>
      <c r="B2331">
        <v>152</v>
      </c>
      <c r="C2331">
        <v>44.587000000000003</v>
      </c>
      <c r="D2331">
        <v>172</v>
      </c>
      <c r="E2331">
        <v>44.587000000000003</v>
      </c>
      <c r="F2331">
        <v>202</v>
      </c>
      <c r="G2331">
        <v>44.587000000000003</v>
      </c>
      <c r="H2331">
        <v>233</v>
      </c>
    </row>
    <row r="2332" spans="1:8" x14ac:dyDescent="0.35">
      <c r="A2332">
        <v>44.603999999999999</v>
      </c>
      <c r="B2332">
        <v>160</v>
      </c>
      <c r="C2332">
        <v>44.603999999999999</v>
      </c>
      <c r="D2332">
        <v>160</v>
      </c>
      <c r="E2332">
        <v>44.603999999999999</v>
      </c>
      <c r="F2332">
        <v>232</v>
      </c>
      <c r="G2332">
        <v>44.603999999999999</v>
      </c>
      <c r="H2332">
        <v>244</v>
      </c>
    </row>
    <row r="2333" spans="1:8" x14ac:dyDescent="0.35">
      <c r="A2333">
        <v>44.621000000000002</v>
      </c>
      <c r="B2333">
        <v>149</v>
      </c>
      <c r="C2333">
        <v>44.621000000000002</v>
      </c>
      <c r="D2333">
        <v>156</v>
      </c>
      <c r="E2333">
        <v>44.621000000000002</v>
      </c>
      <c r="F2333">
        <v>228</v>
      </c>
      <c r="G2333">
        <v>44.621000000000002</v>
      </c>
      <c r="H2333">
        <v>249</v>
      </c>
    </row>
    <row r="2334" spans="1:8" x14ac:dyDescent="0.35">
      <c r="A2334">
        <v>44.637999999999998</v>
      </c>
      <c r="B2334">
        <v>158</v>
      </c>
      <c r="C2334">
        <v>44.637999999999998</v>
      </c>
      <c r="D2334">
        <v>156</v>
      </c>
      <c r="E2334">
        <v>44.637999999999998</v>
      </c>
      <c r="F2334">
        <v>229</v>
      </c>
      <c r="G2334">
        <v>44.637999999999998</v>
      </c>
      <c r="H2334">
        <v>257</v>
      </c>
    </row>
    <row r="2335" spans="1:8" x14ac:dyDescent="0.35">
      <c r="A2335">
        <v>44.655000000000001</v>
      </c>
      <c r="B2335">
        <v>155</v>
      </c>
      <c r="C2335">
        <v>44.655000000000001</v>
      </c>
      <c r="D2335">
        <v>153</v>
      </c>
      <c r="E2335">
        <v>44.655000000000001</v>
      </c>
      <c r="F2335">
        <v>237</v>
      </c>
      <c r="G2335">
        <v>44.655000000000001</v>
      </c>
      <c r="H2335">
        <v>252</v>
      </c>
    </row>
    <row r="2336" spans="1:8" x14ac:dyDescent="0.35">
      <c r="A2336">
        <v>44.671999999999997</v>
      </c>
      <c r="B2336">
        <v>144</v>
      </c>
      <c r="C2336">
        <v>44.671999999999997</v>
      </c>
      <c r="D2336">
        <v>158</v>
      </c>
      <c r="E2336">
        <v>44.671999999999997</v>
      </c>
      <c r="F2336">
        <v>211</v>
      </c>
      <c r="G2336">
        <v>44.671999999999997</v>
      </c>
      <c r="H2336">
        <v>237</v>
      </c>
    </row>
    <row r="2337" spans="1:8" x14ac:dyDescent="0.35">
      <c r="A2337">
        <v>44.689</v>
      </c>
      <c r="B2337">
        <v>143</v>
      </c>
      <c r="C2337">
        <v>44.689</v>
      </c>
      <c r="D2337">
        <v>176</v>
      </c>
      <c r="E2337">
        <v>44.689</v>
      </c>
      <c r="F2337">
        <v>216</v>
      </c>
      <c r="G2337">
        <v>44.689</v>
      </c>
      <c r="H2337">
        <v>226</v>
      </c>
    </row>
    <row r="2338" spans="1:8" x14ac:dyDescent="0.35">
      <c r="A2338">
        <v>44.706000000000003</v>
      </c>
      <c r="B2338">
        <v>138</v>
      </c>
      <c r="C2338">
        <v>44.706000000000003</v>
      </c>
      <c r="D2338">
        <v>143</v>
      </c>
      <c r="E2338">
        <v>44.706000000000003</v>
      </c>
      <c r="F2338">
        <v>215</v>
      </c>
      <c r="G2338">
        <v>44.706000000000003</v>
      </c>
      <c r="H2338">
        <v>231</v>
      </c>
    </row>
    <row r="2339" spans="1:8" x14ac:dyDescent="0.35">
      <c r="A2339">
        <v>44.722999999999999</v>
      </c>
      <c r="B2339">
        <v>137</v>
      </c>
      <c r="C2339">
        <v>44.722999999999999</v>
      </c>
      <c r="D2339">
        <v>155</v>
      </c>
      <c r="E2339">
        <v>44.722999999999999</v>
      </c>
      <c r="F2339">
        <v>212</v>
      </c>
      <c r="G2339">
        <v>44.722999999999999</v>
      </c>
      <c r="H2339">
        <v>223</v>
      </c>
    </row>
    <row r="2340" spans="1:8" x14ac:dyDescent="0.35">
      <c r="A2340">
        <v>44.74</v>
      </c>
      <c r="B2340">
        <v>131</v>
      </c>
      <c r="C2340">
        <v>44.74</v>
      </c>
      <c r="D2340">
        <v>159</v>
      </c>
      <c r="E2340">
        <v>44.74</v>
      </c>
      <c r="F2340">
        <v>223</v>
      </c>
      <c r="G2340">
        <v>44.74</v>
      </c>
      <c r="H2340">
        <v>231</v>
      </c>
    </row>
    <row r="2341" spans="1:8" x14ac:dyDescent="0.35">
      <c r="A2341">
        <v>44.756999999999998</v>
      </c>
      <c r="B2341">
        <v>139</v>
      </c>
      <c r="C2341">
        <v>44.756999999999998</v>
      </c>
      <c r="D2341">
        <v>161</v>
      </c>
      <c r="E2341">
        <v>44.756999999999998</v>
      </c>
      <c r="F2341">
        <v>229</v>
      </c>
      <c r="G2341">
        <v>44.756999999999998</v>
      </c>
      <c r="H2341">
        <v>247</v>
      </c>
    </row>
    <row r="2342" spans="1:8" x14ac:dyDescent="0.35">
      <c r="A2342">
        <v>44.774000000000001</v>
      </c>
      <c r="B2342">
        <v>135</v>
      </c>
      <c r="C2342">
        <v>44.774000000000001</v>
      </c>
      <c r="D2342">
        <v>146</v>
      </c>
      <c r="E2342">
        <v>44.774000000000001</v>
      </c>
      <c r="F2342">
        <v>225</v>
      </c>
      <c r="G2342">
        <v>44.774000000000001</v>
      </c>
      <c r="H2342">
        <v>237</v>
      </c>
    </row>
    <row r="2343" spans="1:8" x14ac:dyDescent="0.35">
      <c r="A2343">
        <v>44.790999999999997</v>
      </c>
      <c r="B2343">
        <v>134</v>
      </c>
      <c r="C2343">
        <v>44.790999999999997</v>
      </c>
      <c r="D2343">
        <v>140</v>
      </c>
      <c r="E2343">
        <v>44.790999999999997</v>
      </c>
      <c r="F2343">
        <v>202</v>
      </c>
      <c r="G2343">
        <v>44.790999999999997</v>
      </c>
      <c r="H2343">
        <v>238</v>
      </c>
    </row>
    <row r="2344" spans="1:8" x14ac:dyDescent="0.35">
      <c r="A2344">
        <v>44.808</v>
      </c>
      <c r="B2344">
        <v>136</v>
      </c>
      <c r="C2344">
        <v>44.808</v>
      </c>
      <c r="D2344">
        <v>152</v>
      </c>
      <c r="E2344">
        <v>44.808</v>
      </c>
      <c r="F2344">
        <v>188</v>
      </c>
      <c r="G2344">
        <v>44.808</v>
      </c>
      <c r="H2344">
        <v>246</v>
      </c>
    </row>
    <row r="2345" spans="1:8" x14ac:dyDescent="0.35">
      <c r="A2345">
        <v>44.825000000000003</v>
      </c>
      <c r="B2345">
        <v>138</v>
      </c>
      <c r="C2345">
        <v>44.825000000000003</v>
      </c>
      <c r="D2345">
        <v>149</v>
      </c>
      <c r="E2345">
        <v>44.825000000000003</v>
      </c>
      <c r="F2345">
        <v>197</v>
      </c>
      <c r="G2345">
        <v>44.825000000000003</v>
      </c>
      <c r="H2345">
        <v>250</v>
      </c>
    </row>
    <row r="2346" spans="1:8" x14ac:dyDescent="0.35">
      <c r="A2346">
        <v>44.841999999999999</v>
      </c>
      <c r="B2346">
        <v>141</v>
      </c>
      <c r="C2346">
        <v>44.841999999999999</v>
      </c>
      <c r="D2346">
        <v>138</v>
      </c>
      <c r="E2346">
        <v>44.841999999999999</v>
      </c>
      <c r="F2346">
        <v>221</v>
      </c>
      <c r="G2346">
        <v>44.841999999999999</v>
      </c>
      <c r="H2346">
        <v>229</v>
      </c>
    </row>
    <row r="2347" spans="1:8" x14ac:dyDescent="0.35">
      <c r="A2347">
        <v>44.859000000000002</v>
      </c>
      <c r="B2347">
        <v>136</v>
      </c>
      <c r="C2347">
        <v>44.859000000000002</v>
      </c>
      <c r="D2347">
        <v>145</v>
      </c>
      <c r="E2347">
        <v>44.859000000000002</v>
      </c>
      <c r="F2347">
        <v>231</v>
      </c>
      <c r="G2347">
        <v>44.859000000000002</v>
      </c>
      <c r="H2347">
        <v>243</v>
      </c>
    </row>
    <row r="2348" spans="1:8" x14ac:dyDescent="0.35">
      <c r="A2348">
        <v>44.875999999999998</v>
      </c>
      <c r="B2348">
        <v>128</v>
      </c>
      <c r="C2348">
        <v>44.875999999999998</v>
      </c>
      <c r="D2348">
        <v>159</v>
      </c>
      <c r="E2348">
        <v>44.875999999999998</v>
      </c>
      <c r="F2348">
        <v>217</v>
      </c>
      <c r="G2348">
        <v>44.875999999999998</v>
      </c>
      <c r="H2348">
        <v>244</v>
      </c>
    </row>
    <row r="2349" spans="1:8" x14ac:dyDescent="0.35">
      <c r="A2349">
        <v>44.893000000000001</v>
      </c>
      <c r="B2349">
        <v>136</v>
      </c>
      <c r="C2349">
        <v>44.893000000000001</v>
      </c>
      <c r="D2349">
        <v>160</v>
      </c>
      <c r="E2349">
        <v>44.893000000000001</v>
      </c>
      <c r="F2349">
        <v>210</v>
      </c>
      <c r="G2349">
        <v>44.893000000000001</v>
      </c>
      <c r="H2349">
        <v>220</v>
      </c>
    </row>
    <row r="2350" spans="1:8" x14ac:dyDescent="0.35">
      <c r="A2350">
        <v>44.91</v>
      </c>
      <c r="B2350">
        <v>137</v>
      </c>
      <c r="C2350">
        <v>44.91</v>
      </c>
      <c r="D2350">
        <v>153</v>
      </c>
      <c r="E2350">
        <v>44.91</v>
      </c>
      <c r="F2350">
        <v>216</v>
      </c>
      <c r="G2350">
        <v>44.91</v>
      </c>
      <c r="H2350">
        <v>226</v>
      </c>
    </row>
    <row r="2351" spans="1:8" x14ac:dyDescent="0.35">
      <c r="A2351">
        <v>44.927</v>
      </c>
      <c r="B2351">
        <v>140</v>
      </c>
      <c r="C2351">
        <v>44.927</v>
      </c>
      <c r="D2351">
        <v>139</v>
      </c>
      <c r="E2351">
        <v>44.927</v>
      </c>
      <c r="F2351">
        <v>225</v>
      </c>
      <c r="G2351">
        <v>44.927</v>
      </c>
      <c r="H2351">
        <v>243</v>
      </c>
    </row>
    <row r="2352" spans="1:8" x14ac:dyDescent="0.35">
      <c r="A2352">
        <v>44.944000000000003</v>
      </c>
      <c r="B2352">
        <v>139</v>
      </c>
      <c r="C2352">
        <v>44.944000000000003</v>
      </c>
      <c r="D2352">
        <v>144</v>
      </c>
      <c r="E2352">
        <v>44.944000000000003</v>
      </c>
      <c r="F2352">
        <v>225</v>
      </c>
      <c r="G2352">
        <v>44.944000000000003</v>
      </c>
      <c r="H2352">
        <v>243</v>
      </c>
    </row>
    <row r="2353" spans="1:8" x14ac:dyDescent="0.35">
      <c r="A2353">
        <v>44.960999999999999</v>
      </c>
      <c r="B2353">
        <v>137</v>
      </c>
      <c r="C2353">
        <v>44.960999999999999</v>
      </c>
      <c r="D2353">
        <v>153</v>
      </c>
      <c r="E2353">
        <v>44.960999999999999</v>
      </c>
      <c r="F2353">
        <v>219</v>
      </c>
      <c r="G2353">
        <v>44.960999999999999</v>
      </c>
      <c r="H2353">
        <v>221</v>
      </c>
    </row>
    <row r="2354" spans="1:8" x14ac:dyDescent="0.35">
      <c r="A2354">
        <v>44.978000000000002</v>
      </c>
      <c r="B2354">
        <v>138</v>
      </c>
      <c r="C2354">
        <v>44.978000000000002</v>
      </c>
      <c r="D2354">
        <v>156</v>
      </c>
      <c r="E2354">
        <v>44.978000000000002</v>
      </c>
      <c r="F2354">
        <v>212</v>
      </c>
      <c r="G2354">
        <v>44.978000000000002</v>
      </c>
      <c r="H2354">
        <v>222</v>
      </c>
    </row>
    <row r="2355" spans="1:8" x14ac:dyDescent="0.35">
      <c r="A2355">
        <v>44.994999999999997</v>
      </c>
      <c r="B2355">
        <v>135</v>
      </c>
      <c r="C2355">
        <v>44.994999999999997</v>
      </c>
      <c r="D2355">
        <v>158</v>
      </c>
      <c r="E2355">
        <v>44.994999999999997</v>
      </c>
      <c r="F2355">
        <v>208</v>
      </c>
      <c r="G2355">
        <v>44.994999999999997</v>
      </c>
      <c r="H2355">
        <v>213</v>
      </c>
    </row>
    <row r="2356" spans="1:8" x14ac:dyDescent="0.35">
      <c r="A2356">
        <v>45.012</v>
      </c>
      <c r="B2356">
        <v>134</v>
      </c>
      <c r="C2356">
        <v>45.012</v>
      </c>
      <c r="D2356">
        <v>159</v>
      </c>
      <c r="E2356">
        <v>45.012</v>
      </c>
      <c r="F2356">
        <v>214</v>
      </c>
      <c r="G2356">
        <v>45.012</v>
      </c>
      <c r="H2356">
        <v>214</v>
      </c>
    </row>
    <row r="2357" spans="1:8" x14ac:dyDescent="0.35">
      <c r="A2357">
        <v>45.029000000000003</v>
      </c>
      <c r="B2357">
        <v>163</v>
      </c>
      <c r="C2357">
        <v>45.029000000000003</v>
      </c>
      <c r="D2357">
        <v>156</v>
      </c>
      <c r="E2357">
        <v>45.029000000000003</v>
      </c>
      <c r="F2357">
        <v>216</v>
      </c>
      <c r="G2357">
        <v>45.029000000000003</v>
      </c>
      <c r="H2357">
        <v>236</v>
      </c>
    </row>
    <row r="2358" spans="1:8" x14ac:dyDescent="0.35">
      <c r="A2358">
        <v>45.045999999999999</v>
      </c>
      <c r="B2358">
        <v>160</v>
      </c>
      <c r="C2358">
        <v>45.045999999999999</v>
      </c>
      <c r="D2358">
        <v>167</v>
      </c>
      <c r="E2358">
        <v>45.045999999999999</v>
      </c>
      <c r="F2358">
        <v>222</v>
      </c>
      <c r="G2358">
        <v>45.045999999999999</v>
      </c>
      <c r="H2358">
        <v>206</v>
      </c>
    </row>
    <row r="2359" spans="1:8" x14ac:dyDescent="0.35">
      <c r="A2359">
        <v>45.063000000000002</v>
      </c>
      <c r="B2359">
        <v>152</v>
      </c>
      <c r="C2359">
        <v>45.063000000000002</v>
      </c>
      <c r="D2359">
        <v>154</v>
      </c>
      <c r="E2359">
        <v>45.063000000000002</v>
      </c>
      <c r="F2359">
        <v>216</v>
      </c>
      <c r="G2359">
        <v>45.063000000000002</v>
      </c>
      <c r="H2359">
        <v>209</v>
      </c>
    </row>
    <row r="2360" spans="1:8" x14ac:dyDescent="0.35">
      <c r="A2360">
        <v>45.08</v>
      </c>
      <c r="B2360">
        <v>154</v>
      </c>
      <c r="C2360">
        <v>45.08</v>
      </c>
      <c r="D2360">
        <v>152</v>
      </c>
      <c r="E2360">
        <v>45.08</v>
      </c>
      <c r="F2360">
        <v>233</v>
      </c>
      <c r="G2360">
        <v>45.08</v>
      </c>
      <c r="H2360">
        <v>227</v>
      </c>
    </row>
    <row r="2361" spans="1:8" x14ac:dyDescent="0.35">
      <c r="A2361">
        <v>45.097000000000001</v>
      </c>
      <c r="B2361">
        <v>148</v>
      </c>
      <c r="C2361">
        <v>45.097000000000001</v>
      </c>
      <c r="D2361">
        <v>173</v>
      </c>
      <c r="E2361">
        <v>45.097000000000001</v>
      </c>
      <c r="F2361">
        <v>219</v>
      </c>
      <c r="G2361">
        <v>45.097000000000001</v>
      </c>
      <c r="H2361">
        <v>206</v>
      </c>
    </row>
    <row r="2362" spans="1:8" x14ac:dyDescent="0.35">
      <c r="A2362">
        <v>45.113999999999997</v>
      </c>
      <c r="B2362">
        <v>131</v>
      </c>
      <c r="C2362">
        <v>45.113999999999997</v>
      </c>
      <c r="D2362">
        <v>179</v>
      </c>
      <c r="E2362">
        <v>45.113999999999997</v>
      </c>
      <c r="F2362">
        <v>238</v>
      </c>
      <c r="G2362">
        <v>45.113999999999997</v>
      </c>
      <c r="H2362">
        <v>205</v>
      </c>
    </row>
    <row r="2363" spans="1:8" x14ac:dyDescent="0.35">
      <c r="A2363">
        <v>45.131</v>
      </c>
      <c r="B2363">
        <v>136</v>
      </c>
      <c r="C2363">
        <v>45.131</v>
      </c>
      <c r="D2363">
        <v>159</v>
      </c>
      <c r="E2363">
        <v>45.131</v>
      </c>
      <c r="F2363">
        <v>253</v>
      </c>
      <c r="G2363">
        <v>45.131</v>
      </c>
      <c r="H2363">
        <v>226</v>
      </c>
    </row>
    <row r="2364" spans="1:8" x14ac:dyDescent="0.35">
      <c r="A2364">
        <v>45.148000000000003</v>
      </c>
      <c r="B2364">
        <v>138</v>
      </c>
      <c r="C2364">
        <v>45.148000000000003</v>
      </c>
      <c r="D2364">
        <v>174</v>
      </c>
      <c r="E2364">
        <v>45.148000000000003</v>
      </c>
      <c r="F2364">
        <v>232</v>
      </c>
      <c r="G2364">
        <v>45.148000000000003</v>
      </c>
      <c r="H2364">
        <v>230</v>
      </c>
    </row>
    <row r="2365" spans="1:8" x14ac:dyDescent="0.35">
      <c r="A2365">
        <v>45.164999999999999</v>
      </c>
      <c r="B2365">
        <v>151</v>
      </c>
      <c r="C2365">
        <v>45.164999999999999</v>
      </c>
      <c r="D2365">
        <v>166</v>
      </c>
      <c r="E2365">
        <v>45.164999999999999</v>
      </c>
      <c r="F2365">
        <v>228</v>
      </c>
      <c r="G2365">
        <v>45.164999999999999</v>
      </c>
      <c r="H2365">
        <v>204</v>
      </c>
    </row>
    <row r="2366" spans="1:8" x14ac:dyDescent="0.35">
      <c r="A2366">
        <v>45.182000000000002</v>
      </c>
      <c r="B2366">
        <v>137</v>
      </c>
      <c r="C2366">
        <v>45.182000000000002</v>
      </c>
      <c r="D2366">
        <v>148</v>
      </c>
      <c r="E2366">
        <v>45.182000000000002</v>
      </c>
      <c r="F2366">
        <v>246</v>
      </c>
      <c r="G2366">
        <v>45.182000000000002</v>
      </c>
      <c r="H2366">
        <v>201</v>
      </c>
    </row>
    <row r="2367" spans="1:8" x14ac:dyDescent="0.35">
      <c r="A2367">
        <v>45.198999999999998</v>
      </c>
      <c r="B2367">
        <v>131</v>
      </c>
      <c r="C2367">
        <v>45.198999999999998</v>
      </c>
      <c r="D2367">
        <v>166</v>
      </c>
      <c r="E2367">
        <v>45.198999999999998</v>
      </c>
      <c r="F2367">
        <v>209</v>
      </c>
      <c r="G2367">
        <v>45.198999999999998</v>
      </c>
      <c r="H2367">
        <v>220</v>
      </c>
    </row>
    <row r="2368" spans="1:8" x14ac:dyDescent="0.35">
      <c r="A2368">
        <v>45.216000000000001</v>
      </c>
      <c r="B2368">
        <v>130</v>
      </c>
      <c r="C2368">
        <v>45.216000000000001</v>
      </c>
      <c r="D2368">
        <v>146</v>
      </c>
      <c r="E2368">
        <v>45.216000000000001</v>
      </c>
      <c r="F2368">
        <v>219</v>
      </c>
      <c r="G2368">
        <v>45.216000000000001</v>
      </c>
      <c r="H2368">
        <v>220</v>
      </c>
    </row>
    <row r="2369" spans="1:8" x14ac:dyDescent="0.35">
      <c r="A2369">
        <v>45.232999999999997</v>
      </c>
      <c r="B2369">
        <v>135</v>
      </c>
      <c r="C2369">
        <v>45.232999999999997</v>
      </c>
      <c r="D2369">
        <v>155</v>
      </c>
      <c r="E2369">
        <v>45.232999999999997</v>
      </c>
      <c r="F2369">
        <v>224</v>
      </c>
      <c r="G2369">
        <v>45.232999999999997</v>
      </c>
      <c r="H2369">
        <v>238</v>
      </c>
    </row>
    <row r="2370" spans="1:8" x14ac:dyDescent="0.35">
      <c r="A2370">
        <v>45.25</v>
      </c>
      <c r="B2370">
        <v>139</v>
      </c>
      <c r="C2370">
        <v>45.25</v>
      </c>
      <c r="D2370">
        <v>162</v>
      </c>
      <c r="E2370">
        <v>45.25</v>
      </c>
      <c r="F2370">
        <v>200</v>
      </c>
      <c r="G2370">
        <v>45.25</v>
      </c>
      <c r="H2370">
        <v>233</v>
      </c>
    </row>
    <row r="2371" spans="1:8" x14ac:dyDescent="0.35">
      <c r="A2371">
        <v>45.267000000000003</v>
      </c>
      <c r="B2371">
        <v>157</v>
      </c>
      <c r="C2371">
        <v>45.267000000000003</v>
      </c>
      <c r="D2371">
        <v>157</v>
      </c>
      <c r="E2371">
        <v>45.267000000000003</v>
      </c>
      <c r="F2371">
        <v>215</v>
      </c>
      <c r="G2371">
        <v>45.267000000000003</v>
      </c>
      <c r="H2371">
        <v>220</v>
      </c>
    </row>
    <row r="2372" spans="1:8" x14ac:dyDescent="0.35">
      <c r="A2372">
        <v>45.283999999999999</v>
      </c>
      <c r="B2372">
        <v>128</v>
      </c>
      <c r="C2372">
        <v>45.283999999999999</v>
      </c>
      <c r="D2372">
        <v>199</v>
      </c>
      <c r="E2372">
        <v>45.283999999999999</v>
      </c>
      <c r="F2372">
        <v>223</v>
      </c>
      <c r="G2372">
        <v>45.283999999999999</v>
      </c>
      <c r="H2372">
        <v>247</v>
      </c>
    </row>
    <row r="2373" spans="1:8" x14ac:dyDescent="0.35">
      <c r="A2373">
        <v>45.301000000000002</v>
      </c>
      <c r="B2373">
        <v>132</v>
      </c>
      <c r="C2373">
        <v>45.301000000000002</v>
      </c>
      <c r="D2373">
        <v>137</v>
      </c>
      <c r="E2373">
        <v>45.301000000000002</v>
      </c>
      <c r="F2373">
        <v>219</v>
      </c>
      <c r="G2373">
        <v>45.301000000000002</v>
      </c>
      <c r="H2373">
        <v>222</v>
      </c>
    </row>
    <row r="2374" spans="1:8" x14ac:dyDescent="0.35">
      <c r="A2374">
        <v>45.317999999999998</v>
      </c>
      <c r="B2374">
        <v>136</v>
      </c>
      <c r="C2374">
        <v>45.317999999999998</v>
      </c>
      <c r="D2374">
        <v>167</v>
      </c>
      <c r="E2374">
        <v>45.317999999999998</v>
      </c>
      <c r="F2374">
        <v>195</v>
      </c>
      <c r="G2374">
        <v>45.317999999999998</v>
      </c>
      <c r="H2374">
        <v>198</v>
      </c>
    </row>
    <row r="2375" spans="1:8" x14ac:dyDescent="0.35">
      <c r="A2375">
        <v>45.335000000000001</v>
      </c>
      <c r="B2375">
        <v>128</v>
      </c>
      <c r="C2375">
        <v>45.335000000000001</v>
      </c>
      <c r="D2375">
        <v>162</v>
      </c>
      <c r="E2375">
        <v>45.335000000000001</v>
      </c>
      <c r="F2375">
        <v>192</v>
      </c>
      <c r="G2375">
        <v>45.335000000000001</v>
      </c>
      <c r="H2375">
        <v>235</v>
      </c>
    </row>
    <row r="2376" spans="1:8" x14ac:dyDescent="0.35">
      <c r="A2376">
        <v>45.351999999999997</v>
      </c>
      <c r="B2376">
        <v>129</v>
      </c>
      <c r="C2376">
        <v>45.351999999999997</v>
      </c>
      <c r="D2376">
        <v>154</v>
      </c>
      <c r="E2376">
        <v>45.351999999999997</v>
      </c>
      <c r="F2376">
        <v>205</v>
      </c>
      <c r="G2376">
        <v>45.351999999999997</v>
      </c>
      <c r="H2376">
        <v>202</v>
      </c>
    </row>
    <row r="2377" spans="1:8" x14ac:dyDescent="0.35">
      <c r="A2377">
        <v>45.369</v>
      </c>
      <c r="B2377">
        <v>112</v>
      </c>
      <c r="C2377">
        <v>45.369</v>
      </c>
      <c r="D2377">
        <v>156</v>
      </c>
      <c r="E2377">
        <v>45.369</v>
      </c>
      <c r="F2377">
        <v>178</v>
      </c>
      <c r="G2377">
        <v>45.369</v>
      </c>
      <c r="H2377">
        <v>231</v>
      </c>
    </row>
    <row r="2378" spans="1:8" x14ac:dyDescent="0.35">
      <c r="A2378">
        <v>45.386000000000003</v>
      </c>
      <c r="B2378">
        <v>137</v>
      </c>
      <c r="C2378">
        <v>45.386000000000003</v>
      </c>
      <c r="D2378">
        <v>172</v>
      </c>
      <c r="E2378">
        <v>45.386000000000003</v>
      </c>
      <c r="F2378">
        <v>206</v>
      </c>
      <c r="G2378">
        <v>45.386000000000003</v>
      </c>
      <c r="H2378">
        <v>223</v>
      </c>
    </row>
    <row r="2379" spans="1:8" x14ac:dyDescent="0.35">
      <c r="A2379">
        <v>45.402999999999999</v>
      </c>
      <c r="B2379">
        <v>129</v>
      </c>
      <c r="C2379">
        <v>45.402999999999999</v>
      </c>
      <c r="D2379">
        <v>157</v>
      </c>
      <c r="E2379">
        <v>45.402999999999999</v>
      </c>
      <c r="F2379">
        <v>209</v>
      </c>
      <c r="G2379">
        <v>45.402999999999999</v>
      </c>
      <c r="H2379">
        <v>212</v>
      </c>
    </row>
    <row r="2380" spans="1:8" x14ac:dyDescent="0.35">
      <c r="A2380">
        <v>45.42</v>
      </c>
      <c r="B2380">
        <v>131</v>
      </c>
      <c r="C2380">
        <v>45.42</v>
      </c>
      <c r="D2380">
        <v>144</v>
      </c>
      <c r="E2380">
        <v>45.42</v>
      </c>
      <c r="F2380">
        <v>232</v>
      </c>
      <c r="G2380">
        <v>45.42</v>
      </c>
      <c r="H2380">
        <v>211</v>
      </c>
    </row>
    <row r="2381" spans="1:8" x14ac:dyDescent="0.35">
      <c r="A2381">
        <v>45.436999999999998</v>
      </c>
      <c r="B2381">
        <v>133</v>
      </c>
      <c r="C2381">
        <v>45.436999999999998</v>
      </c>
      <c r="D2381">
        <v>144</v>
      </c>
      <c r="E2381">
        <v>45.436999999999998</v>
      </c>
      <c r="F2381">
        <v>215</v>
      </c>
      <c r="G2381">
        <v>45.436999999999998</v>
      </c>
      <c r="H2381">
        <v>208</v>
      </c>
    </row>
    <row r="2382" spans="1:8" x14ac:dyDescent="0.35">
      <c r="A2382">
        <v>45.454000000000001</v>
      </c>
      <c r="B2382">
        <v>140</v>
      </c>
      <c r="C2382">
        <v>45.454000000000001</v>
      </c>
      <c r="D2382">
        <v>153</v>
      </c>
      <c r="E2382">
        <v>45.454000000000001</v>
      </c>
      <c r="F2382">
        <v>199</v>
      </c>
      <c r="G2382">
        <v>45.454000000000001</v>
      </c>
      <c r="H2382">
        <v>222</v>
      </c>
    </row>
    <row r="2383" spans="1:8" x14ac:dyDescent="0.35">
      <c r="A2383">
        <v>45.470999999999997</v>
      </c>
      <c r="B2383">
        <v>120</v>
      </c>
      <c r="C2383">
        <v>45.470999999999997</v>
      </c>
      <c r="D2383">
        <v>147</v>
      </c>
      <c r="E2383">
        <v>45.470999999999997</v>
      </c>
      <c r="F2383">
        <v>208</v>
      </c>
      <c r="G2383">
        <v>45.470999999999997</v>
      </c>
      <c r="H2383">
        <v>218</v>
      </c>
    </row>
    <row r="2384" spans="1:8" x14ac:dyDescent="0.35">
      <c r="A2384">
        <v>45.488</v>
      </c>
      <c r="B2384">
        <v>135</v>
      </c>
      <c r="C2384">
        <v>45.488</v>
      </c>
      <c r="D2384">
        <v>126</v>
      </c>
      <c r="E2384">
        <v>45.488</v>
      </c>
      <c r="F2384">
        <v>179</v>
      </c>
      <c r="G2384">
        <v>45.488</v>
      </c>
      <c r="H2384">
        <v>260</v>
      </c>
    </row>
    <row r="2385" spans="1:8" x14ac:dyDescent="0.35">
      <c r="A2385">
        <v>45.505000000000003</v>
      </c>
      <c r="B2385">
        <v>126</v>
      </c>
      <c r="C2385">
        <v>45.505000000000003</v>
      </c>
      <c r="D2385">
        <v>154</v>
      </c>
      <c r="E2385">
        <v>45.505000000000003</v>
      </c>
      <c r="F2385">
        <v>212</v>
      </c>
      <c r="G2385">
        <v>45.505000000000003</v>
      </c>
      <c r="H2385">
        <v>233</v>
      </c>
    </row>
    <row r="2386" spans="1:8" x14ac:dyDescent="0.35">
      <c r="A2386">
        <v>45.521999999999998</v>
      </c>
      <c r="B2386">
        <v>137</v>
      </c>
      <c r="C2386">
        <v>45.521999999999998</v>
      </c>
      <c r="D2386">
        <v>165</v>
      </c>
      <c r="E2386">
        <v>45.521999999999998</v>
      </c>
      <c r="F2386">
        <v>191</v>
      </c>
      <c r="G2386">
        <v>45.521999999999998</v>
      </c>
      <c r="H2386">
        <v>239</v>
      </c>
    </row>
    <row r="2387" spans="1:8" x14ac:dyDescent="0.35">
      <c r="A2387">
        <v>45.539000000000001</v>
      </c>
      <c r="B2387">
        <v>141</v>
      </c>
      <c r="C2387">
        <v>45.539000000000001</v>
      </c>
      <c r="D2387">
        <v>163</v>
      </c>
      <c r="E2387">
        <v>45.539000000000001</v>
      </c>
      <c r="F2387">
        <v>218</v>
      </c>
      <c r="G2387">
        <v>45.539000000000001</v>
      </c>
      <c r="H2387">
        <v>232</v>
      </c>
    </row>
    <row r="2388" spans="1:8" x14ac:dyDescent="0.35">
      <c r="A2388">
        <v>45.555999999999997</v>
      </c>
      <c r="B2388">
        <v>140</v>
      </c>
      <c r="C2388">
        <v>45.555999999999997</v>
      </c>
      <c r="D2388">
        <v>149</v>
      </c>
      <c r="E2388">
        <v>45.555999999999997</v>
      </c>
      <c r="F2388">
        <v>204</v>
      </c>
      <c r="G2388">
        <v>45.555999999999997</v>
      </c>
      <c r="H2388">
        <v>202</v>
      </c>
    </row>
    <row r="2389" spans="1:8" x14ac:dyDescent="0.35">
      <c r="A2389">
        <v>45.573</v>
      </c>
      <c r="B2389">
        <v>144</v>
      </c>
      <c r="C2389">
        <v>45.573</v>
      </c>
      <c r="D2389">
        <v>146</v>
      </c>
      <c r="E2389">
        <v>45.573</v>
      </c>
      <c r="F2389">
        <v>211</v>
      </c>
      <c r="G2389">
        <v>45.573</v>
      </c>
      <c r="H2389">
        <v>218</v>
      </c>
    </row>
    <row r="2390" spans="1:8" x14ac:dyDescent="0.35">
      <c r="A2390">
        <v>45.59</v>
      </c>
      <c r="B2390">
        <v>139</v>
      </c>
      <c r="C2390">
        <v>45.59</v>
      </c>
      <c r="D2390">
        <v>151</v>
      </c>
      <c r="E2390">
        <v>45.59</v>
      </c>
      <c r="F2390">
        <v>209</v>
      </c>
      <c r="G2390">
        <v>45.59</v>
      </c>
      <c r="H2390">
        <v>209</v>
      </c>
    </row>
    <row r="2391" spans="1:8" x14ac:dyDescent="0.35">
      <c r="A2391">
        <v>45.606999999999999</v>
      </c>
      <c r="B2391">
        <v>144</v>
      </c>
      <c r="C2391">
        <v>45.606999999999999</v>
      </c>
      <c r="D2391">
        <v>163</v>
      </c>
      <c r="E2391">
        <v>45.606999999999999</v>
      </c>
      <c r="F2391">
        <v>216</v>
      </c>
      <c r="G2391">
        <v>45.606999999999999</v>
      </c>
      <c r="H2391">
        <v>203</v>
      </c>
    </row>
    <row r="2392" spans="1:8" x14ac:dyDescent="0.35">
      <c r="A2392">
        <v>45.624000000000002</v>
      </c>
      <c r="B2392">
        <v>142</v>
      </c>
      <c r="C2392">
        <v>45.624000000000002</v>
      </c>
      <c r="D2392">
        <v>174</v>
      </c>
      <c r="E2392">
        <v>45.624000000000002</v>
      </c>
      <c r="F2392">
        <v>215</v>
      </c>
      <c r="G2392">
        <v>45.624000000000002</v>
      </c>
      <c r="H2392">
        <v>225</v>
      </c>
    </row>
    <row r="2393" spans="1:8" x14ac:dyDescent="0.35">
      <c r="A2393">
        <v>45.640999999999998</v>
      </c>
      <c r="B2393">
        <v>142</v>
      </c>
      <c r="C2393">
        <v>45.640999999999998</v>
      </c>
      <c r="D2393">
        <v>159</v>
      </c>
      <c r="E2393">
        <v>45.640999999999998</v>
      </c>
      <c r="F2393">
        <v>216</v>
      </c>
      <c r="G2393">
        <v>45.640999999999998</v>
      </c>
      <c r="H2393">
        <v>238</v>
      </c>
    </row>
    <row r="2394" spans="1:8" x14ac:dyDescent="0.35">
      <c r="A2394">
        <v>45.658000000000001</v>
      </c>
      <c r="B2394">
        <v>145</v>
      </c>
      <c r="C2394">
        <v>45.658000000000001</v>
      </c>
      <c r="D2394">
        <v>132</v>
      </c>
      <c r="E2394">
        <v>45.658000000000001</v>
      </c>
      <c r="F2394">
        <v>193</v>
      </c>
      <c r="G2394">
        <v>45.658000000000001</v>
      </c>
      <c r="H2394">
        <v>231</v>
      </c>
    </row>
    <row r="2395" spans="1:8" x14ac:dyDescent="0.35">
      <c r="A2395">
        <v>45.674999999999997</v>
      </c>
      <c r="B2395">
        <v>137</v>
      </c>
      <c r="C2395">
        <v>45.674999999999997</v>
      </c>
      <c r="D2395">
        <v>151</v>
      </c>
      <c r="E2395">
        <v>45.674999999999997</v>
      </c>
      <c r="F2395">
        <v>199</v>
      </c>
      <c r="G2395">
        <v>45.674999999999997</v>
      </c>
      <c r="H2395">
        <v>217</v>
      </c>
    </row>
    <row r="2396" spans="1:8" x14ac:dyDescent="0.35">
      <c r="A2396">
        <v>45.692</v>
      </c>
      <c r="B2396">
        <v>152</v>
      </c>
      <c r="C2396">
        <v>45.692</v>
      </c>
      <c r="D2396">
        <v>148</v>
      </c>
      <c r="E2396">
        <v>45.692</v>
      </c>
      <c r="F2396">
        <v>209</v>
      </c>
      <c r="G2396">
        <v>45.692</v>
      </c>
      <c r="H2396">
        <v>224</v>
      </c>
    </row>
    <row r="2397" spans="1:8" x14ac:dyDescent="0.35">
      <c r="A2397">
        <v>45.709000000000003</v>
      </c>
      <c r="B2397">
        <v>156</v>
      </c>
      <c r="C2397">
        <v>45.709000000000003</v>
      </c>
      <c r="D2397">
        <v>151</v>
      </c>
      <c r="E2397">
        <v>45.709000000000003</v>
      </c>
      <c r="F2397">
        <v>230</v>
      </c>
      <c r="G2397">
        <v>45.709000000000003</v>
      </c>
      <c r="H2397">
        <v>218</v>
      </c>
    </row>
    <row r="2398" spans="1:8" x14ac:dyDescent="0.35">
      <c r="A2398">
        <v>45.725999999999999</v>
      </c>
      <c r="B2398">
        <v>159</v>
      </c>
      <c r="C2398">
        <v>45.725999999999999</v>
      </c>
      <c r="D2398">
        <v>156</v>
      </c>
      <c r="E2398">
        <v>45.725999999999999</v>
      </c>
      <c r="F2398">
        <v>219</v>
      </c>
      <c r="G2398">
        <v>45.725999999999999</v>
      </c>
      <c r="H2398">
        <v>219</v>
      </c>
    </row>
    <row r="2399" spans="1:8" x14ac:dyDescent="0.35">
      <c r="A2399">
        <v>45.743000000000002</v>
      </c>
      <c r="B2399">
        <v>172</v>
      </c>
      <c r="C2399">
        <v>45.743000000000002</v>
      </c>
      <c r="D2399">
        <v>175</v>
      </c>
      <c r="E2399">
        <v>45.743000000000002</v>
      </c>
      <c r="F2399">
        <v>219</v>
      </c>
      <c r="G2399">
        <v>45.743000000000002</v>
      </c>
      <c r="H2399">
        <v>225</v>
      </c>
    </row>
    <row r="2400" spans="1:8" x14ac:dyDescent="0.35">
      <c r="A2400">
        <v>45.76</v>
      </c>
      <c r="B2400">
        <v>169</v>
      </c>
      <c r="C2400">
        <v>45.76</v>
      </c>
      <c r="D2400">
        <v>171</v>
      </c>
      <c r="E2400">
        <v>45.76</v>
      </c>
      <c r="F2400">
        <v>220</v>
      </c>
      <c r="G2400">
        <v>45.76</v>
      </c>
      <c r="H2400">
        <v>217</v>
      </c>
    </row>
    <row r="2401" spans="1:8" x14ac:dyDescent="0.35">
      <c r="A2401">
        <v>45.777000000000001</v>
      </c>
      <c r="B2401">
        <v>161</v>
      </c>
      <c r="C2401">
        <v>45.777000000000001</v>
      </c>
      <c r="D2401">
        <v>166</v>
      </c>
      <c r="E2401">
        <v>45.777000000000001</v>
      </c>
      <c r="F2401">
        <v>215</v>
      </c>
      <c r="G2401">
        <v>45.777000000000001</v>
      </c>
      <c r="H2401">
        <v>218</v>
      </c>
    </row>
    <row r="2402" spans="1:8" x14ac:dyDescent="0.35">
      <c r="A2402">
        <v>45.793999999999997</v>
      </c>
      <c r="B2402">
        <v>173</v>
      </c>
      <c r="C2402">
        <v>45.793999999999997</v>
      </c>
      <c r="D2402">
        <v>172</v>
      </c>
      <c r="E2402">
        <v>45.793999999999997</v>
      </c>
      <c r="F2402">
        <v>205</v>
      </c>
      <c r="G2402">
        <v>45.793999999999997</v>
      </c>
      <c r="H2402">
        <v>214</v>
      </c>
    </row>
    <row r="2403" spans="1:8" x14ac:dyDescent="0.35">
      <c r="A2403">
        <v>45.811</v>
      </c>
      <c r="B2403">
        <v>182</v>
      </c>
      <c r="C2403">
        <v>45.811</v>
      </c>
      <c r="D2403">
        <v>187</v>
      </c>
      <c r="E2403">
        <v>45.811</v>
      </c>
      <c r="F2403">
        <v>211</v>
      </c>
      <c r="G2403">
        <v>45.811</v>
      </c>
      <c r="H2403">
        <v>213</v>
      </c>
    </row>
    <row r="2404" spans="1:8" x14ac:dyDescent="0.35">
      <c r="A2404">
        <v>45.828000000000003</v>
      </c>
      <c r="B2404">
        <v>176</v>
      </c>
      <c r="C2404">
        <v>45.828000000000003</v>
      </c>
      <c r="D2404">
        <v>178</v>
      </c>
      <c r="E2404">
        <v>45.828000000000003</v>
      </c>
      <c r="F2404">
        <v>230</v>
      </c>
      <c r="G2404">
        <v>45.828000000000003</v>
      </c>
      <c r="H2404">
        <v>219</v>
      </c>
    </row>
    <row r="2405" spans="1:8" x14ac:dyDescent="0.35">
      <c r="A2405">
        <v>45.844999999999999</v>
      </c>
      <c r="B2405">
        <v>171</v>
      </c>
      <c r="C2405">
        <v>45.844999999999999</v>
      </c>
      <c r="D2405">
        <v>167</v>
      </c>
      <c r="E2405">
        <v>45.844999999999999</v>
      </c>
      <c r="F2405">
        <v>231</v>
      </c>
      <c r="G2405">
        <v>45.844999999999999</v>
      </c>
      <c r="H2405">
        <v>215</v>
      </c>
    </row>
    <row r="2406" spans="1:8" x14ac:dyDescent="0.35">
      <c r="A2406">
        <v>45.862000000000002</v>
      </c>
      <c r="B2406">
        <v>172</v>
      </c>
      <c r="C2406">
        <v>45.862000000000002</v>
      </c>
      <c r="D2406">
        <v>180</v>
      </c>
      <c r="E2406">
        <v>45.862000000000002</v>
      </c>
      <c r="F2406">
        <v>220</v>
      </c>
      <c r="G2406">
        <v>45.862000000000002</v>
      </c>
      <c r="H2406">
        <v>201</v>
      </c>
    </row>
    <row r="2407" spans="1:8" x14ac:dyDescent="0.35">
      <c r="A2407">
        <v>45.878999999999998</v>
      </c>
      <c r="B2407">
        <v>184</v>
      </c>
      <c r="C2407">
        <v>45.878999999999998</v>
      </c>
      <c r="D2407">
        <v>184</v>
      </c>
      <c r="E2407">
        <v>45.878999999999998</v>
      </c>
      <c r="F2407">
        <v>218</v>
      </c>
      <c r="G2407">
        <v>45.878999999999998</v>
      </c>
      <c r="H2407">
        <v>206</v>
      </c>
    </row>
    <row r="2408" spans="1:8" x14ac:dyDescent="0.35">
      <c r="A2408">
        <v>45.896000000000001</v>
      </c>
      <c r="B2408">
        <v>196</v>
      </c>
      <c r="C2408">
        <v>45.896000000000001</v>
      </c>
      <c r="D2408">
        <v>176</v>
      </c>
      <c r="E2408">
        <v>45.896000000000001</v>
      </c>
      <c r="F2408">
        <v>216</v>
      </c>
      <c r="G2408">
        <v>45.896000000000001</v>
      </c>
      <c r="H2408">
        <v>206</v>
      </c>
    </row>
    <row r="2409" spans="1:8" x14ac:dyDescent="0.35">
      <c r="A2409">
        <v>45.912999999999997</v>
      </c>
      <c r="B2409">
        <v>185</v>
      </c>
      <c r="C2409">
        <v>45.912999999999997</v>
      </c>
      <c r="D2409">
        <v>188</v>
      </c>
      <c r="E2409">
        <v>45.912999999999997</v>
      </c>
      <c r="F2409">
        <v>249</v>
      </c>
      <c r="G2409">
        <v>45.912999999999997</v>
      </c>
      <c r="H2409">
        <v>214</v>
      </c>
    </row>
    <row r="2410" spans="1:8" x14ac:dyDescent="0.35">
      <c r="A2410">
        <v>45.93</v>
      </c>
      <c r="B2410">
        <v>193</v>
      </c>
      <c r="C2410">
        <v>45.93</v>
      </c>
      <c r="D2410">
        <v>185</v>
      </c>
      <c r="E2410">
        <v>45.93</v>
      </c>
      <c r="F2410">
        <v>241</v>
      </c>
      <c r="G2410">
        <v>45.93</v>
      </c>
      <c r="H2410">
        <v>234</v>
      </c>
    </row>
    <row r="2411" spans="1:8" x14ac:dyDescent="0.35">
      <c r="A2411">
        <v>45.947000000000003</v>
      </c>
      <c r="B2411">
        <v>206</v>
      </c>
      <c r="C2411">
        <v>45.947000000000003</v>
      </c>
      <c r="D2411">
        <v>172</v>
      </c>
      <c r="E2411">
        <v>45.947000000000003</v>
      </c>
      <c r="F2411">
        <v>218</v>
      </c>
      <c r="G2411">
        <v>45.947000000000003</v>
      </c>
      <c r="H2411">
        <v>223</v>
      </c>
    </row>
    <row r="2412" spans="1:8" x14ac:dyDescent="0.35">
      <c r="A2412">
        <v>45.963999999999999</v>
      </c>
      <c r="B2412">
        <v>209</v>
      </c>
      <c r="C2412">
        <v>45.963999999999999</v>
      </c>
      <c r="D2412">
        <v>160</v>
      </c>
      <c r="E2412">
        <v>45.963999999999999</v>
      </c>
      <c r="F2412">
        <v>242</v>
      </c>
      <c r="G2412">
        <v>45.963999999999999</v>
      </c>
      <c r="H2412">
        <v>220</v>
      </c>
    </row>
    <row r="2413" spans="1:8" x14ac:dyDescent="0.35">
      <c r="A2413">
        <v>45.981000000000002</v>
      </c>
      <c r="B2413">
        <v>231</v>
      </c>
      <c r="C2413">
        <v>45.981000000000002</v>
      </c>
      <c r="D2413">
        <v>178</v>
      </c>
      <c r="E2413">
        <v>45.981000000000002</v>
      </c>
      <c r="F2413">
        <v>236</v>
      </c>
      <c r="G2413">
        <v>45.981000000000002</v>
      </c>
      <c r="H2413">
        <v>224</v>
      </c>
    </row>
    <row r="2414" spans="1:8" x14ac:dyDescent="0.35">
      <c r="A2414">
        <v>45.997999999999998</v>
      </c>
      <c r="B2414">
        <v>249</v>
      </c>
      <c r="C2414">
        <v>45.997999999999998</v>
      </c>
      <c r="D2414">
        <v>189</v>
      </c>
      <c r="E2414">
        <v>45.997999999999998</v>
      </c>
      <c r="F2414">
        <v>242</v>
      </c>
      <c r="G2414">
        <v>45.997999999999998</v>
      </c>
      <c r="H2414">
        <v>223</v>
      </c>
    </row>
    <row r="2415" spans="1:8" x14ac:dyDescent="0.35">
      <c r="A2415">
        <v>46.015000000000001</v>
      </c>
      <c r="B2415">
        <v>252</v>
      </c>
      <c r="C2415">
        <v>46.015000000000001</v>
      </c>
      <c r="D2415">
        <v>188</v>
      </c>
      <c r="E2415">
        <v>46.015000000000001</v>
      </c>
      <c r="F2415">
        <v>258</v>
      </c>
      <c r="G2415">
        <v>46.015000000000001</v>
      </c>
      <c r="H2415">
        <v>251</v>
      </c>
    </row>
    <row r="2416" spans="1:8" x14ac:dyDescent="0.35">
      <c r="A2416">
        <v>46.031999999999996</v>
      </c>
      <c r="B2416">
        <v>245</v>
      </c>
      <c r="C2416">
        <v>46.031999999999996</v>
      </c>
      <c r="D2416">
        <v>215</v>
      </c>
      <c r="E2416">
        <v>46.031999999999996</v>
      </c>
      <c r="F2416">
        <v>240</v>
      </c>
      <c r="G2416">
        <v>46.031999999999996</v>
      </c>
      <c r="H2416">
        <v>230</v>
      </c>
    </row>
    <row r="2417" spans="1:8" x14ac:dyDescent="0.35">
      <c r="A2417">
        <v>46.048999999999999</v>
      </c>
      <c r="B2417">
        <v>257</v>
      </c>
      <c r="C2417">
        <v>46.048999999999999</v>
      </c>
      <c r="D2417">
        <v>198</v>
      </c>
      <c r="E2417">
        <v>46.048999999999999</v>
      </c>
      <c r="F2417">
        <v>242</v>
      </c>
      <c r="G2417">
        <v>46.048999999999999</v>
      </c>
      <c r="H2417">
        <v>204</v>
      </c>
    </row>
    <row r="2418" spans="1:8" x14ac:dyDescent="0.35">
      <c r="A2418">
        <v>46.066000000000003</v>
      </c>
      <c r="B2418">
        <v>277</v>
      </c>
      <c r="C2418">
        <v>46.066000000000003</v>
      </c>
      <c r="D2418">
        <v>209</v>
      </c>
      <c r="E2418">
        <v>46.066000000000003</v>
      </c>
      <c r="F2418">
        <v>236</v>
      </c>
      <c r="G2418">
        <v>46.066000000000003</v>
      </c>
      <c r="H2418">
        <v>223</v>
      </c>
    </row>
    <row r="2419" spans="1:8" x14ac:dyDescent="0.35">
      <c r="A2419">
        <v>46.082999999999998</v>
      </c>
      <c r="B2419">
        <v>279</v>
      </c>
      <c r="C2419">
        <v>46.082999999999998</v>
      </c>
      <c r="D2419">
        <v>210</v>
      </c>
      <c r="E2419">
        <v>46.082999999999998</v>
      </c>
      <c r="F2419">
        <v>226</v>
      </c>
      <c r="G2419">
        <v>46.082999999999998</v>
      </c>
      <c r="H2419">
        <v>254</v>
      </c>
    </row>
    <row r="2420" spans="1:8" x14ac:dyDescent="0.35">
      <c r="A2420">
        <v>46.1</v>
      </c>
      <c r="B2420">
        <v>314</v>
      </c>
      <c r="C2420">
        <v>46.1</v>
      </c>
      <c r="D2420">
        <v>200</v>
      </c>
      <c r="E2420">
        <v>46.1</v>
      </c>
      <c r="F2420">
        <v>257</v>
      </c>
      <c r="G2420">
        <v>46.1</v>
      </c>
      <c r="H2420">
        <v>221</v>
      </c>
    </row>
    <row r="2421" spans="1:8" x14ac:dyDescent="0.35">
      <c r="A2421">
        <v>46.116999999999997</v>
      </c>
      <c r="B2421">
        <v>309</v>
      </c>
      <c r="C2421">
        <v>46.116999999999997</v>
      </c>
      <c r="D2421">
        <v>217</v>
      </c>
      <c r="E2421">
        <v>46.116999999999997</v>
      </c>
      <c r="F2421">
        <v>258</v>
      </c>
      <c r="G2421">
        <v>46.116999999999997</v>
      </c>
      <c r="H2421">
        <v>208</v>
      </c>
    </row>
    <row r="2422" spans="1:8" x14ac:dyDescent="0.35">
      <c r="A2422">
        <v>46.134</v>
      </c>
      <c r="B2422">
        <v>313</v>
      </c>
      <c r="C2422">
        <v>46.134</v>
      </c>
      <c r="D2422">
        <v>233</v>
      </c>
      <c r="E2422">
        <v>46.134</v>
      </c>
      <c r="F2422">
        <v>270</v>
      </c>
      <c r="G2422">
        <v>46.134</v>
      </c>
      <c r="H2422">
        <v>223</v>
      </c>
    </row>
    <row r="2423" spans="1:8" x14ac:dyDescent="0.35">
      <c r="A2423">
        <v>46.151000000000003</v>
      </c>
      <c r="B2423">
        <v>346</v>
      </c>
      <c r="C2423">
        <v>46.151000000000003</v>
      </c>
      <c r="D2423">
        <v>234</v>
      </c>
      <c r="E2423">
        <v>46.151000000000003</v>
      </c>
      <c r="F2423">
        <v>287</v>
      </c>
      <c r="G2423">
        <v>46.151000000000003</v>
      </c>
      <c r="H2423">
        <v>226</v>
      </c>
    </row>
    <row r="2424" spans="1:8" x14ac:dyDescent="0.35">
      <c r="A2424">
        <v>46.167999999999999</v>
      </c>
      <c r="B2424">
        <v>360</v>
      </c>
      <c r="C2424">
        <v>46.167999999999999</v>
      </c>
      <c r="D2424">
        <v>233</v>
      </c>
      <c r="E2424">
        <v>46.167999999999999</v>
      </c>
      <c r="F2424">
        <v>299</v>
      </c>
      <c r="G2424">
        <v>46.167999999999999</v>
      </c>
      <c r="H2424">
        <v>242</v>
      </c>
    </row>
    <row r="2425" spans="1:8" x14ac:dyDescent="0.35">
      <c r="A2425">
        <v>46.185000000000002</v>
      </c>
      <c r="B2425">
        <v>394</v>
      </c>
      <c r="C2425">
        <v>46.185000000000002</v>
      </c>
      <c r="D2425">
        <v>245</v>
      </c>
      <c r="E2425">
        <v>46.185000000000002</v>
      </c>
      <c r="F2425">
        <v>266</v>
      </c>
      <c r="G2425">
        <v>46.185000000000002</v>
      </c>
      <c r="H2425">
        <v>251</v>
      </c>
    </row>
    <row r="2426" spans="1:8" x14ac:dyDescent="0.35">
      <c r="A2426">
        <v>46.201999999999998</v>
      </c>
      <c r="B2426">
        <v>383</v>
      </c>
      <c r="C2426">
        <v>46.201999999999998</v>
      </c>
      <c r="D2426">
        <v>253</v>
      </c>
      <c r="E2426">
        <v>46.201999999999998</v>
      </c>
      <c r="F2426">
        <v>283</v>
      </c>
      <c r="G2426">
        <v>46.201999999999998</v>
      </c>
      <c r="H2426">
        <v>270</v>
      </c>
    </row>
    <row r="2427" spans="1:8" x14ac:dyDescent="0.35">
      <c r="A2427">
        <v>46.219000000000001</v>
      </c>
      <c r="B2427">
        <v>400</v>
      </c>
      <c r="C2427">
        <v>46.219000000000001</v>
      </c>
      <c r="D2427">
        <v>268</v>
      </c>
      <c r="E2427">
        <v>46.219000000000001</v>
      </c>
      <c r="F2427">
        <v>281</v>
      </c>
      <c r="G2427">
        <v>46.219000000000001</v>
      </c>
      <c r="H2427">
        <v>259</v>
      </c>
    </row>
    <row r="2428" spans="1:8" x14ac:dyDescent="0.35">
      <c r="A2428">
        <v>46.235999999999997</v>
      </c>
      <c r="B2428">
        <v>403</v>
      </c>
      <c r="C2428">
        <v>46.235999999999997</v>
      </c>
      <c r="D2428">
        <v>287</v>
      </c>
      <c r="E2428">
        <v>46.235999999999997</v>
      </c>
      <c r="F2428">
        <v>273</v>
      </c>
      <c r="G2428">
        <v>46.235999999999997</v>
      </c>
      <c r="H2428">
        <v>237</v>
      </c>
    </row>
    <row r="2429" spans="1:8" x14ac:dyDescent="0.35">
      <c r="A2429">
        <v>46.253</v>
      </c>
      <c r="B2429">
        <v>449</v>
      </c>
      <c r="C2429">
        <v>46.253</v>
      </c>
      <c r="D2429">
        <v>270</v>
      </c>
      <c r="E2429">
        <v>46.253</v>
      </c>
      <c r="F2429">
        <v>275</v>
      </c>
      <c r="G2429">
        <v>46.253</v>
      </c>
      <c r="H2429">
        <v>226</v>
      </c>
    </row>
    <row r="2430" spans="1:8" x14ac:dyDescent="0.35">
      <c r="A2430">
        <v>46.27</v>
      </c>
      <c r="B2430">
        <v>451</v>
      </c>
      <c r="C2430">
        <v>46.27</v>
      </c>
      <c r="D2430">
        <v>311</v>
      </c>
      <c r="E2430">
        <v>46.27</v>
      </c>
      <c r="F2430">
        <v>273</v>
      </c>
      <c r="G2430">
        <v>46.27</v>
      </c>
      <c r="H2430">
        <v>231</v>
      </c>
    </row>
    <row r="2431" spans="1:8" x14ac:dyDescent="0.35">
      <c r="A2431">
        <v>46.286999999999999</v>
      </c>
      <c r="B2431">
        <v>443</v>
      </c>
      <c r="C2431">
        <v>46.286999999999999</v>
      </c>
      <c r="D2431">
        <v>287</v>
      </c>
      <c r="E2431">
        <v>46.286999999999999</v>
      </c>
      <c r="F2431">
        <v>302</v>
      </c>
      <c r="G2431">
        <v>46.286999999999999</v>
      </c>
      <c r="H2431">
        <v>219</v>
      </c>
    </row>
    <row r="2432" spans="1:8" x14ac:dyDescent="0.35">
      <c r="A2432">
        <v>46.304000000000002</v>
      </c>
      <c r="B2432">
        <v>479</v>
      </c>
      <c r="C2432">
        <v>46.304000000000002</v>
      </c>
      <c r="D2432">
        <v>341</v>
      </c>
      <c r="E2432">
        <v>46.304000000000002</v>
      </c>
      <c r="F2432">
        <v>318</v>
      </c>
      <c r="G2432">
        <v>46.304000000000002</v>
      </c>
      <c r="H2432">
        <v>228</v>
      </c>
    </row>
    <row r="2433" spans="1:8" x14ac:dyDescent="0.35">
      <c r="A2433">
        <v>46.320999999999998</v>
      </c>
      <c r="B2433">
        <v>495</v>
      </c>
      <c r="C2433">
        <v>46.320999999999998</v>
      </c>
      <c r="D2433">
        <v>298</v>
      </c>
      <c r="E2433">
        <v>46.320999999999998</v>
      </c>
      <c r="F2433">
        <v>303</v>
      </c>
      <c r="G2433">
        <v>46.320999999999998</v>
      </c>
      <c r="H2433">
        <v>215</v>
      </c>
    </row>
    <row r="2434" spans="1:8" x14ac:dyDescent="0.35">
      <c r="A2434">
        <v>46.338000000000001</v>
      </c>
      <c r="B2434">
        <v>507</v>
      </c>
      <c r="C2434">
        <v>46.338000000000001</v>
      </c>
      <c r="D2434">
        <v>339</v>
      </c>
      <c r="E2434">
        <v>46.338000000000001</v>
      </c>
      <c r="F2434">
        <v>304</v>
      </c>
      <c r="G2434">
        <v>46.338000000000001</v>
      </c>
      <c r="H2434">
        <v>226</v>
      </c>
    </row>
    <row r="2435" spans="1:8" x14ac:dyDescent="0.35">
      <c r="A2435">
        <v>46.354999999999997</v>
      </c>
      <c r="B2435">
        <v>507</v>
      </c>
      <c r="C2435">
        <v>46.354999999999997</v>
      </c>
      <c r="D2435">
        <v>330</v>
      </c>
      <c r="E2435">
        <v>46.354999999999997</v>
      </c>
      <c r="F2435">
        <v>332</v>
      </c>
      <c r="G2435">
        <v>46.354999999999997</v>
      </c>
      <c r="H2435">
        <v>227</v>
      </c>
    </row>
    <row r="2436" spans="1:8" x14ac:dyDescent="0.35">
      <c r="A2436">
        <v>46.372</v>
      </c>
      <c r="B2436">
        <v>566</v>
      </c>
      <c r="C2436">
        <v>46.372</v>
      </c>
      <c r="D2436">
        <v>334</v>
      </c>
      <c r="E2436">
        <v>46.372</v>
      </c>
      <c r="F2436">
        <v>303</v>
      </c>
      <c r="G2436">
        <v>46.372</v>
      </c>
      <c r="H2436">
        <v>245</v>
      </c>
    </row>
    <row r="2437" spans="1:8" x14ac:dyDescent="0.35">
      <c r="A2437">
        <v>46.389000000000003</v>
      </c>
      <c r="B2437">
        <v>539</v>
      </c>
      <c r="C2437">
        <v>46.389000000000003</v>
      </c>
      <c r="D2437">
        <v>329</v>
      </c>
      <c r="E2437">
        <v>46.389000000000003</v>
      </c>
      <c r="F2437">
        <v>347</v>
      </c>
      <c r="G2437">
        <v>46.389000000000003</v>
      </c>
      <c r="H2437">
        <v>217</v>
      </c>
    </row>
    <row r="2438" spans="1:8" x14ac:dyDescent="0.35">
      <c r="A2438">
        <v>46.405999999999999</v>
      </c>
      <c r="B2438">
        <v>549</v>
      </c>
      <c r="C2438">
        <v>46.405999999999999</v>
      </c>
      <c r="D2438">
        <v>325</v>
      </c>
      <c r="E2438">
        <v>46.405999999999999</v>
      </c>
      <c r="F2438">
        <v>371</v>
      </c>
      <c r="G2438">
        <v>46.405999999999999</v>
      </c>
      <c r="H2438">
        <v>234</v>
      </c>
    </row>
    <row r="2439" spans="1:8" x14ac:dyDescent="0.35">
      <c r="A2439">
        <v>46.423000000000002</v>
      </c>
      <c r="B2439">
        <v>549</v>
      </c>
      <c r="C2439">
        <v>46.423000000000002</v>
      </c>
      <c r="D2439">
        <v>338</v>
      </c>
      <c r="E2439">
        <v>46.423000000000002</v>
      </c>
      <c r="F2439">
        <v>360</v>
      </c>
      <c r="G2439">
        <v>46.423000000000002</v>
      </c>
      <c r="H2439">
        <v>245</v>
      </c>
    </row>
    <row r="2440" spans="1:8" x14ac:dyDescent="0.35">
      <c r="A2440">
        <v>46.44</v>
      </c>
      <c r="B2440">
        <v>588</v>
      </c>
      <c r="C2440">
        <v>46.44</v>
      </c>
      <c r="D2440">
        <v>363</v>
      </c>
      <c r="E2440">
        <v>46.44</v>
      </c>
      <c r="F2440">
        <v>332</v>
      </c>
      <c r="G2440">
        <v>46.44</v>
      </c>
      <c r="H2440">
        <v>255</v>
      </c>
    </row>
    <row r="2441" spans="1:8" x14ac:dyDescent="0.35">
      <c r="A2441">
        <v>46.457000000000001</v>
      </c>
      <c r="B2441">
        <v>570</v>
      </c>
      <c r="C2441">
        <v>46.457000000000001</v>
      </c>
      <c r="D2441">
        <v>377</v>
      </c>
      <c r="E2441">
        <v>46.457000000000001</v>
      </c>
      <c r="F2441">
        <v>353</v>
      </c>
      <c r="G2441">
        <v>46.457000000000001</v>
      </c>
      <c r="H2441">
        <v>257</v>
      </c>
    </row>
    <row r="2442" spans="1:8" x14ac:dyDescent="0.35">
      <c r="A2442">
        <v>46.473999999999997</v>
      </c>
      <c r="B2442">
        <v>561</v>
      </c>
      <c r="C2442">
        <v>46.473999999999997</v>
      </c>
      <c r="D2442">
        <v>366</v>
      </c>
      <c r="E2442">
        <v>46.473999999999997</v>
      </c>
      <c r="F2442">
        <v>348</v>
      </c>
      <c r="G2442">
        <v>46.473999999999997</v>
      </c>
      <c r="H2442">
        <v>246</v>
      </c>
    </row>
    <row r="2443" spans="1:8" x14ac:dyDescent="0.35">
      <c r="A2443">
        <v>46.491</v>
      </c>
      <c r="B2443">
        <v>594</v>
      </c>
      <c r="C2443">
        <v>46.491</v>
      </c>
      <c r="D2443">
        <v>382</v>
      </c>
      <c r="E2443">
        <v>46.491</v>
      </c>
      <c r="F2443">
        <v>342</v>
      </c>
      <c r="G2443">
        <v>46.491</v>
      </c>
      <c r="H2443">
        <v>230</v>
      </c>
    </row>
    <row r="2444" spans="1:8" x14ac:dyDescent="0.35">
      <c r="A2444">
        <v>46.508000000000003</v>
      </c>
      <c r="B2444">
        <v>584</v>
      </c>
      <c r="C2444">
        <v>46.508000000000003</v>
      </c>
      <c r="D2444">
        <v>397</v>
      </c>
      <c r="E2444">
        <v>46.508000000000003</v>
      </c>
      <c r="F2444">
        <v>367</v>
      </c>
      <c r="G2444">
        <v>46.508000000000003</v>
      </c>
      <c r="H2444">
        <v>238</v>
      </c>
    </row>
    <row r="2445" spans="1:8" x14ac:dyDescent="0.35">
      <c r="A2445">
        <v>46.524999999999999</v>
      </c>
      <c r="B2445">
        <v>601</v>
      </c>
      <c r="C2445">
        <v>46.524999999999999</v>
      </c>
      <c r="D2445">
        <v>399</v>
      </c>
      <c r="E2445">
        <v>46.524999999999999</v>
      </c>
      <c r="F2445">
        <v>370</v>
      </c>
      <c r="G2445">
        <v>46.524999999999999</v>
      </c>
      <c r="H2445">
        <v>241</v>
      </c>
    </row>
    <row r="2446" spans="1:8" x14ac:dyDescent="0.35">
      <c r="A2446">
        <v>46.542000000000002</v>
      </c>
      <c r="B2446">
        <v>616</v>
      </c>
      <c r="C2446">
        <v>46.542000000000002</v>
      </c>
      <c r="D2446">
        <v>365</v>
      </c>
      <c r="E2446">
        <v>46.542000000000002</v>
      </c>
      <c r="F2446">
        <v>352</v>
      </c>
      <c r="G2446">
        <v>46.542000000000002</v>
      </c>
      <c r="H2446">
        <v>235</v>
      </c>
    </row>
    <row r="2447" spans="1:8" x14ac:dyDescent="0.35">
      <c r="A2447">
        <v>46.558999999999997</v>
      </c>
      <c r="B2447">
        <v>587</v>
      </c>
      <c r="C2447">
        <v>46.558999999999997</v>
      </c>
      <c r="D2447">
        <v>417</v>
      </c>
      <c r="E2447">
        <v>46.558999999999997</v>
      </c>
      <c r="F2447">
        <v>354</v>
      </c>
      <c r="G2447">
        <v>46.558999999999997</v>
      </c>
      <c r="H2447">
        <v>245</v>
      </c>
    </row>
    <row r="2448" spans="1:8" x14ac:dyDescent="0.35">
      <c r="A2448">
        <v>46.576000000000001</v>
      </c>
      <c r="B2448">
        <v>617</v>
      </c>
      <c r="C2448">
        <v>46.576000000000001</v>
      </c>
      <c r="D2448">
        <v>409</v>
      </c>
      <c r="E2448">
        <v>46.576000000000001</v>
      </c>
      <c r="F2448">
        <v>379</v>
      </c>
      <c r="G2448">
        <v>46.576000000000001</v>
      </c>
      <c r="H2448">
        <v>256</v>
      </c>
    </row>
    <row r="2449" spans="1:8" x14ac:dyDescent="0.35">
      <c r="A2449">
        <v>46.593000000000004</v>
      </c>
      <c r="B2449">
        <v>608</v>
      </c>
      <c r="C2449">
        <v>46.593000000000004</v>
      </c>
      <c r="D2449">
        <v>440</v>
      </c>
      <c r="E2449">
        <v>46.593000000000004</v>
      </c>
      <c r="F2449">
        <v>396</v>
      </c>
      <c r="G2449">
        <v>46.593000000000004</v>
      </c>
      <c r="H2449">
        <v>255</v>
      </c>
    </row>
    <row r="2450" spans="1:8" x14ac:dyDescent="0.35">
      <c r="A2450">
        <v>46.61</v>
      </c>
      <c r="B2450">
        <v>594</v>
      </c>
      <c r="C2450">
        <v>46.61</v>
      </c>
      <c r="D2450">
        <v>413</v>
      </c>
      <c r="E2450">
        <v>46.61</v>
      </c>
      <c r="F2450">
        <v>363</v>
      </c>
      <c r="G2450">
        <v>46.61</v>
      </c>
      <c r="H2450">
        <v>231</v>
      </c>
    </row>
    <row r="2451" spans="1:8" x14ac:dyDescent="0.35">
      <c r="A2451">
        <v>46.627000000000002</v>
      </c>
      <c r="B2451">
        <v>587</v>
      </c>
      <c r="C2451">
        <v>46.627000000000002</v>
      </c>
      <c r="D2451">
        <v>431</v>
      </c>
      <c r="E2451">
        <v>46.627000000000002</v>
      </c>
      <c r="F2451">
        <v>358</v>
      </c>
      <c r="G2451">
        <v>46.627000000000002</v>
      </c>
      <c r="H2451">
        <v>242</v>
      </c>
    </row>
    <row r="2452" spans="1:8" x14ac:dyDescent="0.35">
      <c r="A2452">
        <v>46.643999999999998</v>
      </c>
      <c r="B2452">
        <v>583</v>
      </c>
      <c r="C2452">
        <v>46.643999999999998</v>
      </c>
      <c r="D2452">
        <v>424</v>
      </c>
      <c r="E2452">
        <v>46.643999999999998</v>
      </c>
      <c r="F2452">
        <v>391</v>
      </c>
      <c r="G2452">
        <v>46.643999999999998</v>
      </c>
      <c r="H2452">
        <v>259</v>
      </c>
    </row>
    <row r="2453" spans="1:8" x14ac:dyDescent="0.35">
      <c r="A2453">
        <v>46.661000000000001</v>
      </c>
      <c r="B2453">
        <v>589</v>
      </c>
      <c r="C2453">
        <v>46.661000000000001</v>
      </c>
      <c r="D2453">
        <v>414</v>
      </c>
      <c r="E2453">
        <v>46.661000000000001</v>
      </c>
      <c r="F2453">
        <v>393</v>
      </c>
      <c r="G2453">
        <v>46.661000000000001</v>
      </c>
      <c r="H2453">
        <v>258</v>
      </c>
    </row>
    <row r="2454" spans="1:8" x14ac:dyDescent="0.35">
      <c r="A2454">
        <v>46.677999999999997</v>
      </c>
      <c r="B2454">
        <v>598</v>
      </c>
      <c r="C2454">
        <v>46.677999999999997</v>
      </c>
      <c r="D2454">
        <v>400</v>
      </c>
      <c r="E2454">
        <v>46.677999999999997</v>
      </c>
      <c r="F2454">
        <v>389</v>
      </c>
      <c r="G2454">
        <v>46.677999999999997</v>
      </c>
      <c r="H2454">
        <v>251</v>
      </c>
    </row>
    <row r="2455" spans="1:8" x14ac:dyDescent="0.35">
      <c r="A2455">
        <v>46.695</v>
      </c>
      <c r="B2455">
        <v>576</v>
      </c>
      <c r="C2455">
        <v>46.695</v>
      </c>
      <c r="D2455">
        <v>434</v>
      </c>
      <c r="E2455">
        <v>46.695</v>
      </c>
      <c r="F2455">
        <v>371</v>
      </c>
      <c r="G2455">
        <v>46.695</v>
      </c>
      <c r="H2455">
        <v>232</v>
      </c>
    </row>
    <row r="2456" spans="1:8" x14ac:dyDescent="0.35">
      <c r="A2456">
        <v>46.712000000000003</v>
      </c>
      <c r="B2456">
        <v>570</v>
      </c>
      <c r="C2456">
        <v>46.712000000000003</v>
      </c>
      <c r="D2456">
        <v>408</v>
      </c>
      <c r="E2456">
        <v>46.712000000000003</v>
      </c>
      <c r="F2456">
        <v>379</v>
      </c>
      <c r="G2456">
        <v>46.712000000000003</v>
      </c>
      <c r="H2456">
        <v>224</v>
      </c>
    </row>
    <row r="2457" spans="1:8" x14ac:dyDescent="0.35">
      <c r="A2457">
        <v>46.728999999999999</v>
      </c>
      <c r="B2457">
        <v>554</v>
      </c>
      <c r="C2457">
        <v>46.728999999999999</v>
      </c>
      <c r="D2457">
        <v>396</v>
      </c>
      <c r="E2457">
        <v>46.728999999999999</v>
      </c>
      <c r="F2457">
        <v>399</v>
      </c>
      <c r="G2457">
        <v>46.728999999999999</v>
      </c>
      <c r="H2457">
        <v>229</v>
      </c>
    </row>
    <row r="2458" spans="1:8" x14ac:dyDescent="0.35">
      <c r="A2458">
        <v>46.746000000000002</v>
      </c>
      <c r="B2458">
        <v>530</v>
      </c>
      <c r="C2458">
        <v>46.746000000000002</v>
      </c>
      <c r="D2458">
        <v>387</v>
      </c>
      <c r="E2458">
        <v>46.746000000000002</v>
      </c>
      <c r="F2458">
        <v>398</v>
      </c>
      <c r="G2458">
        <v>46.746000000000002</v>
      </c>
      <c r="H2458">
        <v>255</v>
      </c>
    </row>
    <row r="2459" spans="1:8" x14ac:dyDescent="0.35">
      <c r="A2459">
        <v>46.762999999999998</v>
      </c>
      <c r="B2459">
        <v>548</v>
      </c>
      <c r="C2459">
        <v>46.762999999999998</v>
      </c>
      <c r="D2459">
        <v>379</v>
      </c>
      <c r="E2459">
        <v>46.762999999999998</v>
      </c>
      <c r="F2459">
        <v>387</v>
      </c>
      <c r="G2459">
        <v>46.762999999999998</v>
      </c>
      <c r="H2459">
        <v>256</v>
      </c>
    </row>
    <row r="2460" spans="1:8" x14ac:dyDescent="0.35">
      <c r="A2460">
        <v>46.78</v>
      </c>
      <c r="B2460">
        <v>551</v>
      </c>
      <c r="C2460">
        <v>46.78</v>
      </c>
      <c r="D2460">
        <v>375</v>
      </c>
      <c r="E2460">
        <v>46.78</v>
      </c>
      <c r="F2460">
        <v>374</v>
      </c>
      <c r="G2460">
        <v>46.78</v>
      </c>
      <c r="H2460">
        <v>247</v>
      </c>
    </row>
    <row r="2461" spans="1:8" x14ac:dyDescent="0.35">
      <c r="A2461">
        <v>46.796999999999997</v>
      </c>
      <c r="B2461">
        <v>518</v>
      </c>
      <c r="C2461">
        <v>46.796999999999997</v>
      </c>
      <c r="D2461">
        <v>373</v>
      </c>
      <c r="E2461">
        <v>46.796999999999997</v>
      </c>
      <c r="F2461">
        <v>378</v>
      </c>
      <c r="G2461">
        <v>46.796999999999997</v>
      </c>
      <c r="H2461">
        <v>253</v>
      </c>
    </row>
    <row r="2462" spans="1:8" x14ac:dyDescent="0.35">
      <c r="A2462">
        <v>46.814</v>
      </c>
      <c r="B2462">
        <v>504</v>
      </c>
      <c r="C2462">
        <v>46.814</v>
      </c>
      <c r="D2462">
        <v>378</v>
      </c>
      <c r="E2462">
        <v>46.814</v>
      </c>
      <c r="F2462">
        <v>365</v>
      </c>
      <c r="G2462">
        <v>46.814</v>
      </c>
      <c r="H2462">
        <v>252</v>
      </c>
    </row>
    <row r="2463" spans="1:8" x14ac:dyDescent="0.35">
      <c r="A2463">
        <v>46.831000000000003</v>
      </c>
      <c r="B2463">
        <v>490</v>
      </c>
      <c r="C2463">
        <v>46.831000000000003</v>
      </c>
      <c r="D2463">
        <v>379</v>
      </c>
      <c r="E2463">
        <v>46.831000000000003</v>
      </c>
      <c r="F2463">
        <v>352</v>
      </c>
      <c r="G2463">
        <v>46.831000000000003</v>
      </c>
      <c r="H2463">
        <v>253</v>
      </c>
    </row>
    <row r="2464" spans="1:8" x14ac:dyDescent="0.35">
      <c r="A2464">
        <v>46.847999999999999</v>
      </c>
      <c r="B2464">
        <v>489</v>
      </c>
      <c r="C2464">
        <v>46.847999999999999</v>
      </c>
      <c r="D2464">
        <v>372</v>
      </c>
      <c r="E2464">
        <v>46.847999999999999</v>
      </c>
      <c r="F2464">
        <v>350</v>
      </c>
      <c r="G2464">
        <v>46.847999999999999</v>
      </c>
      <c r="H2464">
        <v>260</v>
      </c>
    </row>
    <row r="2465" spans="1:8" x14ac:dyDescent="0.35">
      <c r="A2465">
        <v>46.865000000000002</v>
      </c>
      <c r="B2465">
        <v>489</v>
      </c>
      <c r="C2465">
        <v>46.865000000000002</v>
      </c>
      <c r="D2465">
        <v>374</v>
      </c>
      <c r="E2465">
        <v>46.865000000000002</v>
      </c>
      <c r="F2465">
        <v>363</v>
      </c>
      <c r="G2465">
        <v>46.865000000000002</v>
      </c>
      <c r="H2465">
        <v>257</v>
      </c>
    </row>
    <row r="2466" spans="1:8" x14ac:dyDescent="0.35">
      <c r="A2466">
        <v>46.881999999999998</v>
      </c>
      <c r="B2466">
        <v>475</v>
      </c>
      <c r="C2466">
        <v>46.881999999999998</v>
      </c>
      <c r="D2466">
        <v>369</v>
      </c>
      <c r="E2466">
        <v>46.881999999999998</v>
      </c>
      <c r="F2466">
        <v>363</v>
      </c>
      <c r="G2466">
        <v>46.881999999999998</v>
      </c>
      <c r="H2466">
        <v>249</v>
      </c>
    </row>
    <row r="2467" spans="1:8" x14ac:dyDescent="0.35">
      <c r="A2467">
        <v>46.899000000000001</v>
      </c>
      <c r="B2467">
        <v>453</v>
      </c>
      <c r="C2467">
        <v>46.899000000000001</v>
      </c>
      <c r="D2467">
        <v>348</v>
      </c>
      <c r="E2467">
        <v>46.899000000000001</v>
      </c>
      <c r="F2467">
        <v>370</v>
      </c>
      <c r="G2467">
        <v>46.899000000000001</v>
      </c>
      <c r="H2467">
        <v>246</v>
      </c>
    </row>
    <row r="2468" spans="1:8" x14ac:dyDescent="0.35">
      <c r="A2468">
        <v>46.915999999999997</v>
      </c>
      <c r="B2468">
        <v>438</v>
      </c>
      <c r="C2468">
        <v>46.915999999999997</v>
      </c>
      <c r="D2468">
        <v>333</v>
      </c>
      <c r="E2468">
        <v>46.915999999999997</v>
      </c>
      <c r="F2468">
        <v>381</v>
      </c>
      <c r="G2468">
        <v>46.915999999999997</v>
      </c>
      <c r="H2468">
        <v>250</v>
      </c>
    </row>
    <row r="2469" spans="1:8" x14ac:dyDescent="0.35">
      <c r="A2469">
        <v>46.933</v>
      </c>
      <c r="B2469">
        <v>439</v>
      </c>
      <c r="C2469">
        <v>46.933</v>
      </c>
      <c r="D2469">
        <v>340</v>
      </c>
      <c r="E2469">
        <v>46.933</v>
      </c>
      <c r="F2469">
        <v>371</v>
      </c>
      <c r="G2469">
        <v>46.933</v>
      </c>
      <c r="H2469">
        <v>252</v>
      </c>
    </row>
    <row r="2470" spans="1:8" x14ac:dyDescent="0.35">
      <c r="A2470">
        <v>46.95</v>
      </c>
      <c r="B2470">
        <v>436</v>
      </c>
      <c r="C2470">
        <v>46.95</v>
      </c>
      <c r="D2470">
        <v>355</v>
      </c>
      <c r="E2470">
        <v>46.95</v>
      </c>
      <c r="F2470">
        <v>347</v>
      </c>
      <c r="G2470">
        <v>46.95</v>
      </c>
      <c r="H2470">
        <v>256</v>
      </c>
    </row>
    <row r="2471" spans="1:8" x14ac:dyDescent="0.35">
      <c r="A2471">
        <v>46.966999999999999</v>
      </c>
      <c r="B2471">
        <v>418</v>
      </c>
      <c r="C2471">
        <v>46.966999999999999</v>
      </c>
      <c r="D2471">
        <v>338</v>
      </c>
      <c r="E2471">
        <v>46.966999999999999</v>
      </c>
      <c r="F2471">
        <v>331</v>
      </c>
      <c r="G2471">
        <v>46.966999999999999</v>
      </c>
      <c r="H2471">
        <v>238</v>
      </c>
    </row>
    <row r="2472" spans="1:8" x14ac:dyDescent="0.35">
      <c r="A2472">
        <v>46.984000000000002</v>
      </c>
      <c r="B2472">
        <v>408</v>
      </c>
      <c r="C2472">
        <v>46.984000000000002</v>
      </c>
      <c r="D2472">
        <v>330</v>
      </c>
      <c r="E2472">
        <v>46.984000000000002</v>
      </c>
      <c r="F2472">
        <v>331</v>
      </c>
      <c r="G2472">
        <v>46.984000000000002</v>
      </c>
      <c r="H2472">
        <v>246</v>
      </c>
    </row>
    <row r="2473" spans="1:8" x14ac:dyDescent="0.35">
      <c r="A2473">
        <v>47.000999999999998</v>
      </c>
      <c r="B2473">
        <v>397</v>
      </c>
      <c r="C2473">
        <v>47.000999999999998</v>
      </c>
      <c r="D2473">
        <v>315</v>
      </c>
      <c r="E2473">
        <v>47.000999999999998</v>
      </c>
      <c r="F2473">
        <v>316</v>
      </c>
      <c r="G2473">
        <v>47.000999999999998</v>
      </c>
      <c r="H2473">
        <v>236</v>
      </c>
    </row>
    <row r="2474" spans="1:8" x14ac:dyDescent="0.35">
      <c r="A2474">
        <v>47.018000000000001</v>
      </c>
      <c r="B2474">
        <v>382</v>
      </c>
      <c r="C2474">
        <v>47.018000000000001</v>
      </c>
      <c r="D2474">
        <v>310</v>
      </c>
      <c r="E2474">
        <v>47.018000000000001</v>
      </c>
      <c r="F2474">
        <v>312</v>
      </c>
      <c r="G2474">
        <v>47.018000000000001</v>
      </c>
      <c r="H2474">
        <v>229</v>
      </c>
    </row>
    <row r="2475" spans="1:8" x14ac:dyDescent="0.35">
      <c r="A2475">
        <v>47.034999999999997</v>
      </c>
      <c r="B2475">
        <v>346</v>
      </c>
      <c r="C2475">
        <v>47.034999999999997</v>
      </c>
      <c r="D2475">
        <v>324</v>
      </c>
      <c r="E2475">
        <v>47.034999999999997</v>
      </c>
      <c r="F2475">
        <v>340</v>
      </c>
      <c r="G2475">
        <v>47.034999999999997</v>
      </c>
      <c r="H2475">
        <v>235</v>
      </c>
    </row>
    <row r="2476" spans="1:8" x14ac:dyDescent="0.35">
      <c r="A2476">
        <v>47.052</v>
      </c>
      <c r="B2476">
        <v>330</v>
      </c>
      <c r="C2476">
        <v>47.052</v>
      </c>
      <c r="D2476">
        <v>291</v>
      </c>
      <c r="E2476">
        <v>47.052</v>
      </c>
      <c r="F2476">
        <v>354</v>
      </c>
      <c r="G2476">
        <v>47.052</v>
      </c>
      <c r="H2476">
        <v>242</v>
      </c>
    </row>
    <row r="2477" spans="1:8" x14ac:dyDescent="0.35">
      <c r="A2477">
        <v>47.069000000000003</v>
      </c>
      <c r="B2477">
        <v>333</v>
      </c>
      <c r="C2477">
        <v>47.069000000000003</v>
      </c>
      <c r="D2477">
        <v>275</v>
      </c>
      <c r="E2477">
        <v>47.069000000000003</v>
      </c>
      <c r="F2477">
        <v>332</v>
      </c>
      <c r="G2477">
        <v>47.069000000000003</v>
      </c>
      <c r="H2477">
        <v>261</v>
      </c>
    </row>
    <row r="2478" spans="1:8" x14ac:dyDescent="0.35">
      <c r="A2478">
        <v>47.085999999999999</v>
      </c>
      <c r="B2478">
        <v>310</v>
      </c>
      <c r="C2478">
        <v>47.085999999999999</v>
      </c>
      <c r="D2478">
        <v>275</v>
      </c>
      <c r="E2478">
        <v>47.085999999999999</v>
      </c>
      <c r="F2478">
        <v>320</v>
      </c>
      <c r="G2478">
        <v>47.085999999999999</v>
      </c>
      <c r="H2478">
        <v>252</v>
      </c>
    </row>
    <row r="2479" spans="1:8" x14ac:dyDescent="0.35">
      <c r="A2479">
        <v>47.103000000000002</v>
      </c>
      <c r="B2479">
        <v>301</v>
      </c>
      <c r="C2479">
        <v>47.103000000000002</v>
      </c>
      <c r="D2479">
        <v>283</v>
      </c>
      <c r="E2479">
        <v>47.103000000000002</v>
      </c>
      <c r="F2479">
        <v>320</v>
      </c>
      <c r="G2479">
        <v>47.103000000000002</v>
      </c>
      <c r="H2479">
        <v>220</v>
      </c>
    </row>
    <row r="2480" spans="1:8" x14ac:dyDescent="0.35">
      <c r="A2480">
        <v>47.12</v>
      </c>
      <c r="B2480">
        <v>303</v>
      </c>
      <c r="C2480">
        <v>47.12</v>
      </c>
      <c r="D2480">
        <v>264</v>
      </c>
      <c r="E2480">
        <v>47.12</v>
      </c>
      <c r="F2480">
        <v>319</v>
      </c>
      <c r="G2480">
        <v>47.12</v>
      </c>
      <c r="H2480">
        <v>221</v>
      </c>
    </row>
    <row r="2481" spans="1:8" x14ac:dyDescent="0.35">
      <c r="A2481">
        <v>47.137</v>
      </c>
      <c r="B2481">
        <v>291</v>
      </c>
      <c r="C2481">
        <v>47.137</v>
      </c>
      <c r="D2481">
        <v>269</v>
      </c>
      <c r="E2481">
        <v>47.137</v>
      </c>
      <c r="F2481">
        <v>312</v>
      </c>
      <c r="G2481">
        <v>47.137</v>
      </c>
      <c r="H2481">
        <v>238</v>
      </c>
    </row>
    <row r="2482" spans="1:8" x14ac:dyDescent="0.35">
      <c r="A2482">
        <v>47.154000000000003</v>
      </c>
      <c r="B2482">
        <v>263</v>
      </c>
      <c r="C2482">
        <v>47.154000000000003</v>
      </c>
      <c r="D2482">
        <v>256</v>
      </c>
      <c r="E2482">
        <v>47.154000000000003</v>
      </c>
      <c r="F2482">
        <v>289</v>
      </c>
      <c r="G2482">
        <v>47.154000000000003</v>
      </c>
      <c r="H2482">
        <v>232</v>
      </c>
    </row>
    <row r="2483" spans="1:8" x14ac:dyDescent="0.35">
      <c r="A2483">
        <v>47.170999999999999</v>
      </c>
      <c r="B2483">
        <v>255</v>
      </c>
      <c r="C2483">
        <v>47.170999999999999</v>
      </c>
      <c r="D2483">
        <v>243</v>
      </c>
      <c r="E2483">
        <v>47.170999999999999</v>
      </c>
      <c r="F2483">
        <v>311</v>
      </c>
      <c r="G2483">
        <v>47.170999999999999</v>
      </c>
      <c r="H2483">
        <v>229</v>
      </c>
    </row>
    <row r="2484" spans="1:8" x14ac:dyDescent="0.35">
      <c r="A2484">
        <v>47.188000000000002</v>
      </c>
      <c r="B2484">
        <v>252</v>
      </c>
      <c r="C2484">
        <v>47.188000000000002</v>
      </c>
      <c r="D2484">
        <v>259</v>
      </c>
      <c r="E2484">
        <v>47.188000000000002</v>
      </c>
      <c r="F2484">
        <v>299</v>
      </c>
      <c r="G2484">
        <v>47.188000000000002</v>
      </c>
      <c r="H2484">
        <v>199</v>
      </c>
    </row>
    <row r="2485" spans="1:8" x14ac:dyDescent="0.35">
      <c r="A2485">
        <v>47.204999999999998</v>
      </c>
      <c r="B2485">
        <v>249</v>
      </c>
      <c r="C2485">
        <v>47.204999999999998</v>
      </c>
      <c r="D2485">
        <v>254</v>
      </c>
      <c r="E2485">
        <v>47.204999999999998</v>
      </c>
      <c r="F2485">
        <v>298</v>
      </c>
      <c r="G2485">
        <v>47.204999999999998</v>
      </c>
      <c r="H2485">
        <v>225</v>
      </c>
    </row>
    <row r="2486" spans="1:8" x14ac:dyDescent="0.35">
      <c r="A2486">
        <v>47.222000000000001</v>
      </c>
      <c r="B2486">
        <v>243</v>
      </c>
      <c r="C2486">
        <v>47.222000000000001</v>
      </c>
      <c r="D2486">
        <v>219</v>
      </c>
      <c r="E2486">
        <v>47.222000000000001</v>
      </c>
      <c r="F2486">
        <v>305</v>
      </c>
      <c r="G2486">
        <v>47.222000000000001</v>
      </c>
      <c r="H2486">
        <v>248</v>
      </c>
    </row>
    <row r="2487" spans="1:8" x14ac:dyDescent="0.35">
      <c r="A2487">
        <v>47.238999999999997</v>
      </c>
      <c r="B2487">
        <v>250</v>
      </c>
      <c r="C2487">
        <v>47.238999999999997</v>
      </c>
      <c r="D2487">
        <v>215</v>
      </c>
      <c r="E2487">
        <v>47.238999999999997</v>
      </c>
      <c r="F2487">
        <v>277</v>
      </c>
      <c r="G2487">
        <v>47.238999999999997</v>
      </c>
      <c r="H2487">
        <v>222</v>
      </c>
    </row>
    <row r="2488" spans="1:8" x14ac:dyDescent="0.35">
      <c r="A2488">
        <v>47.256</v>
      </c>
      <c r="B2488">
        <v>250</v>
      </c>
      <c r="C2488">
        <v>47.256</v>
      </c>
      <c r="D2488">
        <v>232</v>
      </c>
      <c r="E2488">
        <v>47.256</v>
      </c>
      <c r="F2488">
        <v>296</v>
      </c>
      <c r="G2488">
        <v>47.256</v>
      </c>
      <c r="H2488">
        <v>236</v>
      </c>
    </row>
    <row r="2489" spans="1:8" x14ac:dyDescent="0.35">
      <c r="A2489">
        <v>47.273000000000003</v>
      </c>
      <c r="B2489">
        <v>242</v>
      </c>
      <c r="C2489">
        <v>47.273000000000003</v>
      </c>
      <c r="D2489">
        <v>233</v>
      </c>
      <c r="E2489">
        <v>47.273000000000003</v>
      </c>
      <c r="F2489">
        <v>286</v>
      </c>
      <c r="G2489">
        <v>47.273000000000003</v>
      </c>
      <c r="H2489">
        <v>209</v>
      </c>
    </row>
    <row r="2490" spans="1:8" x14ac:dyDescent="0.35">
      <c r="A2490">
        <v>47.29</v>
      </c>
      <c r="B2490">
        <v>238</v>
      </c>
      <c r="C2490">
        <v>47.29</v>
      </c>
      <c r="D2490">
        <v>222</v>
      </c>
      <c r="E2490">
        <v>47.29</v>
      </c>
      <c r="F2490">
        <v>248</v>
      </c>
      <c r="G2490">
        <v>47.29</v>
      </c>
      <c r="H2490">
        <v>209</v>
      </c>
    </row>
    <row r="2491" spans="1:8" x14ac:dyDescent="0.35">
      <c r="A2491">
        <v>47.307000000000002</v>
      </c>
      <c r="B2491">
        <v>216</v>
      </c>
      <c r="C2491">
        <v>47.307000000000002</v>
      </c>
      <c r="D2491">
        <v>203</v>
      </c>
      <c r="E2491">
        <v>47.307000000000002</v>
      </c>
      <c r="F2491">
        <v>283</v>
      </c>
      <c r="G2491">
        <v>47.307000000000002</v>
      </c>
      <c r="H2491">
        <v>222</v>
      </c>
    </row>
    <row r="2492" spans="1:8" x14ac:dyDescent="0.35">
      <c r="A2492">
        <v>47.323999999999998</v>
      </c>
      <c r="B2492">
        <v>221</v>
      </c>
      <c r="C2492">
        <v>47.323999999999998</v>
      </c>
      <c r="D2492">
        <v>252</v>
      </c>
      <c r="E2492">
        <v>47.323999999999998</v>
      </c>
      <c r="F2492">
        <v>274</v>
      </c>
      <c r="G2492">
        <v>47.323999999999998</v>
      </c>
      <c r="H2492">
        <v>235</v>
      </c>
    </row>
    <row r="2493" spans="1:8" x14ac:dyDescent="0.35">
      <c r="A2493">
        <v>47.341000000000001</v>
      </c>
      <c r="B2493">
        <v>219</v>
      </c>
      <c r="C2493">
        <v>47.341000000000001</v>
      </c>
      <c r="D2493">
        <v>195</v>
      </c>
      <c r="E2493">
        <v>47.341000000000001</v>
      </c>
      <c r="F2493">
        <v>265</v>
      </c>
      <c r="G2493">
        <v>47.341000000000001</v>
      </c>
      <c r="H2493">
        <v>199</v>
      </c>
    </row>
    <row r="2494" spans="1:8" x14ac:dyDescent="0.35">
      <c r="A2494">
        <v>47.357999999999997</v>
      </c>
      <c r="B2494">
        <v>211</v>
      </c>
      <c r="C2494">
        <v>47.357999999999997</v>
      </c>
      <c r="D2494">
        <v>222</v>
      </c>
      <c r="E2494">
        <v>47.357999999999997</v>
      </c>
      <c r="F2494">
        <v>228</v>
      </c>
      <c r="G2494">
        <v>47.357999999999997</v>
      </c>
      <c r="H2494">
        <v>227</v>
      </c>
    </row>
    <row r="2495" spans="1:8" x14ac:dyDescent="0.35">
      <c r="A2495">
        <v>47.375</v>
      </c>
      <c r="B2495">
        <v>208</v>
      </c>
      <c r="C2495">
        <v>47.375</v>
      </c>
      <c r="D2495">
        <v>213</v>
      </c>
      <c r="E2495">
        <v>47.375</v>
      </c>
      <c r="F2495">
        <v>259</v>
      </c>
      <c r="G2495">
        <v>47.375</v>
      </c>
      <c r="H2495">
        <v>206</v>
      </c>
    </row>
    <row r="2496" spans="1:8" x14ac:dyDescent="0.35">
      <c r="A2496">
        <v>47.392000000000003</v>
      </c>
      <c r="B2496">
        <v>202</v>
      </c>
      <c r="C2496">
        <v>47.392000000000003</v>
      </c>
      <c r="D2496">
        <v>200</v>
      </c>
      <c r="E2496">
        <v>47.392000000000003</v>
      </c>
      <c r="F2496">
        <v>254</v>
      </c>
      <c r="G2496">
        <v>47.392000000000003</v>
      </c>
      <c r="H2496">
        <v>234</v>
      </c>
    </row>
    <row r="2497" spans="1:8" x14ac:dyDescent="0.35">
      <c r="A2497">
        <v>47.408999999999999</v>
      </c>
      <c r="B2497">
        <v>209</v>
      </c>
      <c r="C2497">
        <v>47.408999999999999</v>
      </c>
      <c r="D2497">
        <v>197</v>
      </c>
      <c r="E2497">
        <v>47.408999999999999</v>
      </c>
      <c r="F2497">
        <v>279</v>
      </c>
      <c r="G2497">
        <v>47.408999999999999</v>
      </c>
      <c r="H2497">
        <v>224</v>
      </c>
    </row>
    <row r="2498" spans="1:8" x14ac:dyDescent="0.35">
      <c r="A2498">
        <v>47.426000000000002</v>
      </c>
      <c r="B2498">
        <v>208</v>
      </c>
      <c r="C2498">
        <v>47.426000000000002</v>
      </c>
      <c r="D2498">
        <v>226</v>
      </c>
      <c r="E2498">
        <v>47.426000000000002</v>
      </c>
      <c r="F2498">
        <v>269</v>
      </c>
      <c r="G2498">
        <v>47.426000000000002</v>
      </c>
      <c r="H2498">
        <v>222</v>
      </c>
    </row>
    <row r="2499" spans="1:8" x14ac:dyDescent="0.35">
      <c r="A2499">
        <v>47.442999999999998</v>
      </c>
      <c r="B2499">
        <v>191</v>
      </c>
      <c r="C2499">
        <v>47.442999999999998</v>
      </c>
      <c r="D2499">
        <v>214</v>
      </c>
      <c r="E2499">
        <v>47.442999999999998</v>
      </c>
      <c r="F2499">
        <v>249</v>
      </c>
      <c r="G2499">
        <v>47.442999999999998</v>
      </c>
      <c r="H2499">
        <v>247</v>
      </c>
    </row>
    <row r="2500" spans="1:8" x14ac:dyDescent="0.35">
      <c r="A2500">
        <v>47.46</v>
      </c>
      <c r="B2500">
        <v>201</v>
      </c>
      <c r="C2500">
        <v>47.46</v>
      </c>
      <c r="D2500">
        <v>207</v>
      </c>
      <c r="E2500">
        <v>47.46</v>
      </c>
      <c r="F2500">
        <v>288</v>
      </c>
      <c r="G2500">
        <v>47.46</v>
      </c>
      <c r="H2500">
        <v>214</v>
      </c>
    </row>
    <row r="2501" spans="1:8" x14ac:dyDescent="0.35">
      <c r="A2501">
        <v>47.476999999999997</v>
      </c>
      <c r="B2501">
        <v>192</v>
      </c>
      <c r="C2501">
        <v>47.476999999999997</v>
      </c>
      <c r="D2501">
        <v>196</v>
      </c>
      <c r="E2501">
        <v>47.476999999999997</v>
      </c>
      <c r="F2501">
        <v>269</v>
      </c>
      <c r="G2501">
        <v>47.476999999999997</v>
      </c>
      <c r="H2501">
        <v>217</v>
      </c>
    </row>
    <row r="2502" spans="1:8" x14ac:dyDescent="0.35">
      <c r="A2502">
        <v>47.494</v>
      </c>
      <c r="B2502">
        <v>181</v>
      </c>
      <c r="C2502">
        <v>47.494</v>
      </c>
      <c r="D2502">
        <v>204</v>
      </c>
      <c r="E2502">
        <v>47.494</v>
      </c>
      <c r="F2502">
        <v>247</v>
      </c>
      <c r="G2502">
        <v>47.494</v>
      </c>
      <c r="H2502">
        <v>203</v>
      </c>
    </row>
    <row r="2503" spans="1:8" x14ac:dyDescent="0.35">
      <c r="A2503">
        <v>47.511000000000003</v>
      </c>
      <c r="B2503">
        <v>193</v>
      </c>
      <c r="C2503">
        <v>47.511000000000003</v>
      </c>
      <c r="D2503">
        <v>220</v>
      </c>
      <c r="E2503">
        <v>47.511000000000003</v>
      </c>
      <c r="F2503">
        <v>248</v>
      </c>
      <c r="G2503">
        <v>47.511000000000003</v>
      </c>
      <c r="H2503">
        <v>239</v>
      </c>
    </row>
    <row r="2504" spans="1:8" x14ac:dyDescent="0.35">
      <c r="A2504">
        <v>47.527999999999999</v>
      </c>
      <c r="B2504">
        <v>186</v>
      </c>
      <c r="C2504">
        <v>47.527999999999999</v>
      </c>
      <c r="D2504">
        <v>191</v>
      </c>
      <c r="E2504">
        <v>47.527999999999999</v>
      </c>
      <c r="F2504">
        <v>235</v>
      </c>
      <c r="G2504">
        <v>47.527999999999999</v>
      </c>
      <c r="H2504">
        <v>227</v>
      </c>
    </row>
    <row r="2505" spans="1:8" x14ac:dyDescent="0.35">
      <c r="A2505">
        <v>47.545000000000002</v>
      </c>
      <c r="B2505">
        <v>168</v>
      </c>
      <c r="C2505">
        <v>47.545000000000002</v>
      </c>
      <c r="D2505">
        <v>189</v>
      </c>
      <c r="E2505">
        <v>47.545000000000002</v>
      </c>
      <c r="F2505">
        <v>251</v>
      </c>
      <c r="G2505">
        <v>47.545000000000002</v>
      </c>
      <c r="H2505">
        <v>218</v>
      </c>
    </row>
    <row r="2506" spans="1:8" x14ac:dyDescent="0.35">
      <c r="A2506">
        <v>47.561999999999998</v>
      </c>
      <c r="B2506">
        <v>159</v>
      </c>
      <c r="C2506">
        <v>47.561999999999998</v>
      </c>
      <c r="D2506">
        <v>177</v>
      </c>
      <c r="E2506">
        <v>47.561999999999998</v>
      </c>
      <c r="F2506">
        <v>245</v>
      </c>
      <c r="G2506">
        <v>47.561999999999998</v>
      </c>
      <c r="H2506">
        <v>226</v>
      </c>
    </row>
    <row r="2507" spans="1:8" x14ac:dyDescent="0.35">
      <c r="A2507">
        <v>47.579000000000001</v>
      </c>
      <c r="B2507">
        <v>168</v>
      </c>
      <c r="C2507">
        <v>47.579000000000001</v>
      </c>
      <c r="D2507">
        <v>179</v>
      </c>
      <c r="E2507">
        <v>47.579000000000001</v>
      </c>
      <c r="F2507">
        <v>214</v>
      </c>
      <c r="G2507">
        <v>47.579000000000001</v>
      </c>
      <c r="H2507">
        <v>226</v>
      </c>
    </row>
    <row r="2508" spans="1:8" x14ac:dyDescent="0.35">
      <c r="A2508">
        <v>47.595999999999997</v>
      </c>
      <c r="B2508">
        <v>187</v>
      </c>
      <c r="C2508">
        <v>47.595999999999997</v>
      </c>
      <c r="D2508">
        <v>195</v>
      </c>
      <c r="E2508">
        <v>47.595999999999997</v>
      </c>
      <c r="F2508">
        <v>226</v>
      </c>
      <c r="G2508">
        <v>47.595999999999997</v>
      </c>
      <c r="H2508">
        <v>232</v>
      </c>
    </row>
    <row r="2509" spans="1:8" x14ac:dyDescent="0.35">
      <c r="A2509">
        <v>47.613</v>
      </c>
      <c r="B2509">
        <v>167</v>
      </c>
      <c r="C2509">
        <v>47.613</v>
      </c>
      <c r="D2509">
        <v>172</v>
      </c>
      <c r="E2509">
        <v>47.613</v>
      </c>
      <c r="F2509">
        <v>223</v>
      </c>
      <c r="G2509">
        <v>47.613</v>
      </c>
      <c r="H2509">
        <v>222</v>
      </c>
    </row>
    <row r="2510" spans="1:8" x14ac:dyDescent="0.35">
      <c r="A2510">
        <v>47.63</v>
      </c>
      <c r="B2510">
        <v>160</v>
      </c>
      <c r="C2510">
        <v>47.63</v>
      </c>
      <c r="D2510">
        <v>172</v>
      </c>
      <c r="E2510">
        <v>47.63</v>
      </c>
      <c r="F2510">
        <v>219</v>
      </c>
      <c r="G2510">
        <v>47.63</v>
      </c>
      <c r="H2510">
        <v>220</v>
      </c>
    </row>
    <row r="2511" spans="1:8" x14ac:dyDescent="0.35">
      <c r="A2511">
        <v>47.646999999999998</v>
      </c>
      <c r="B2511">
        <v>166</v>
      </c>
      <c r="C2511">
        <v>47.646999999999998</v>
      </c>
      <c r="D2511">
        <v>172</v>
      </c>
      <c r="E2511">
        <v>47.646999999999998</v>
      </c>
      <c r="F2511">
        <v>216</v>
      </c>
      <c r="G2511">
        <v>47.646999999999998</v>
      </c>
      <c r="H2511">
        <v>215</v>
      </c>
    </row>
    <row r="2512" spans="1:8" x14ac:dyDescent="0.35">
      <c r="A2512">
        <v>47.664000000000001</v>
      </c>
      <c r="B2512">
        <v>168</v>
      </c>
      <c r="C2512">
        <v>47.664000000000001</v>
      </c>
      <c r="D2512">
        <v>192</v>
      </c>
      <c r="E2512">
        <v>47.664000000000001</v>
      </c>
      <c r="F2512">
        <v>221</v>
      </c>
      <c r="G2512">
        <v>47.664000000000001</v>
      </c>
      <c r="H2512">
        <v>196</v>
      </c>
    </row>
    <row r="2513" spans="1:8" x14ac:dyDescent="0.35">
      <c r="A2513">
        <v>47.680999999999997</v>
      </c>
      <c r="B2513">
        <v>161</v>
      </c>
      <c r="C2513">
        <v>47.680999999999997</v>
      </c>
      <c r="D2513">
        <v>170</v>
      </c>
      <c r="E2513">
        <v>47.680999999999997</v>
      </c>
      <c r="F2513">
        <v>228</v>
      </c>
      <c r="G2513">
        <v>47.680999999999997</v>
      </c>
      <c r="H2513">
        <v>204</v>
      </c>
    </row>
    <row r="2514" spans="1:8" x14ac:dyDescent="0.35">
      <c r="A2514">
        <v>47.698</v>
      </c>
      <c r="B2514">
        <v>165</v>
      </c>
      <c r="C2514">
        <v>47.698</v>
      </c>
      <c r="D2514">
        <v>186</v>
      </c>
      <c r="E2514">
        <v>47.698</v>
      </c>
      <c r="F2514">
        <v>219</v>
      </c>
      <c r="G2514">
        <v>47.698</v>
      </c>
      <c r="H2514">
        <v>209</v>
      </c>
    </row>
    <row r="2515" spans="1:8" x14ac:dyDescent="0.35">
      <c r="A2515">
        <v>47.715000000000003</v>
      </c>
      <c r="B2515">
        <v>168</v>
      </c>
      <c r="C2515">
        <v>47.715000000000003</v>
      </c>
      <c r="D2515">
        <v>176</v>
      </c>
      <c r="E2515">
        <v>47.715000000000003</v>
      </c>
      <c r="F2515">
        <v>226</v>
      </c>
      <c r="G2515">
        <v>47.715000000000003</v>
      </c>
      <c r="H2515">
        <v>211</v>
      </c>
    </row>
    <row r="2516" spans="1:8" x14ac:dyDescent="0.35">
      <c r="A2516">
        <v>47.731999999999999</v>
      </c>
      <c r="B2516">
        <v>156</v>
      </c>
      <c r="C2516">
        <v>47.731999999999999</v>
      </c>
      <c r="D2516">
        <v>169</v>
      </c>
      <c r="E2516">
        <v>47.731999999999999</v>
      </c>
      <c r="F2516">
        <v>231</v>
      </c>
      <c r="G2516">
        <v>47.731999999999999</v>
      </c>
      <c r="H2516">
        <v>216</v>
      </c>
    </row>
    <row r="2517" spans="1:8" x14ac:dyDescent="0.35">
      <c r="A2517">
        <v>47.749000000000002</v>
      </c>
      <c r="B2517">
        <v>160</v>
      </c>
      <c r="C2517">
        <v>47.749000000000002</v>
      </c>
      <c r="D2517">
        <v>168</v>
      </c>
      <c r="E2517">
        <v>47.749000000000002</v>
      </c>
      <c r="F2517">
        <v>225</v>
      </c>
      <c r="G2517">
        <v>47.749000000000002</v>
      </c>
      <c r="H2517">
        <v>225</v>
      </c>
    </row>
    <row r="2518" spans="1:8" x14ac:dyDescent="0.35">
      <c r="A2518">
        <v>47.765999999999998</v>
      </c>
      <c r="B2518">
        <v>154</v>
      </c>
      <c r="C2518">
        <v>47.765999999999998</v>
      </c>
      <c r="D2518">
        <v>166</v>
      </c>
      <c r="E2518">
        <v>47.765999999999998</v>
      </c>
      <c r="F2518">
        <v>217</v>
      </c>
      <c r="G2518">
        <v>47.765999999999998</v>
      </c>
      <c r="H2518">
        <v>231</v>
      </c>
    </row>
    <row r="2519" spans="1:8" x14ac:dyDescent="0.35">
      <c r="A2519">
        <v>47.783000000000001</v>
      </c>
      <c r="B2519">
        <v>157</v>
      </c>
      <c r="C2519">
        <v>47.783000000000001</v>
      </c>
      <c r="D2519">
        <v>163</v>
      </c>
      <c r="E2519">
        <v>47.783000000000001</v>
      </c>
      <c r="F2519">
        <v>234</v>
      </c>
      <c r="G2519">
        <v>47.783000000000001</v>
      </c>
      <c r="H2519">
        <v>216</v>
      </c>
    </row>
    <row r="2520" spans="1:8" x14ac:dyDescent="0.35">
      <c r="A2520">
        <v>47.8</v>
      </c>
      <c r="B2520">
        <v>161</v>
      </c>
      <c r="C2520">
        <v>47.8</v>
      </c>
      <c r="D2520">
        <v>155</v>
      </c>
      <c r="E2520">
        <v>47.8</v>
      </c>
      <c r="F2520">
        <v>240</v>
      </c>
      <c r="G2520">
        <v>47.8</v>
      </c>
      <c r="H2520">
        <v>202</v>
      </c>
    </row>
    <row r="2521" spans="1:8" x14ac:dyDescent="0.35">
      <c r="A2521">
        <v>47.817</v>
      </c>
      <c r="B2521">
        <v>153</v>
      </c>
      <c r="C2521">
        <v>47.817</v>
      </c>
      <c r="D2521">
        <v>164</v>
      </c>
      <c r="E2521">
        <v>47.817</v>
      </c>
      <c r="F2521">
        <v>229</v>
      </c>
      <c r="G2521">
        <v>47.817</v>
      </c>
      <c r="H2521">
        <v>215</v>
      </c>
    </row>
    <row r="2522" spans="1:8" x14ac:dyDescent="0.35">
      <c r="A2522">
        <v>47.834000000000003</v>
      </c>
      <c r="B2522">
        <v>153</v>
      </c>
      <c r="C2522">
        <v>47.834000000000003</v>
      </c>
      <c r="D2522">
        <v>166</v>
      </c>
      <c r="E2522">
        <v>47.834000000000003</v>
      </c>
      <c r="F2522">
        <v>213</v>
      </c>
      <c r="G2522">
        <v>47.834000000000003</v>
      </c>
      <c r="H2522">
        <v>207</v>
      </c>
    </row>
    <row r="2523" spans="1:8" x14ac:dyDescent="0.35">
      <c r="A2523">
        <v>47.850999999999999</v>
      </c>
      <c r="B2523">
        <v>149</v>
      </c>
      <c r="C2523">
        <v>47.850999999999999</v>
      </c>
      <c r="D2523">
        <v>162</v>
      </c>
      <c r="E2523">
        <v>47.850999999999999</v>
      </c>
      <c r="F2523">
        <v>208</v>
      </c>
      <c r="G2523">
        <v>47.850999999999999</v>
      </c>
      <c r="H2523">
        <v>214</v>
      </c>
    </row>
    <row r="2524" spans="1:8" x14ac:dyDescent="0.35">
      <c r="A2524">
        <v>47.868000000000002</v>
      </c>
      <c r="B2524">
        <v>144</v>
      </c>
      <c r="C2524">
        <v>47.868000000000002</v>
      </c>
      <c r="D2524">
        <v>152</v>
      </c>
      <c r="E2524">
        <v>47.868000000000002</v>
      </c>
      <c r="F2524">
        <v>218</v>
      </c>
      <c r="G2524">
        <v>47.868000000000002</v>
      </c>
      <c r="H2524">
        <v>218</v>
      </c>
    </row>
    <row r="2525" spans="1:8" x14ac:dyDescent="0.35">
      <c r="A2525">
        <v>47.884999999999998</v>
      </c>
      <c r="B2525">
        <v>145</v>
      </c>
      <c r="C2525">
        <v>47.884999999999998</v>
      </c>
      <c r="D2525">
        <v>142</v>
      </c>
      <c r="E2525">
        <v>47.884999999999998</v>
      </c>
      <c r="F2525">
        <v>220</v>
      </c>
      <c r="G2525">
        <v>47.884999999999998</v>
      </c>
      <c r="H2525">
        <v>197</v>
      </c>
    </row>
    <row r="2526" spans="1:8" x14ac:dyDescent="0.35">
      <c r="A2526">
        <v>47.902000000000001</v>
      </c>
      <c r="B2526">
        <v>157</v>
      </c>
      <c r="C2526">
        <v>47.902000000000001</v>
      </c>
      <c r="D2526">
        <v>148</v>
      </c>
      <c r="E2526">
        <v>47.902000000000001</v>
      </c>
      <c r="F2526">
        <v>197</v>
      </c>
      <c r="G2526">
        <v>47.902000000000001</v>
      </c>
      <c r="H2526">
        <v>199</v>
      </c>
    </row>
    <row r="2527" spans="1:8" x14ac:dyDescent="0.35">
      <c r="A2527">
        <v>47.918999999999997</v>
      </c>
      <c r="B2527">
        <v>155</v>
      </c>
      <c r="C2527">
        <v>47.918999999999997</v>
      </c>
      <c r="D2527">
        <v>167</v>
      </c>
      <c r="E2527">
        <v>47.918999999999997</v>
      </c>
      <c r="F2527">
        <v>212</v>
      </c>
      <c r="G2527">
        <v>47.918999999999997</v>
      </c>
      <c r="H2527">
        <v>207</v>
      </c>
    </row>
    <row r="2528" spans="1:8" x14ac:dyDescent="0.35">
      <c r="A2528">
        <v>47.936</v>
      </c>
      <c r="B2528">
        <v>141</v>
      </c>
      <c r="C2528">
        <v>47.936</v>
      </c>
      <c r="D2528">
        <v>179</v>
      </c>
      <c r="E2528">
        <v>47.936</v>
      </c>
      <c r="F2528">
        <v>231</v>
      </c>
      <c r="G2528">
        <v>47.936</v>
      </c>
      <c r="H2528">
        <v>209</v>
      </c>
    </row>
    <row r="2529" spans="1:8" x14ac:dyDescent="0.35">
      <c r="A2529">
        <v>47.953000000000003</v>
      </c>
      <c r="B2529">
        <v>131</v>
      </c>
      <c r="C2529">
        <v>47.953000000000003</v>
      </c>
      <c r="D2529">
        <v>172</v>
      </c>
      <c r="E2529">
        <v>47.953000000000003</v>
      </c>
      <c r="F2529">
        <v>225</v>
      </c>
      <c r="G2529">
        <v>47.953000000000003</v>
      </c>
      <c r="H2529">
        <v>209</v>
      </c>
    </row>
    <row r="2530" spans="1:8" x14ac:dyDescent="0.35">
      <c r="A2530">
        <v>47.97</v>
      </c>
      <c r="B2530">
        <v>136</v>
      </c>
      <c r="C2530">
        <v>47.97</v>
      </c>
      <c r="D2530">
        <v>143</v>
      </c>
      <c r="E2530">
        <v>47.97</v>
      </c>
      <c r="F2530">
        <v>223</v>
      </c>
      <c r="G2530">
        <v>47.97</v>
      </c>
      <c r="H2530">
        <v>218</v>
      </c>
    </row>
    <row r="2531" spans="1:8" x14ac:dyDescent="0.35">
      <c r="A2531">
        <v>47.987000000000002</v>
      </c>
      <c r="B2531">
        <v>139</v>
      </c>
      <c r="C2531">
        <v>47.987000000000002</v>
      </c>
      <c r="D2531">
        <v>146</v>
      </c>
      <c r="E2531">
        <v>47.987000000000002</v>
      </c>
      <c r="F2531">
        <v>214</v>
      </c>
      <c r="G2531">
        <v>47.987000000000002</v>
      </c>
      <c r="H2531">
        <v>209</v>
      </c>
    </row>
    <row r="2532" spans="1:8" x14ac:dyDescent="0.35">
      <c r="A2532">
        <v>48.003999999999998</v>
      </c>
      <c r="B2532">
        <v>136</v>
      </c>
      <c r="C2532">
        <v>48.003999999999998</v>
      </c>
      <c r="D2532">
        <v>172</v>
      </c>
      <c r="E2532">
        <v>48.003999999999998</v>
      </c>
      <c r="F2532">
        <v>197</v>
      </c>
      <c r="G2532">
        <v>48.003999999999998</v>
      </c>
      <c r="H2532">
        <v>208</v>
      </c>
    </row>
    <row r="2533" spans="1:8" x14ac:dyDescent="0.35">
      <c r="A2533">
        <v>48.021000000000001</v>
      </c>
      <c r="B2533">
        <v>142</v>
      </c>
      <c r="C2533">
        <v>48.021000000000001</v>
      </c>
      <c r="D2533">
        <v>162</v>
      </c>
      <c r="E2533">
        <v>48.021000000000001</v>
      </c>
      <c r="F2533">
        <v>207</v>
      </c>
      <c r="G2533">
        <v>48.021000000000001</v>
      </c>
      <c r="H2533">
        <v>211</v>
      </c>
    </row>
    <row r="2534" spans="1:8" x14ac:dyDescent="0.35">
      <c r="A2534">
        <v>48.037999999999997</v>
      </c>
      <c r="B2534">
        <v>143</v>
      </c>
      <c r="C2534">
        <v>48.037999999999997</v>
      </c>
      <c r="D2534">
        <v>150</v>
      </c>
      <c r="E2534">
        <v>48.037999999999997</v>
      </c>
      <c r="F2534">
        <v>220</v>
      </c>
      <c r="G2534">
        <v>48.037999999999997</v>
      </c>
      <c r="H2534">
        <v>212</v>
      </c>
    </row>
    <row r="2535" spans="1:8" x14ac:dyDescent="0.35">
      <c r="A2535">
        <v>48.055</v>
      </c>
      <c r="B2535">
        <v>140</v>
      </c>
      <c r="C2535">
        <v>48.055</v>
      </c>
      <c r="D2535">
        <v>157</v>
      </c>
      <c r="E2535">
        <v>48.055</v>
      </c>
      <c r="F2535">
        <v>219</v>
      </c>
      <c r="G2535">
        <v>48.055</v>
      </c>
      <c r="H2535">
        <v>219</v>
      </c>
    </row>
    <row r="2536" spans="1:8" x14ac:dyDescent="0.35">
      <c r="A2536">
        <v>48.072000000000003</v>
      </c>
      <c r="B2536">
        <v>136</v>
      </c>
      <c r="C2536">
        <v>48.072000000000003</v>
      </c>
      <c r="D2536">
        <v>167</v>
      </c>
      <c r="E2536">
        <v>48.072000000000003</v>
      </c>
      <c r="F2536">
        <v>214</v>
      </c>
      <c r="G2536">
        <v>48.072000000000003</v>
      </c>
      <c r="H2536">
        <v>215</v>
      </c>
    </row>
    <row r="2537" spans="1:8" x14ac:dyDescent="0.35">
      <c r="A2537">
        <v>48.088999999999999</v>
      </c>
      <c r="B2537">
        <v>135</v>
      </c>
      <c r="C2537">
        <v>48.088999999999999</v>
      </c>
      <c r="D2537">
        <v>151</v>
      </c>
      <c r="E2537">
        <v>48.088999999999999</v>
      </c>
      <c r="F2537">
        <v>224</v>
      </c>
      <c r="G2537">
        <v>48.088999999999999</v>
      </c>
      <c r="H2537">
        <v>206</v>
      </c>
    </row>
    <row r="2538" spans="1:8" x14ac:dyDescent="0.35">
      <c r="A2538">
        <v>48.106000000000002</v>
      </c>
      <c r="B2538">
        <v>135</v>
      </c>
      <c r="C2538">
        <v>48.106000000000002</v>
      </c>
      <c r="D2538">
        <v>145</v>
      </c>
      <c r="E2538">
        <v>48.106000000000002</v>
      </c>
      <c r="F2538">
        <v>194</v>
      </c>
      <c r="G2538">
        <v>48.106000000000002</v>
      </c>
      <c r="H2538">
        <v>211</v>
      </c>
    </row>
    <row r="2539" spans="1:8" x14ac:dyDescent="0.35">
      <c r="A2539">
        <v>48.122999999999998</v>
      </c>
      <c r="B2539">
        <v>127</v>
      </c>
      <c r="C2539">
        <v>48.122999999999998</v>
      </c>
      <c r="D2539">
        <v>149</v>
      </c>
      <c r="E2539">
        <v>48.122999999999998</v>
      </c>
      <c r="F2539">
        <v>191</v>
      </c>
      <c r="G2539">
        <v>48.122999999999998</v>
      </c>
      <c r="H2539">
        <v>219</v>
      </c>
    </row>
    <row r="2540" spans="1:8" x14ac:dyDescent="0.35">
      <c r="A2540">
        <v>48.14</v>
      </c>
      <c r="B2540">
        <v>127</v>
      </c>
      <c r="C2540">
        <v>48.14</v>
      </c>
      <c r="D2540">
        <v>153</v>
      </c>
      <c r="E2540">
        <v>48.14</v>
      </c>
      <c r="F2540">
        <v>195</v>
      </c>
      <c r="G2540">
        <v>48.14</v>
      </c>
      <c r="H2540">
        <v>188</v>
      </c>
    </row>
    <row r="2541" spans="1:8" x14ac:dyDescent="0.35">
      <c r="A2541">
        <v>48.156999999999996</v>
      </c>
      <c r="B2541">
        <v>113</v>
      </c>
      <c r="C2541">
        <v>48.156999999999996</v>
      </c>
      <c r="D2541">
        <v>137</v>
      </c>
      <c r="E2541">
        <v>48.156999999999996</v>
      </c>
      <c r="F2541">
        <v>219</v>
      </c>
      <c r="G2541">
        <v>48.156999999999996</v>
      </c>
      <c r="H2541">
        <v>195</v>
      </c>
    </row>
    <row r="2542" spans="1:8" x14ac:dyDescent="0.35">
      <c r="A2542">
        <v>48.173999999999999</v>
      </c>
      <c r="B2542">
        <v>121</v>
      </c>
      <c r="C2542">
        <v>48.173999999999999</v>
      </c>
      <c r="D2542">
        <v>153</v>
      </c>
      <c r="E2542">
        <v>48.173999999999999</v>
      </c>
      <c r="F2542">
        <v>209</v>
      </c>
      <c r="G2542">
        <v>48.173999999999999</v>
      </c>
      <c r="H2542">
        <v>222</v>
      </c>
    </row>
    <row r="2543" spans="1:8" x14ac:dyDescent="0.35">
      <c r="A2543">
        <v>48.191000000000003</v>
      </c>
      <c r="B2543">
        <v>116</v>
      </c>
      <c r="C2543">
        <v>48.191000000000003</v>
      </c>
      <c r="D2543">
        <v>142</v>
      </c>
      <c r="E2543">
        <v>48.191000000000003</v>
      </c>
      <c r="F2543">
        <v>215</v>
      </c>
      <c r="G2543">
        <v>48.191000000000003</v>
      </c>
      <c r="H2543">
        <v>207</v>
      </c>
    </row>
    <row r="2544" spans="1:8" x14ac:dyDescent="0.35">
      <c r="A2544">
        <v>48.207999999999998</v>
      </c>
      <c r="B2544">
        <v>127</v>
      </c>
      <c r="C2544">
        <v>48.207999999999998</v>
      </c>
      <c r="D2544">
        <v>165</v>
      </c>
      <c r="E2544">
        <v>48.207999999999998</v>
      </c>
      <c r="F2544">
        <v>209</v>
      </c>
      <c r="G2544">
        <v>48.207999999999998</v>
      </c>
      <c r="H2544">
        <v>199</v>
      </c>
    </row>
    <row r="2545" spans="1:8" x14ac:dyDescent="0.35">
      <c r="A2545">
        <v>48.225000000000001</v>
      </c>
      <c r="B2545">
        <v>126</v>
      </c>
      <c r="C2545">
        <v>48.225000000000001</v>
      </c>
      <c r="D2545">
        <v>149</v>
      </c>
      <c r="E2545">
        <v>48.225000000000001</v>
      </c>
      <c r="F2545">
        <v>201</v>
      </c>
      <c r="G2545">
        <v>48.225000000000001</v>
      </c>
      <c r="H2545">
        <v>191</v>
      </c>
    </row>
    <row r="2546" spans="1:8" x14ac:dyDescent="0.35">
      <c r="A2546">
        <v>48.241999999999997</v>
      </c>
      <c r="B2546">
        <v>115</v>
      </c>
      <c r="C2546">
        <v>48.241999999999997</v>
      </c>
      <c r="D2546">
        <v>161</v>
      </c>
      <c r="E2546">
        <v>48.241999999999997</v>
      </c>
      <c r="F2546">
        <v>216</v>
      </c>
      <c r="G2546">
        <v>48.241999999999997</v>
      </c>
      <c r="H2546">
        <v>190</v>
      </c>
    </row>
    <row r="2547" spans="1:8" x14ac:dyDescent="0.35">
      <c r="A2547">
        <v>48.259</v>
      </c>
      <c r="B2547">
        <v>127</v>
      </c>
      <c r="C2547">
        <v>48.259</v>
      </c>
      <c r="D2547">
        <v>151</v>
      </c>
      <c r="E2547">
        <v>48.259</v>
      </c>
      <c r="F2547">
        <v>224</v>
      </c>
      <c r="G2547">
        <v>48.259</v>
      </c>
      <c r="H2547">
        <v>180</v>
      </c>
    </row>
    <row r="2548" spans="1:8" x14ac:dyDescent="0.35">
      <c r="A2548">
        <v>48.276000000000003</v>
      </c>
      <c r="B2548">
        <v>106</v>
      </c>
      <c r="C2548">
        <v>48.276000000000003</v>
      </c>
      <c r="D2548">
        <v>128</v>
      </c>
      <c r="E2548">
        <v>48.276000000000003</v>
      </c>
      <c r="F2548">
        <v>201</v>
      </c>
      <c r="G2548">
        <v>48.276000000000003</v>
      </c>
      <c r="H2548">
        <v>208</v>
      </c>
    </row>
    <row r="2549" spans="1:8" x14ac:dyDescent="0.35">
      <c r="A2549">
        <v>48.292999999999999</v>
      </c>
      <c r="B2549">
        <v>119</v>
      </c>
      <c r="C2549">
        <v>48.292999999999999</v>
      </c>
      <c r="D2549">
        <v>146</v>
      </c>
      <c r="E2549">
        <v>48.292999999999999</v>
      </c>
      <c r="F2549">
        <v>199</v>
      </c>
      <c r="G2549">
        <v>48.292999999999999</v>
      </c>
      <c r="H2549">
        <v>226</v>
      </c>
    </row>
    <row r="2550" spans="1:8" x14ac:dyDescent="0.35">
      <c r="A2550">
        <v>48.31</v>
      </c>
      <c r="B2550">
        <v>106</v>
      </c>
      <c r="C2550">
        <v>48.31</v>
      </c>
      <c r="D2550">
        <v>105</v>
      </c>
      <c r="E2550">
        <v>48.31</v>
      </c>
      <c r="F2550">
        <v>196</v>
      </c>
      <c r="G2550">
        <v>48.31</v>
      </c>
      <c r="H2550">
        <v>225</v>
      </c>
    </row>
    <row r="2551" spans="1:8" x14ac:dyDescent="0.35">
      <c r="A2551">
        <v>48.326999999999998</v>
      </c>
      <c r="B2551">
        <v>109</v>
      </c>
      <c r="C2551">
        <v>48.326999999999998</v>
      </c>
      <c r="D2551">
        <v>122</v>
      </c>
      <c r="E2551">
        <v>48.326999999999998</v>
      </c>
      <c r="F2551">
        <v>194</v>
      </c>
      <c r="G2551">
        <v>48.326999999999998</v>
      </c>
      <c r="H2551">
        <v>187</v>
      </c>
    </row>
    <row r="2552" spans="1:8" x14ac:dyDescent="0.35">
      <c r="A2552">
        <v>48.344000000000001</v>
      </c>
      <c r="B2552">
        <v>96</v>
      </c>
      <c r="C2552">
        <v>48.344000000000001</v>
      </c>
      <c r="D2552">
        <v>151</v>
      </c>
      <c r="E2552">
        <v>48.344000000000001</v>
      </c>
      <c r="F2552">
        <v>174</v>
      </c>
      <c r="G2552">
        <v>48.344000000000001</v>
      </c>
      <c r="H2552">
        <v>201</v>
      </c>
    </row>
    <row r="2553" spans="1:8" x14ac:dyDescent="0.35">
      <c r="A2553">
        <v>48.360999999999997</v>
      </c>
      <c r="B2553">
        <v>105</v>
      </c>
      <c r="C2553">
        <v>48.360999999999997</v>
      </c>
      <c r="D2553">
        <v>160</v>
      </c>
      <c r="E2553">
        <v>48.360999999999997</v>
      </c>
      <c r="F2553">
        <v>202</v>
      </c>
      <c r="G2553">
        <v>48.360999999999997</v>
      </c>
      <c r="H2553">
        <v>224</v>
      </c>
    </row>
    <row r="2554" spans="1:8" x14ac:dyDescent="0.35">
      <c r="A2554">
        <v>48.378</v>
      </c>
      <c r="B2554">
        <v>123</v>
      </c>
      <c r="C2554">
        <v>48.378</v>
      </c>
      <c r="D2554">
        <v>132</v>
      </c>
      <c r="E2554">
        <v>48.378</v>
      </c>
      <c r="F2554">
        <v>219</v>
      </c>
      <c r="G2554">
        <v>48.378</v>
      </c>
      <c r="H2554">
        <v>211</v>
      </c>
    </row>
    <row r="2555" spans="1:8" x14ac:dyDescent="0.35">
      <c r="A2555">
        <v>48.395000000000003</v>
      </c>
      <c r="B2555">
        <v>100</v>
      </c>
      <c r="C2555">
        <v>48.395000000000003</v>
      </c>
      <c r="D2555">
        <v>133</v>
      </c>
      <c r="E2555">
        <v>48.395000000000003</v>
      </c>
      <c r="F2555">
        <v>203</v>
      </c>
      <c r="G2555">
        <v>48.395000000000003</v>
      </c>
      <c r="H2555">
        <v>234</v>
      </c>
    </row>
    <row r="2556" spans="1:8" x14ac:dyDescent="0.35">
      <c r="A2556">
        <v>48.411999999999999</v>
      </c>
      <c r="B2556">
        <v>104</v>
      </c>
      <c r="C2556">
        <v>48.411999999999999</v>
      </c>
      <c r="D2556">
        <v>125</v>
      </c>
      <c r="E2556">
        <v>48.411999999999999</v>
      </c>
      <c r="F2556">
        <v>194</v>
      </c>
      <c r="G2556">
        <v>48.411999999999999</v>
      </c>
      <c r="H2556">
        <v>220</v>
      </c>
    </row>
    <row r="2557" spans="1:8" x14ac:dyDescent="0.35">
      <c r="A2557">
        <v>48.429000000000002</v>
      </c>
      <c r="B2557">
        <v>108</v>
      </c>
      <c r="C2557">
        <v>48.429000000000002</v>
      </c>
      <c r="D2557">
        <v>146</v>
      </c>
      <c r="E2557">
        <v>48.429000000000002</v>
      </c>
      <c r="F2557">
        <v>225</v>
      </c>
      <c r="G2557">
        <v>48.429000000000002</v>
      </c>
      <c r="H2557">
        <v>229</v>
      </c>
    </row>
    <row r="2558" spans="1:8" x14ac:dyDescent="0.35">
      <c r="A2558">
        <v>48.445999999999998</v>
      </c>
      <c r="B2558">
        <v>110</v>
      </c>
      <c r="C2558">
        <v>48.445999999999998</v>
      </c>
      <c r="D2558">
        <v>127</v>
      </c>
      <c r="E2558">
        <v>48.445999999999998</v>
      </c>
      <c r="F2558">
        <v>193</v>
      </c>
      <c r="G2558">
        <v>48.445999999999998</v>
      </c>
      <c r="H2558">
        <v>224</v>
      </c>
    </row>
    <row r="2559" spans="1:8" x14ac:dyDescent="0.35">
      <c r="A2559">
        <v>48.463000000000001</v>
      </c>
      <c r="B2559">
        <v>114</v>
      </c>
      <c r="C2559">
        <v>48.463000000000001</v>
      </c>
      <c r="D2559">
        <v>149</v>
      </c>
      <c r="E2559">
        <v>48.463000000000001</v>
      </c>
      <c r="F2559">
        <v>192</v>
      </c>
      <c r="G2559">
        <v>48.463000000000001</v>
      </c>
      <c r="H2559">
        <v>195</v>
      </c>
    </row>
    <row r="2560" spans="1:8" x14ac:dyDescent="0.35">
      <c r="A2560">
        <v>48.48</v>
      </c>
      <c r="B2560">
        <v>108</v>
      </c>
      <c r="C2560">
        <v>48.48</v>
      </c>
      <c r="D2560">
        <v>127</v>
      </c>
      <c r="E2560">
        <v>48.48</v>
      </c>
      <c r="F2560">
        <v>203</v>
      </c>
      <c r="G2560">
        <v>48.48</v>
      </c>
      <c r="H2560">
        <v>185</v>
      </c>
    </row>
    <row r="2561" spans="1:8" x14ac:dyDescent="0.35">
      <c r="A2561">
        <v>48.497</v>
      </c>
      <c r="B2561">
        <v>96</v>
      </c>
      <c r="C2561">
        <v>48.497</v>
      </c>
      <c r="D2561">
        <v>140</v>
      </c>
      <c r="E2561">
        <v>48.497</v>
      </c>
      <c r="F2561">
        <v>186</v>
      </c>
      <c r="G2561">
        <v>48.497</v>
      </c>
      <c r="H2561">
        <v>174</v>
      </c>
    </row>
    <row r="2562" spans="1:8" x14ac:dyDescent="0.35">
      <c r="A2562">
        <v>48.514000000000003</v>
      </c>
      <c r="B2562">
        <v>109</v>
      </c>
      <c r="C2562">
        <v>48.514000000000003</v>
      </c>
      <c r="D2562">
        <v>132</v>
      </c>
      <c r="E2562">
        <v>48.514000000000003</v>
      </c>
      <c r="F2562">
        <v>181</v>
      </c>
      <c r="G2562">
        <v>48.514000000000003</v>
      </c>
      <c r="H2562">
        <v>225</v>
      </c>
    </row>
    <row r="2563" spans="1:8" x14ac:dyDescent="0.35">
      <c r="A2563">
        <v>48.530999999999999</v>
      </c>
      <c r="B2563">
        <v>101</v>
      </c>
      <c r="C2563">
        <v>48.530999999999999</v>
      </c>
      <c r="D2563">
        <v>132</v>
      </c>
      <c r="E2563">
        <v>48.530999999999999</v>
      </c>
      <c r="F2563">
        <v>194</v>
      </c>
      <c r="G2563">
        <v>48.530999999999999</v>
      </c>
      <c r="H2563">
        <v>214</v>
      </c>
    </row>
    <row r="2564" spans="1:8" x14ac:dyDescent="0.35">
      <c r="A2564">
        <v>48.548000000000002</v>
      </c>
      <c r="B2564">
        <v>98</v>
      </c>
      <c r="C2564">
        <v>48.548000000000002</v>
      </c>
      <c r="D2564">
        <v>155</v>
      </c>
      <c r="E2564">
        <v>48.548000000000002</v>
      </c>
      <c r="F2564">
        <v>208</v>
      </c>
      <c r="G2564">
        <v>48.548000000000002</v>
      </c>
      <c r="H2564">
        <v>224</v>
      </c>
    </row>
    <row r="2565" spans="1:8" x14ac:dyDescent="0.35">
      <c r="A2565">
        <v>48.564999999999998</v>
      </c>
      <c r="B2565">
        <v>121</v>
      </c>
      <c r="C2565">
        <v>48.564999999999998</v>
      </c>
      <c r="D2565">
        <v>136</v>
      </c>
      <c r="E2565">
        <v>48.564999999999998</v>
      </c>
      <c r="F2565">
        <v>200</v>
      </c>
      <c r="G2565">
        <v>48.564999999999998</v>
      </c>
      <c r="H2565">
        <v>212</v>
      </c>
    </row>
    <row r="2566" spans="1:8" x14ac:dyDescent="0.35">
      <c r="A2566">
        <v>48.582000000000001</v>
      </c>
      <c r="B2566">
        <v>114</v>
      </c>
      <c r="C2566">
        <v>48.582000000000001</v>
      </c>
      <c r="D2566">
        <v>117</v>
      </c>
      <c r="E2566">
        <v>48.582000000000001</v>
      </c>
      <c r="F2566">
        <v>186</v>
      </c>
      <c r="G2566">
        <v>48.582000000000001</v>
      </c>
      <c r="H2566">
        <v>203</v>
      </c>
    </row>
    <row r="2567" spans="1:8" x14ac:dyDescent="0.35">
      <c r="A2567">
        <v>48.598999999999997</v>
      </c>
      <c r="B2567">
        <v>107</v>
      </c>
      <c r="C2567">
        <v>48.598999999999997</v>
      </c>
      <c r="D2567">
        <v>124</v>
      </c>
      <c r="E2567">
        <v>48.598999999999997</v>
      </c>
      <c r="F2567">
        <v>191</v>
      </c>
      <c r="G2567">
        <v>48.598999999999997</v>
      </c>
      <c r="H2567">
        <v>204</v>
      </c>
    </row>
    <row r="2568" spans="1:8" x14ac:dyDescent="0.35">
      <c r="A2568">
        <v>48.616</v>
      </c>
      <c r="B2568">
        <v>103</v>
      </c>
      <c r="C2568">
        <v>48.616</v>
      </c>
      <c r="D2568">
        <v>125</v>
      </c>
      <c r="E2568">
        <v>48.616</v>
      </c>
      <c r="F2568">
        <v>184</v>
      </c>
      <c r="G2568">
        <v>48.616</v>
      </c>
      <c r="H2568">
        <v>200</v>
      </c>
    </row>
    <row r="2569" spans="1:8" x14ac:dyDescent="0.35">
      <c r="A2569">
        <v>48.633000000000003</v>
      </c>
      <c r="B2569">
        <v>111</v>
      </c>
      <c r="C2569">
        <v>48.633000000000003</v>
      </c>
      <c r="D2569">
        <v>135</v>
      </c>
      <c r="E2569">
        <v>48.633000000000003</v>
      </c>
      <c r="F2569">
        <v>188</v>
      </c>
      <c r="G2569">
        <v>48.633000000000003</v>
      </c>
      <c r="H2569">
        <v>203</v>
      </c>
    </row>
    <row r="2570" spans="1:8" x14ac:dyDescent="0.35">
      <c r="A2570">
        <v>48.65</v>
      </c>
      <c r="B2570">
        <v>104</v>
      </c>
      <c r="C2570">
        <v>48.65</v>
      </c>
      <c r="D2570">
        <v>122</v>
      </c>
      <c r="E2570">
        <v>48.65</v>
      </c>
      <c r="F2570">
        <v>184</v>
      </c>
      <c r="G2570">
        <v>48.65</v>
      </c>
      <c r="H2570">
        <v>207</v>
      </c>
    </row>
    <row r="2571" spans="1:8" x14ac:dyDescent="0.35">
      <c r="A2571">
        <v>48.667000000000002</v>
      </c>
      <c r="B2571">
        <v>104</v>
      </c>
      <c r="C2571">
        <v>48.667000000000002</v>
      </c>
      <c r="D2571">
        <v>133</v>
      </c>
      <c r="E2571">
        <v>48.667000000000002</v>
      </c>
      <c r="F2571">
        <v>202</v>
      </c>
      <c r="G2571">
        <v>48.667000000000002</v>
      </c>
      <c r="H2571">
        <v>203</v>
      </c>
    </row>
    <row r="2572" spans="1:8" x14ac:dyDescent="0.35">
      <c r="A2572">
        <v>48.683999999999997</v>
      </c>
      <c r="B2572">
        <v>107</v>
      </c>
      <c r="C2572">
        <v>48.683999999999997</v>
      </c>
      <c r="D2572">
        <v>126</v>
      </c>
      <c r="E2572">
        <v>48.683999999999997</v>
      </c>
      <c r="F2572">
        <v>194</v>
      </c>
      <c r="G2572">
        <v>48.683999999999997</v>
      </c>
      <c r="H2572">
        <v>199</v>
      </c>
    </row>
    <row r="2573" spans="1:8" x14ac:dyDescent="0.35">
      <c r="A2573">
        <v>48.701000000000001</v>
      </c>
      <c r="B2573">
        <v>110</v>
      </c>
      <c r="C2573">
        <v>48.701000000000001</v>
      </c>
      <c r="D2573">
        <v>123</v>
      </c>
      <c r="E2573">
        <v>48.701000000000001</v>
      </c>
      <c r="F2573">
        <v>209</v>
      </c>
      <c r="G2573">
        <v>48.701000000000001</v>
      </c>
      <c r="H2573">
        <v>190</v>
      </c>
    </row>
    <row r="2574" spans="1:8" x14ac:dyDescent="0.35">
      <c r="A2574">
        <v>48.718000000000004</v>
      </c>
      <c r="B2574">
        <v>112</v>
      </c>
      <c r="C2574">
        <v>48.718000000000004</v>
      </c>
      <c r="D2574">
        <v>123</v>
      </c>
      <c r="E2574">
        <v>48.718000000000004</v>
      </c>
      <c r="F2574">
        <v>187</v>
      </c>
      <c r="G2574">
        <v>48.718000000000004</v>
      </c>
      <c r="H2574">
        <v>190</v>
      </c>
    </row>
    <row r="2575" spans="1:8" x14ac:dyDescent="0.35">
      <c r="A2575">
        <v>48.734999999999999</v>
      </c>
      <c r="B2575">
        <v>115</v>
      </c>
      <c r="C2575">
        <v>48.734999999999999</v>
      </c>
      <c r="D2575">
        <v>120</v>
      </c>
      <c r="E2575">
        <v>48.734999999999999</v>
      </c>
      <c r="F2575">
        <v>184</v>
      </c>
      <c r="G2575">
        <v>48.734999999999999</v>
      </c>
      <c r="H2575">
        <v>200</v>
      </c>
    </row>
    <row r="2576" spans="1:8" x14ac:dyDescent="0.35">
      <c r="A2576">
        <v>48.752000000000002</v>
      </c>
      <c r="B2576">
        <v>120</v>
      </c>
      <c r="C2576">
        <v>48.752000000000002</v>
      </c>
      <c r="D2576">
        <v>136</v>
      </c>
      <c r="E2576">
        <v>48.752000000000002</v>
      </c>
      <c r="F2576">
        <v>203</v>
      </c>
      <c r="G2576">
        <v>48.752000000000002</v>
      </c>
      <c r="H2576">
        <v>225</v>
      </c>
    </row>
    <row r="2577" spans="1:8" x14ac:dyDescent="0.35">
      <c r="A2577">
        <v>48.768999999999998</v>
      </c>
      <c r="B2577">
        <v>118</v>
      </c>
      <c r="C2577">
        <v>48.768999999999998</v>
      </c>
      <c r="D2577">
        <v>142</v>
      </c>
      <c r="E2577">
        <v>48.768999999999998</v>
      </c>
      <c r="F2577">
        <v>212</v>
      </c>
      <c r="G2577">
        <v>48.768999999999998</v>
      </c>
      <c r="H2577">
        <v>212</v>
      </c>
    </row>
    <row r="2578" spans="1:8" x14ac:dyDescent="0.35">
      <c r="A2578">
        <v>48.786000000000001</v>
      </c>
      <c r="B2578">
        <v>108</v>
      </c>
      <c r="C2578">
        <v>48.786000000000001</v>
      </c>
      <c r="D2578">
        <v>123</v>
      </c>
      <c r="E2578">
        <v>48.786000000000001</v>
      </c>
      <c r="F2578">
        <v>194</v>
      </c>
      <c r="G2578">
        <v>48.786000000000001</v>
      </c>
      <c r="H2578">
        <v>205</v>
      </c>
    </row>
    <row r="2579" spans="1:8" x14ac:dyDescent="0.35">
      <c r="A2579">
        <v>48.802999999999997</v>
      </c>
      <c r="B2579">
        <v>110</v>
      </c>
      <c r="C2579">
        <v>48.802999999999997</v>
      </c>
      <c r="D2579">
        <v>130</v>
      </c>
      <c r="E2579">
        <v>48.802999999999997</v>
      </c>
      <c r="F2579">
        <v>194</v>
      </c>
      <c r="G2579">
        <v>48.802999999999997</v>
      </c>
      <c r="H2579">
        <v>205</v>
      </c>
    </row>
    <row r="2580" spans="1:8" x14ac:dyDescent="0.35">
      <c r="A2580">
        <v>48.82</v>
      </c>
      <c r="B2580">
        <v>119</v>
      </c>
      <c r="C2580">
        <v>48.82</v>
      </c>
      <c r="D2580">
        <v>143</v>
      </c>
      <c r="E2580">
        <v>48.82</v>
      </c>
      <c r="F2580">
        <v>204</v>
      </c>
      <c r="G2580">
        <v>48.82</v>
      </c>
      <c r="H2580">
        <v>185</v>
      </c>
    </row>
    <row r="2581" spans="1:8" x14ac:dyDescent="0.35">
      <c r="A2581">
        <v>48.837000000000003</v>
      </c>
      <c r="B2581">
        <v>118</v>
      </c>
      <c r="C2581">
        <v>48.837000000000003</v>
      </c>
      <c r="D2581">
        <v>138</v>
      </c>
      <c r="E2581">
        <v>48.837000000000003</v>
      </c>
      <c r="F2581">
        <v>200</v>
      </c>
      <c r="G2581">
        <v>48.837000000000003</v>
      </c>
      <c r="H2581">
        <v>205</v>
      </c>
    </row>
    <row r="2582" spans="1:8" x14ac:dyDescent="0.35">
      <c r="A2582">
        <v>48.853999999999999</v>
      </c>
      <c r="B2582">
        <v>126</v>
      </c>
      <c r="C2582">
        <v>48.853999999999999</v>
      </c>
      <c r="D2582">
        <v>125</v>
      </c>
      <c r="E2582">
        <v>48.853999999999999</v>
      </c>
      <c r="F2582">
        <v>196</v>
      </c>
      <c r="G2582">
        <v>48.853999999999999</v>
      </c>
      <c r="H2582">
        <v>225</v>
      </c>
    </row>
    <row r="2583" spans="1:8" x14ac:dyDescent="0.35">
      <c r="A2583">
        <v>48.871000000000002</v>
      </c>
      <c r="B2583">
        <v>132</v>
      </c>
      <c r="C2583">
        <v>48.871000000000002</v>
      </c>
      <c r="D2583">
        <v>126</v>
      </c>
      <c r="E2583">
        <v>48.871000000000002</v>
      </c>
      <c r="F2583">
        <v>187</v>
      </c>
      <c r="G2583">
        <v>48.871000000000002</v>
      </c>
      <c r="H2583">
        <v>220</v>
      </c>
    </row>
    <row r="2584" spans="1:8" x14ac:dyDescent="0.35">
      <c r="A2584">
        <v>48.887999999999998</v>
      </c>
      <c r="B2584">
        <v>120</v>
      </c>
      <c r="C2584">
        <v>48.887999999999998</v>
      </c>
      <c r="D2584">
        <v>138</v>
      </c>
      <c r="E2584">
        <v>48.887999999999998</v>
      </c>
      <c r="F2584">
        <v>202</v>
      </c>
      <c r="G2584">
        <v>48.887999999999998</v>
      </c>
      <c r="H2584">
        <v>219</v>
      </c>
    </row>
    <row r="2585" spans="1:8" x14ac:dyDescent="0.35">
      <c r="A2585">
        <v>48.905000000000001</v>
      </c>
      <c r="B2585">
        <v>111</v>
      </c>
      <c r="C2585">
        <v>48.905000000000001</v>
      </c>
      <c r="D2585">
        <v>142</v>
      </c>
      <c r="E2585">
        <v>48.905000000000001</v>
      </c>
      <c r="F2585">
        <v>202</v>
      </c>
      <c r="G2585">
        <v>48.905000000000001</v>
      </c>
      <c r="H2585">
        <v>213</v>
      </c>
    </row>
    <row r="2586" spans="1:8" x14ac:dyDescent="0.35">
      <c r="A2586">
        <v>48.921999999999997</v>
      </c>
      <c r="B2586">
        <v>116</v>
      </c>
      <c r="C2586">
        <v>48.921999999999997</v>
      </c>
      <c r="D2586">
        <v>130</v>
      </c>
      <c r="E2586">
        <v>48.921999999999997</v>
      </c>
      <c r="F2586">
        <v>183</v>
      </c>
      <c r="G2586">
        <v>48.921999999999997</v>
      </c>
      <c r="H2586">
        <v>210</v>
      </c>
    </row>
    <row r="2587" spans="1:8" x14ac:dyDescent="0.35">
      <c r="A2587">
        <v>48.939</v>
      </c>
      <c r="B2587">
        <v>111</v>
      </c>
      <c r="C2587">
        <v>48.939</v>
      </c>
      <c r="D2587">
        <v>140</v>
      </c>
      <c r="E2587">
        <v>48.939</v>
      </c>
      <c r="F2587">
        <v>182</v>
      </c>
      <c r="G2587">
        <v>48.939</v>
      </c>
      <c r="H2587">
        <v>229</v>
      </c>
    </row>
    <row r="2588" spans="1:8" x14ac:dyDescent="0.35">
      <c r="A2588">
        <v>48.956000000000003</v>
      </c>
      <c r="B2588">
        <v>107</v>
      </c>
      <c r="C2588">
        <v>48.956000000000003</v>
      </c>
      <c r="D2588">
        <v>146</v>
      </c>
      <c r="E2588">
        <v>48.956000000000003</v>
      </c>
      <c r="F2588">
        <v>173</v>
      </c>
      <c r="G2588">
        <v>48.956000000000003</v>
      </c>
      <c r="H2588">
        <v>223</v>
      </c>
    </row>
    <row r="2589" spans="1:8" x14ac:dyDescent="0.35">
      <c r="A2589">
        <v>48.972999999999999</v>
      </c>
      <c r="B2589">
        <v>107</v>
      </c>
      <c r="C2589">
        <v>48.972999999999999</v>
      </c>
      <c r="D2589">
        <v>145</v>
      </c>
      <c r="E2589">
        <v>48.972999999999999</v>
      </c>
      <c r="F2589">
        <v>202</v>
      </c>
      <c r="G2589">
        <v>48.972999999999999</v>
      </c>
      <c r="H2589">
        <v>220</v>
      </c>
    </row>
    <row r="2590" spans="1:8" x14ac:dyDescent="0.35">
      <c r="A2590">
        <v>48.99</v>
      </c>
      <c r="B2590">
        <v>105</v>
      </c>
      <c r="C2590">
        <v>48.99</v>
      </c>
      <c r="D2590">
        <v>136</v>
      </c>
      <c r="E2590">
        <v>48.99</v>
      </c>
      <c r="F2590">
        <v>200</v>
      </c>
      <c r="G2590">
        <v>48.99</v>
      </c>
      <c r="H2590">
        <v>226</v>
      </c>
    </row>
    <row r="2591" spans="1:8" x14ac:dyDescent="0.35">
      <c r="A2591">
        <v>49.006999999999998</v>
      </c>
      <c r="B2591">
        <v>119</v>
      </c>
      <c r="C2591">
        <v>49.006999999999998</v>
      </c>
      <c r="D2591">
        <v>127</v>
      </c>
      <c r="E2591">
        <v>49.006999999999998</v>
      </c>
      <c r="F2591">
        <v>198</v>
      </c>
      <c r="G2591">
        <v>49.006999999999998</v>
      </c>
      <c r="H2591">
        <v>245</v>
      </c>
    </row>
    <row r="2592" spans="1:8" x14ac:dyDescent="0.35">
      <c r="A2592">
        <v>49.024000000000001</v>
      </c>
      <c r="B2592">
        <v>127</v>
      </c>
      <c r="C2592">
        <v>49.024000000000001</v>
      </c>
      <c r="D2592">
        <v>126</v>
      </c>
      <c r="E2592">
        <v>49.024000000000001</v>
      </c>
      <c r="F2592">
        <v>205</v>
      </c>
      <c r="G2592">
        <v>49.024000000000001</v>
      </c>
      <c r="H2592">
        <v>232</v>
      </c>
    </row>
    <row r="2593" spans="1:8" x14ac:dyDescent="0.35">
      <c r="A2593">
        <v>49.040999999999997</v>
      </c>
      <c r="B2593">
        <v>120</v>
      </c>
      <c r="C2593">
        <v>49.040999999999997</v>
      </c>
      <c r="D2593">
        <v>127</v>
      </c>
      <c r="E2593">
        <v>49.040999999999997</v>
      </c>
      <c r="F2593">
        <v>213</v>
      </c>
      <c r="G2593">
        <v>49.040999999999997</v>
      </c>
      <c r="H2593">
        <v>207</v>
      </c>
    </row>
    <row r="2594" spans="1:8" x14ac:dyDescent="0.35">
      <c r="A2594">
        <v>49.058</v>
      </c>
      <c r="B2594">
        <v>109</v>
      </c>
      <c r="C2594">
        <v>49.058</v>
      </c>
      <c r="D2594">
        <v>143</v>
      </c>
      <c r="E2594">
        <v>49.058</v>
      </c>
      <c r="F2594">
        <v>223</v>
      </c>
      <c r="G2594">
        <v>49.058</v>
      </c>
      <c r="H2594">
        <v>209</v>
      </c>
    </row>
    <row r="2595" spans="1:8" x14ac:dyDescent="0.35">
      <c r="A2595">
        <v>49.075000000000003</v>
      </c>
      <c r="B2595">
        <v>111</v>
      </c>
      <c r="C2595">
        <v>49.075000000000003</v>
      </c>
      <c r="D2595">
        <v>138</v>
      </c>
      <c r="E2595">
        <v>49.075000000000003</v>
      </c>
      <c r="F2595">
        <v>197</v>
      </c>
      <c r="G2595">
        <v>49.075000000000003</v>
      </c>
      <c r="H2595">
        <v>222</v>
      </c>
    </row>
    <row r="2596" spans="1:8" x14ac:dyDescent="0.35">
      <c r="A2596">
        <v>49.091999999999999</v>
      </c>
      <c r="B2596">
        <v>119</v>
      </c>
      <c r="C2596">
        <v>49.091999999999999</v>
      </c>
      <c r="D2596">
        <v>140</v>
      </c>
      <c r="E2596">
        <v>49.091999999999999</v>
      </c>
      <c r="F2596">
        <v>219</v>
      </c>
      <c r="G2596">
        <v>49.091999999999999</v>
      </c>
      <c r="H2596">
        <v>196</v>
      </c>
    </row>
    <row r="2597" spans="1:8" x14ac:dyDescent="0.35">
      <c r="A2597">
        <v>49.109000000000002</v>
      </c>
      <c r="B2597">
        <v>123</v>
      </c>
      <c r="C2597">
        <v>49.109000000000002</v>
      </c>
      <c r="D2597">
        <v>138</v>
      </c>
      <c r="E2597">
        <v>49.109000000000002</v>
      </c>
      <c r="F2597">
        <v>192</v>
      </c>
      <c r="G2597">
        <v>49.109000000000002</v>
      </c>
      <c r="H2597">
        <v>207</v>
      </c>
    </row>
    <row r="2598" spans="1:8" x14ac:dyDescent="0.35">
      <c r="A2598">
        <v>49.125999999999998</v>
      </c>
      <c r="B2598">
        <v>110</v>
      </c>
      <c r="C2598">
        <v>49.125999999999998</v>
      </c>
      <c r="D2598">
        <v>143</v>
      </c>
      <c r="E2598">
        <v>49.125999999999998</v>
      </c>
      <c r="F2598">
        <v>194</v>
      </c>
      <c r="G2598">
        <v>49.125999999999998</v>
      </c>
      <c r="H2598">
        <v>211</v>
      </c>
    </row>
    <row r="2599" spans="1:8" x14ac:dyDescent="0.35">
      <c r="A2599">
        <v>49.143000000000001</v>
      </c>
      <c r="B2599">
        <v>125</v>
      </c>
      <c r="C2599">
        <v>49.143000000000001</v>
      </c>
      <c r="D2599">
        <v>135</v>
      </c>
      <c r="E2599">
        <v>49.143000000000001</v>
      </c>
      <c r="F2599">
        <v>203</v>
      </c>
      <c r="G2599">
        <v>49.143000000000001</v>
      </c>
      <c r="H2599">
        <v>221</v>
      </c>
    </row>
    <row r="2600" spans="1:8" x14ac:dyDescent="0.35">
      <c r="A2600">
        <v>49.16</v>
      </c>
      <c r="B2600">
        <v>131</v>
      </c>
      <c r="C2600">
        <v>49.16</v>
      </c>
      <c r="D2600">
        <v>160</v>
      </c>
      <c r="E2600">
        <v>49.16</v>
      </c>
      <c r="F2600">
        <v>192</v>
      </c>
      <c r="G2600">
        <v>49.16</v>
      </c>
      <c r="H2600">
        <v>208</v>
      </c>
    </row>
    <row r="2601" spans="1:8" x14ac:dyDescent="0.35">
      <c r="A2601">
        <v>49.177</v>
      </c>
      <c r="B2601">
        <v>135</v>
      </c>
      <c r="C2601">
        <v>49.177</v>
      </c>
      <c r="D2601">
        <v>138</v>
      </c>
      <c r="E2601">
        <v>49.177</v>
      </c>
      <c r="F2601">
        <v>185</v>
      </c>
      <c r="G2601">
        <v>49.177</v>
      </c>
      <c r="H2601">
        <v>202</v>
      </c>
    </row>
    <row r="2602" spans="1:8" x14ac:dyDescent="0.35">
      <c r="A2602">
        <v>49.194000000000003</v>
      </c>
      <c r="B2602">
        <v>122</v>
      </c>
      <c r="C2602">
        <v>49.194000000000003</v>
      </c>
      <c r="D2602">
        <v>150</v>
      </c>
      <c r="E2602">
        <v>49.194000000000003</v>
      </c>
      <c r="F2602">
        <v>195</v>
      </c>
      <c r="G2602">
        <v>49.194000000000003</v>
      </c>
      <c r="H2602">
        <v>223</v>
      </c>
    </row>
    <row r="2603" spans="1:8" x14ac:dyDescent="0.35">
      <c r="A2603">
        <v>49.210999999999999</v>
      </c>
      <c r="B2603">
        <v>131</v>
      </c>
      <c r="C2603">
        <v>49.210999999999999</v>
      </c>
      <c r="D2603">
        <v>137</v>
      </c>
      <c r="E2603">
        <v>49.210999999999999</v>
      </c>
      <c r="F2603">
        <v>186</v>
      </c>
      <c r="G2603">
        <v>49.210999999999999</v>
      </c>
      <c r="H2603">
        <v>249</v>
      </c>
    </row>
    <row r="2604" spans="1:8" x14ac:dyDescent="0.35">
      <c r="A2604">
        <v>49.228000000000002</v>
      </c>
      <c r="B2604">
        <v>119</v>
      </c>
      <c r="C2604">
        <v>49.228000000000002</v>
      </c>
      <c r="D2604">
        <v>156</v>
      </c>
      <c r="E2604">
        <v>49.228000000000002</v>
      </c>
      <c r="F2604">
        <v>182</v>
      </c>
      <c r="G2604">
        <v>49.228000000000002</v>
      </c>
      <c r="H2604">
        <v>208</v>
      </c>
    </row>
    <row r="2605" spans="1:8" x14ac:dyDescent="0.35">
      <c r="A2605">
        <v>49.244999999999997</v>
      </c>
      <c r="B2605">
        <v>138</v>
      </c>
      <c r="C2605">
        <v>49.244999999999997</v>
      </c>
      <c r="D2605">
        <v>135</v>
      </c>
      <c r="E2605">
        <v>49.244999999999997</v>
      </c>
      <c r="F2605">
        <v>194</v>
      </c>
      <c r="G2605">
        <v>49.244999999999997</v>
      </c>
      <c r="H2605">
        <v>196</v>
      </c>
    </row>
    <row r="2606" spans="1:8" x14ac:dyDescent="0.35">
      <c r="A2606">
        <v>49.262</v>
      </c>
      <c r="B2606">
        <v>122</v>
      </c>
      <c r="C2606">
        <v>49.262</v>
      </c>
      <c r="D2606">
        <v>152</v>
      </c>
      <c r="E2606">
        <v>49.262</v>
      </c>
      <c r="F2606">
        <v>212</v>
      </c>
      <c r="G2606">
        <v>49.262</v>
      </c>
      <c r="H2606">
        <v>230</v>
      </c>
    </row>
    <row r="2607" spans="1:8" x14ac:dyDescent="0.35">
      <c r="A2607">
        <v>49.279000000000003</v>
      </c>
      <c r="B2607">
        <v>126</v>
      </c>
      <c r="C2607">
        <v>49.279000000000003</v>
      </c>
      <c r="D2607">
        <v>140</v>
      </c>
      <c r="E2607">
        <v>49.279000000000003</v>
      </c>
      <c r="F2607">
        <v>235</v>
      </c>
      <c r="G2607">
        <v>49.279000000000003</v>
      </c>
      <c r="H2607">
        <v>227</v>
      </c>
    </row>
    <row r="2608" spans="1:8" x14ac:dyDescent="0.35">
      <c r="A2608">
        <v>49.295999999999999</v>
      </c>
      <c r="B2608">
        <v>131</v>
      </c>
      <c r="C2608">
        <v>49.295999999999999</v>
      </c>
      <c r="D2608">
        <v>141</v>
      </c>
      <c r="E2608">
        <v>49.295999999999999</v>
      </c>
      <c r="F2608">
        <v>191</v>
      </c>
      <c r="G2608">
        <v>49.295999999999999</v>
      </c>
      <c r="H2608">
        <v>195</v>
      </c>
    </row>
    <row r="2609" spans="1:8" x14ac:dyDescent="0.35">
      <c r="A2609">
        <v>49.313000000000002</v>
      </c>
      <c r="B2609">
        <v>132</v>
      </c>
      <c r="C2609">
        <v>49.313000000000002</v>
      </c>
      <c r="D2609">
        <v>122</v>
      </c>
      <c r="E2609">
        <v>49.313000000000002</v>
      </c>
      <c r="F2609">
        <v>192</v>
      </c>
      <c r="G2609">
        <v>49.313000000000002</v>
      </c>
      <c r="H2609">
        <v>212</v>
      </c>
    </row>
    <row r="2610" spans="1:8" x14ac:dyDescent="0.35">
      <c r="A2610">
        <v>49.33</v>
      </c>
      <c r="B2610">
        <v>133</v>
      </c>
      <c r="C2610">
        <v>49.33</v>
      </c>
      <c r="D2610">
        <v>159</v>
      </c>
      <c r="E2610">
        <v>49.33</v>
      </c>
      <c r="F2610">
        <v>180</v>
      </c>
      <c r="G2610">
        <v>49.33</v>
      </c>
      <c r="H2610">
        <v>216</v>
      </c>
    </row>
    <row r="2611" spans="1:8" x14ac:dyDescent="0.35">
      <c r="A2611">
        <v>49.347000000000001</v>
      </c>
      <c r="B2611">
        <v>151</v>
      </c>
      <c r="C2611">
        <v>49.347000000000001</v>
      </c>
      <c r="D2611">
        <v>137</v>
      </c>
      <c r="E2611">
        <v>49.347000000000001</v>
      </c>
      <c r="F2611">
        <v>196</v>
      </c>
      <c r="G2611">
        <v>49.347000000000001</v>
      </c>
      <c r="H2611">
        <v>205</v>
      </c>
    </row>
    <row r="2612" spans="1:8" x14ac:dyDescent="0.35">
      <c r="A2612">
        <v>49.363999999999997</v>
      </c>
      <c r="B2612">
        <v>150</v>
      </c>
      <c r="C2612">
        <v>49.363999999999997</v>
      </c>
      <c r="D2612">
        <v>137</v>
      </c>
      <c r="E2612">
        <v>49.363999999999997</v>
      </c>
      <c r="F2612">
        <v>203</v>
      </c>
      <c r="G2612">
        <v>49.363999999999997</v>
      </c>
      <c r="H2612">
        <v>233</v>
      </c>
    </row>
    <row r="2613" spans="1:8" x14ac:dyDescent="0.35">
      <c r="A2613">
        <v>49.381</v>
      </c>
      <c r="B2613">
        <v>139</v>
      </c>
      <c r="C2613">
        <v>49.381</v>
      </c>
      <c r="D2613">
        <v>150</v>
      </c>
      <c r="E2613">
        <v>49.381</v>
      </c>
      <c r="F2613">
        <v>206</v>
      </c>
      <c r="G2613">
        <v>49.381</v>
      </c>
      <c r="H2613">
        <v>209</v>
      </c>
    </row>
    <row r="2614" spans="1:8" x14ac:dyDescent="0.35">
      <c r="A2614">
        <v>49.398000000000003</v>
      </c>
      <c r="B2614">
        <v>151</v>
      </c>
      <c r="C2614">
        <v>49.398000000000003</v>
      </c>
      <c r="D2614">
        <v>171</v>
      </c>
      <c r="E2614">
        <v>49.398000000000003</v>
      </c>
      <c r="F2614">
        <v>205</v>
      </c>
      <c r="G2614">
        <v>49.398000000000003</v>
      </c>
      <c r="H2614">
        <v>225</v>
      </c>
    </row>
    <row r="2615" spans="1:8" x14ac:dyDescent="0.35">
      <c r="A2615">
        <v>49.414999999999999</v>
      </c>
      <c r="B2615">
        <v>150</v>
      </c>
      <c r="C2615">
        <v>49.414999999999999</v>
      </c>
      <c r="D2615">
        <v>143</v>
      </c>
      <c r="E2615">
        <v>49.414999999999999</v>
      </c>
      <c r="F2615">
        <v>191</v>
      </c>
      <c r="G2615">
        <v>49.414999999999999</v>
      </c>
      <c r="H2615">
        <v>211</v>
      </c>
    </row>
    <row r="2616" spans="1:8" x14ac:dyDescent="0.35">
      <c r="A2616">
        <v>49.432000000000002</v>
      </c>
      <c r="B2616">
        <v>160</v>
      </c>
      <c r="C2616">
        <v>49.432000000000002</v>
      </c>
      <c r="D2616">
        <v>160</v>
      </c>
      <c r="E2616">
        <v>49.432000000000002</v>
      </c>
      <c r="F2616">
        <v>202</v>
      </c>
      <c r="G2616">
        <v>49.432000000000002</v>
      </c>
      <c r="H2616">
        <v>190</v>
      </c>
    </row>
    <row r="2617" spans="1:8" x14ac:dyDescent="0.35">
      <c r="A2617">
        <v>49.448999999999998</v>
      </c>
      <c r="B2617">
        <v>150</v>
      </c>
      <c r="C2617">
        <v>49.448999999999998</v>
      </c>
      <c r="D2617">
        <v>160</v>
      </c>
      <c r="E2617">
        <v>49.448999999999998</v>
      </c>
      <c r="F2617">
        <v>190</v>
      </c>
      <c r="G2617">
        <v>49.448999999999998</v>
      </c>
      <c r="H2617">
        <v>185</v>
      </c>
    </row>
    <row r="2618" spans="1:8" x14ac:dyDescent="0.35">
      <c r="A2618">
        <v>49.466000000000001</v>
      </c>
      <c r="B2618">
        <v>160</v>
      </c>
      <c r="C2618">
        <v>49.466000000000001</v>
      </c>
      <c r="D2618">
        <v>152</v>
      </c>
      <c r="E2618">
        <v>49.466000000000001</v>
      </c>
      <c r="F2618">
        <v>214</v>
      </c>
      <c r="G2618">
        <v>49.466000000000001</v>
      </c>
      <c r="H2618">
        <v>192</v>
      </c>
    </row>
    <row r="2619" spans="1:8" x14ac:dyDescent="0.35">
      <c r="A2619">
        <v>49.482999999999997</v>
      </c>
      <c r="B2619">
        <v>154</v>
      </c>
      <c r="C2619">
        <v>49.482999999999997</v>
      </c>
      <c r="D2619">
        <v>138</v>
      </c>
      <c r="E2619">
        <v>49.482999999999997</v>
      </c>
      <c r="F2619">
        <v>205</v>
      </c>
      <c r="G2619">
        <v>49.482999999999997</v>
      </c>
      <c r="H2619">
        <v>219</v>
      </c>
    </row>
    <row r="2620" spans="1:8" x14ac:dyDescent="0.35">
      <c r="A2620">
        <v>49.5</v>
      </c>
      <c r="B2620">
        <v>166</v>
      </c>
      <c r="C2620">
        <v>49.5</v>
      </c>
      <c r="D2620">
        <v>153</v>
      </c>
      <c r="E2620">
        <v>49.5</v>
      </c>
      <c r="F2620">
        <v>214</v>
      </c>
      <c r="G2620">
        <v>49.5</v>
      </c>
      <c r="H2620">
        <v>193</v>
      </c>
    </row>
    <row r="2621" spans="1:8" x14ac:dyDescent="0.35">
      <c r="A2621">
        <v>49.517000000000003</v>
      </c>
      <c r="B2621">
        <v>171</v>
      </c>
      <c r="C2621">
        <v>49.517000000000003</v>
      </c>
      <c r="D2621">
        <v>181</v>
      </c>
      <c r="E2621">
        <v>49.517000000000003</v>
      </c>
      <c r="F2621">
        <v>201</v>
      </c>
      <c r="G2621">
        <v>49.517000000000003</v>
      </c>
      <c r="H2621">
        <v>201</v>
      </c>
    </row>
    <row r="2622" spans="1:8" x14ac:dyDescent="0.35">
      <c r="A2622">
        <v>49.533999999999999</v>
      </c>
      <c r="B2622">
        <v>172</v>
      </c>
      <c r="C2622">
        <v>49.533999999999999</v>
      </c>
      <c r="D2622">
        <v>171</v>
      </c>
      <c r="E2622">
        <v>49.533999999999999</v>
      </c>
      <c r="F2622">
        <v>227</v>
      </c>
      <c r="G2622">
        <v>49.533999999999999</v>
      </c>
      <c r="H2622">
        <v>215</v>
      </c>
    </row>
    <row r="2623" spans="1:8" x14ac:dyDescent="0.35">
      <c r="A2623">
        <v>49.551000000000002</v>
      </c>
      <c r="B2623">
        <v>167</v>
      </c>
      <c r="C2623">
        <v>49.551000000000002</v>
      </c>
      <c r="D2623">
        <v>151</v>
      </c>
      <c r="E2623">
        <v>49.551000000000002</v>
      </c>
      <c r="F2623">
        <v>212</v>
      </c>
      <c r="G2623">
        <v>49.551000000000002</v>
      </c>
      <c r="H2623">
        <v>205</v>
      </c>
    </row>
    <row r="2624" spans="1:8" x14ac:dyDescent="0.35">
      <c r="A2624">
        <v>49.567999999999998</v>
      </c>
      <c r="B2624">
        <v>158</v>
      </c>
      <c r="C2624">
        <v>49.567999999999998</v>
      </c>
      <c r="D2624">
        <v>147</v>
      </c>
      <c r="E2624">
        <v>49.567999999999998</v>
      </c>
      <c r="F2624">
        <v>212</v>
      </c>
      <c r="G2624">
        <v>49.567999999999998</v>
      </c>
      <c r="H2624">
        <v>214</v>
      </c>
    </row>
    <row r="2625" spans="1:8" x14ac:dyDescent="0.35">
      <c r="A2625">
        <v>49.585000000000001</v>
      </c>
      <c r="B2625">
        <v>162</v>
      </c>
      <c r="C2625">
        <v>49.585000000000001</v>
      </c>
      <c r="D2625">
        <v>165</v>
      </c>
      <c r="E2625">
        <v>49.585000000000001</v>
      </c>
      <c r="F2625">
        <v>219</v>
      </c>
      <c r="G2625">
        <v>49.585000000000001</v>
      </c>
      <c r="H2625">
        <v>216</v>
      </c>
    </row>
    <row r="2626" spans="1:8" x14ac:dyDescent="0.35">
      <c r="A2626">
        <v>49.601999999999997</v>
      </c>
      <c r="B2626">
        <v>173</v>
      </c>
      <c r="C2626">
        <v>49.601999999999997</v>
      </c>
      <c r="D2626">
        <v>156</v>
      </c>
      <c r="E2626">
        <v>49.601999999999997</v>
      </c>
      <c r="F2626">
        <v>212</v>
      </c>
      <c r="G2626">
        <v>49.601999999999997</v>
      </c>
      <c r="H2626">
        <v>208</v>
      </c>
    </row>
    <row r="2627" spans="1:8" x14ac:dyDescent="0.35">
      <c r="A2627">
        <v>49.619</v>
      </c>
      <c r="B2627">
        <v>188</v>
      </c>
      <c r="C2627">
        <v>49.619</v>
      </c>
      <c r="D2627">
        <v>160</v>
      </c>
      <c r="E2627">
        <v>49.619</v>
      </c>
      <c r="F2627">
        <v>203</v>
      </c>
      <c r="G2627">
        <v>49.619</v>
      </c>
      <c r="H2627">
        <v>219</v>
      </c>
    </row>
    <row r="2628" spans="1:8" x14ac:dyDescent="0.35">
      <c r="A2628">
        <v>49.636000000000003</v>
      </c>
      <c r="B2628">
        <v>206</v>
      </c>
      <c r="C2628">
        <v>49.636000000000003</v>
      </c>
      <c r="D2628">
        <v>188</v>
      </c>
      <c r="E2628">
        <v>49.636000000000003</v>
      </c>
      <c r="F2628">
        <v>215</v>
      </c>
      <c r="G2628">
        <v>49.636000000000003</v>
      </c>
      <c r="H2628">
        <v>210</v>
      </c>
    </row>
    <row r="2629" spans="1:8" x14ac:dyDescent="0.35">
      <c r="A2629">
        <v>49.652999999999999</v>
      </c>
      <c r="B2629">
        <v>248</v>
      </c>
      <c r="C2629">
        <v>49.652999999999999</v>
      </c>
      <c r="D2629">
        <v>171</v>
      </c>
      <c r="E2629">
        <v>49.652999999999999</v>
      </c>
      <c r="F2629">
        <v>234</v>
      </c>
      <c r="G2629">
        <v>49.652999999999999</v>
      </c>
      <c r="H2629">
        <v>212</v>
      </c>
    </row>
    <row r="2630" spans="1:8" x14ac:dyDescent="0.35">
      <c r="A2630">
        <v>49.67</v>
      </c>
      <c r="B2630">
        <v>254</v>
      </c>
      <c r="C2630">
        <v>49.67</v>
      </c>
      <c r="D2630">
        <v>170</v>
      </c>
      <c r="E2630">
        <v>49.67</v>
      </c>
      <c r="F2630">
        <v>227</v>
      </c>
      <c r="G2630">
        <v>49.67</v>
      </c>
      <c r="H2630">
        <v>215</v>
      </c>
    </row>
    <row r="2631" spans="1:8" x14ac:dyDescent="0.35">
      <c r="A2631">
        <v>49.686999999999998</v>
      </c>
      <c r="B2631">
        <v>232</v>
      </c>
      <c r="C2631">
        <v>49.686999999999998</v>
      </c>
      <c r="D2631">
        <v>173</v>
      </c>
      <c r="E2631">
        <v>49.686999999999998</v>
      </c>
      <c r="F2631">
        <v>225</v>
      </c>
      <c r="G2631">
        <v>49.686999999999998</v>
      </c>
      <c r="H2631">
        <v>203</v>
      </c>
    </row>
    <row r="2632" spans="1:8" x14ac:dyDescent="0.35">
      <c r="A2632">
        <v>49.704000000000001</v>
      </c>
      <c r="B2632">
        <v>195</v>
      </c>
      <c r="C2632">
        <v>49.704000000000001</v>
      </c>
      <c r="D2632">
        <v>186</v>
      </c>
      <c r="E2632">
        <v>49.704000000000001</v>
      </c>
      <c r="F2632">
        <v>228</v>
      </c>
      <c r="G2632">
        <v>49.704000000000001</v>
      </c>
      <c r="H2632">
        <v>207</v>
      </c>
    </row>
    <row r="2633" spans="1:8" x14ac:dyDescent="0.35">
      <c r="A2633">
        <v>49.720999999999997</v>
      </c>
      <c r="B2633">
        <v>180</v>
      </c>
      <c r="C2633">
        <v>49.720999999999997</v>
      </c>
      <c r="D2633">
        <v>169</v>
      </c>
      <c r="E2633">
        <v>49.720999999999997</v>
      </c>
      <c r="F2633">
        <v>214</v>
      </c>
      <c r="G2633">
        <v>49.720999999999997</v>
      </c>
      <c r="H2633">
        <v>213</v>
      </c>
    </row>
    <row r="2634" spans="1:8" x14ac:dyDescent="0.35">
      <c r="A2634">
        <v>49.738</v>
      </c>
      <c r="B2634">
        <v>185</v>
      </c>
      <c r="C2634">
        <v>49.738</v>
      </c>
      <c r="D2634">
        <v>169</v>
      </c>
      <c r="E2634">
        <v>49.738</v>
      </c>
      <c r="F2634">
        <v>216</v>
      </c>
      <c r="G2634">
        <v>49.738</v>
      </c>
      <c r="H2634">
        <v>222</v>
      </c>
    </row>
    <row r="2635" spans="1:8" x14ac:dyDescent="0.35">
      <c r="A2635">
        <v>49.755000000000003</v>
      </c>
      <c r="B2635">
        <v>191</v>
      </c>
      <c r="C2635">
        <v>49.755000000000003</v>
      </c>
      <c r="D2635">
        <v>181</v>
      </c>
      <c r="E2635">
        <v>49.755000000000003</v>
      </c>
      <c r="F2635">
        <v>225</v>
      </c>
      <c r="G2635">
        <v>49.755000000000003</v>
      </c>
      <c r="H2635">
        <v>227</v>
      </c>
    </row>
    <row r="2636" spans="1:8" x14ac:dyDescent="0.35">
      <c r="A2636">
        <v>49.771999999999998</v>
      </c>
      <c r="B2636">
        <v>189</v>
      </c>
      <c r="C2636">
        <v>49.771999999999998</v>
      </c>
      <c r="D2636">
        <v>177</v>
      </c>
      <c r="E2636">
        <v>49.771999999999998</v>
      </c>
      <c r="F2636">
        <v>235</v>
      </c>
      <c r="G2636">
        <v>49.771999999999998</v>
      </c>
      <c r="H2636">
        <v>220</v>
      </c>
    </row>
    <row r="2637" spans="1:8" x14ac:dyDescent="0.35">
      <c r="A2637">
        <v>49.789000000000001</v>
      </c>
      <c r="B2637">
        <v>180</v>
      </c>
      <c r="C2637">
        <v>49.789000000000001</v>
      </c>
      <c r="D2637">
        <v>178</v>
      </c>
      <c r="E2637">
        <v>49.789000000000001</v>
      </c>
      <c r="F2637">
        <v>216</v>
      </c>
      <c r="G2637">
        <v>49.789000000000001</v>
      </c>
      <c r="H2637">
        <v>212</v>
      </c>
    </row>
    <row r="2638" spans="1:8" x14ac:dyDescent="0.35">
      <c r="A2638">
        <v>49.805999999999997</v>
      </c>
      <c r="B2638">
        <v>180</v>
      </c>
      <c r="C2638">
        <v>49.805999999999997</v>
      </c>
      <c r="D2638">
        <v>185</v>
      </c>
      <c r="E2638">
        <v>49.805999999999997</v>
      </c>
      <c r="F2638">
        <v>205</v>
      </c>
      <c r="G2638">
        <v>49.805999999999997</v>
      </c>
      <c r="H2638">
        <v>224</v>
      </c>
    </row>
    <row r="2639" spans="1:8" x14ac:dyDescent="0.35">
      <c r="A2639">
        <v>49.823</v>
      </c>
      <c r="B2639">
        <v>183</v>
      </c>
      <c r="C2639">
        <v>49.823</v>
      </c>
      <c r="D2639">
        <v>187</v>
      </c>
      <c r="E2639">
        <v>49.823</v>
      </c>
      <c r="F2639">
        <v>212</v>
      </c>
      <c r="G2639">
        <v>49.823</v>
      </c>
      <c r="H2639">
        <v>230</v>
      </c>
    </row>
    <row r="2640" spans="1:8" x14ac:dyDescent="0.35">
      <c r="A2640">
        <v>49.84</v>
      </c>
      <c r="B2640">
        <v>179</v>
      </c>
      <c r="C2640">
        <v>49.84</v>
      </c>
      <c r="D2640">
        <v>176</v>
      </c>
      <c r="E2640">
        <v>49.84</v>
      </c>
      <c r="F2640">
        <v>218</v>
      </c>
      <c r="G2640">
        <v>49.84</v>
      </c>
      <c r="H2640">
        <v>218</v>
      </c>
    </row>
    <row r="2641" spans="1:8" x14ac:dyDescent="0.35">
      <c r="A2641">
        <v>49.856999999999999</v>
      </c>
      <c r="B2641">
        <v>183</v>
      </c>
      <c r="C2641">
        <v>49.856999999999999</v>
      </c>
      <c r="D2641">
        <v>179</v>
      </c>
      <c r="E2641">
        <v>49.856999999999999</v>
      </c>
      <c r="F2641">
        <v>226</v>
      </c>
      <c r="G2641">
        <v>49.856999999999999</v>
      </c>
      <c r="H2641">
        <v>205</v>
      </c>
    </row>
    <row r="2642" spans="1:8" x14ac:dyDescent="0.35">
      <c r="A2642">
        <v>49.874000000000002</v>
      </c>
      <c r="B2642">
        <v>190</v>
      </c>
      <c r="C2642">
        <v>49.874000000000002</v>
      </c>
      <c r="D2642">
        <v>178</v>
      </c>
      <c r="E2642">
        <v>49.874000000000002</v>
      </c>
      <c r="F2642">
        <v>227</v>
      </c>
      <c r="G2642">
        <v>49.874000000000002</v>
      </c>
      <c r="H2642">
        <v>198</v>
      </c>
    </row>
    <row r="2643" spans="1:8" x14ac:dyDescent="0.35">
      <c r="A2643">
        <v>49.890999999999998</v>
      </c>
      <c r="B2643">
        <v>191</v>
      </c>
      <c r="C2643">
        <v>49.890999999999998</v>
      </c>
      <c r="D2643">
        <v>191</v>
      </c>
      <c r="E2643">
        <v>49.890999999999998</v>
      </c>
      <c r="F2643">
        <v>236</v>
      </c>
      <c r="G2643">
        <v>49.890999999999998</v>
      </c>
      <c r="H2643">
        <v>203</v>
      </c>
    </row>
    <row r="2644" spans="1:8" x14ac:dyDescent="0.35">
      <c r="A2644">
        <v>49.908000000000001</v>
      </c>
      <c r="B2644">
        <v>186</v>
      </c>
      <c r="C2644">
        <v>49.908000000000001</v>
      </c>
      <c r="D2644">
        <v>174</v>
      </c>
      <c r="E2644">
        <v>49.908000000000001</v>
      </c>
      <c r="F2644">
        <v>223</v>
      </c>
      <c r="G2644">
        <v>49.908000000000001</v>
      </c>
      <c r="H2644">
        <v>204</v>
      </c>
    </row>
    <row r="2645" spans="1:8" x14ac:dyDescent="0.35">
      <c r="A2645">
        <v>49.924999999999997</v>
      </c>
      <c r="B2645">
        <v>188</v>
      </c>
      <c r="C2645">
        <v>49.924999999999997</v>
      </c>
      <c r="D2645">
        <v>158</v>
      </c>
      <c r="E2645">
        <v>49.924999999999997</v>
      </c>
      <c r="F2645">
        <v>212</v>
      </c>
      <c r="G2645">
        <v>49.924999999999997</v>
      </c>
      <c r="H2645">
        <v>225</v>
      </c>
    </row>
    <row r="2646" spans="1:8" x14ac:dyDescent="0.35">
      <c r="A2646">
        <v>49.942</v>
      </c>
      <c r="B2646">
        <v>190</v>
      </c>
      <c r="C2646">
        <v>49.942</v>
      </c>
      <c r="D2646">
        <v>182</v>
      </c>
      <c r="E2646">
        <v>49.942</v>
      </c>
      <c r="F2646">
        <v>229</v>
      </c>
      <c r="G2646">
        <v>49.942</v>
      </c>
      <c r="H2646">
        <v>215</v>
      </c>
    </row>
    <row r="2647" spans="1:8" x14ac:dyDescent="0.35">
      <c r="A2647">
        <v>49.959000000000003</v>
      </c>
      <c r="B2647">
        <v>184</v>
      </c>
      <c r="C2647">
        <v>49.959000000000003</v>
      </c>
      <c r="D2647">
        <v>185</v>
      </c>
      <c r="E2647">
        <v>49.959000000000003</v>
      </c>
      <c r="F2647">
        <v>214</v>
      </c>
      <c r="G2647">
        <v>49.959000000000003</v>
      </c>
      <c r="H2647">
        <v>210</v>
      </c>
    </row>
    <row r="2648" spans="1:8" x14ac:dyDescent="0.35">
      <c r="A2648">
        <v>49.975999999999999</v>
      </c>
      <c r="B2648">
        <v>196</v>
      </c>
      <c r="C2648">
        <v>49.975999999999999</v>
      </c>
      <c r="D2648">
        <v>192</v>
      </c>
      <c r="E2648">
        <v>49.975999999999999</v>
      </c>
      <c r="F2648">
        <v>215</v>
      </c>
      <c r="G2648">
        <v>49.975999999999999</v>
      </c>
      <c r="H2648">
        <v>220</v>
      </c>
    </row>
    <row r="2649" spans="1:8" x14ac:dyDescent="0.35">
      <c r="A2649">
        <v>49.993000000000002</v>
      </c>
      <c r="B2649">
        <v>182</v>
      </c>
      <c r="C2649">
        <v>49.993000000000002</v>
      </c>
      <c r="D2649">
        <v>170</v>
      </c>
      <c r="E2649">
        <v>49.993000000000002</v>
      </c>
      <c r="F2649">
        <v>207</v>
      </c>
      <c r="G2649">
        <v>49.993000000000002</v>
      </c>
      <c r="H2649">
        <v>208</v>
      </c>
    </row>
    <row r="2650" spans="1:8" x14ac:dyDescent="0.35">
      <c r="A2650">
        <v>50.01</v>
      </c>
      <c r="B2650">
        <v>194</v>
      </c>
      <c r="C2650">
        <v>50.01</v>
      </c>
      <c r="D2650">
        <v>191</v>
      </c>
      <c r="E2650">
        <v>50.01</v>
      </c>
      <c r="F2650">
        <v>223</v>
      </c>
      <c r="G2650">
        <v>50.01</v>
      </c>
      <c r="H2650">
        <v>208</v>
      </c>
    </row>
    <row r="2651" spans="1:8" x14ac:dyDescent="0.35">
      <c r="A2651">
        <v>50.027000000000001</v>
      </c>
      <c r="B2651">
        <v>184</v>
      </c>
      <c r="C2651">
        <v>50.027000000000001</v>
      </c>
      <c r="D2651">
        <v>166</v>
      </c>
      <c r="E2651">
        <v>50.027000000000001</v>
      </c>
      <c r="F2651">
        <v>233</v>
      </c>
      <c r="G2651">
        <v>50.027000000000001</v>
      </c>
      <c r="H2651">
        <v>234</v>
      </c>
    </row>
    <row r="2652" spans="1:8" x14ac:dyDescent="0.35">
      <c r="A2652">
        <v>50.043999999999997</v>
      </c>
      <c r="B2652">
        <v>194</v>
      </c>
      <c r="C2652">
        <v>50.043999999999997</v>
      </c>
      <c r="D2652">
        <v>196</v>
      </c>
      <c r="E2652">
        <v>50.043999999999997</v>
      </c>
      <c r="F2652">
        <v>245</v>
      </c>
      <c r="G2652">
        <v>50.043999999999997</v>
      </c>
      <c r="H2652">
        <v>220</v>
      </c>
    </row>
    <row r="2653" spans="1:8" x14ac:dyDescent="0.35">
      <c r="A2653">
        <v>50.061</v>
      </c>
      <c r="B2653">
        <v>188</v>
      </c>
      <c r="C2653">
        <v>50.061</v>
      </c>
      <c r="D2653">
        <v>178</v>
      </c>
      <c r="E2653">
        <v>50.061</v>
      </c>
      <c r="F2653">
        <v>213</v>
      </c>
      <c r="G2653">
        <v>50.061</v>
      </c>
      <c r="H2653">
        <v>191</v>
      </c>
    </row>
    <row r="2654" spans="1:8" x14ac:dyDescent="0.35">
      <c r="A2654">
        <v>50.078000000000003</v>
      </c>
      <c r="B2654">
        <v>174</v>
      </c>
      <c r="C2654">
        <v>50.078000000000003</v>
      </c>
      <c r="D2654">
        <v>181</v>
      </c>
      <c r="E2654">
        <v>50.078000000000003</v>
      </c>
      <c r="F2654">
        <v>216</v>
      </c>
      <c r="G2654">
        <v>50.078000000000003</v>
      </c>
      <c r="H2654">
        <v>229</v>
      </c>
    </row>
    <row r="2655" spans="1:8" x14ac:dyDescent="0.35">
      <c r="A2655">
        <v>50.094999999999999</v>
      </c>
      <c r="B2655">
        <v>178</v>
      </c>
      <c r="C2655">
        <v>50.094999999999999</v>
      </c>
      <c r="D2655">
        <v>176</v>
      </c>
      <c r="E2655">
        <v>50.094999999999999</v>
      </c>
      <c r="F2655">
        <v>191</v>
      </c>
      <c r="G2655">
        <v>50.094999999999999</v>
      </c>
      <c r="H2655">
        <v>239</v>
      </c>
    </row>
    <row r="2656" spans="1:8" x14ac:dyDescent="0.35">
      <c r="A2656">
        <v>50.112000000000002</v>
      </c>
      <c r="B2656">
        <v>180</v>
      </c>
      <c r="C2656">
        <v>50.112000000000002</v>
      </c>
      <c r="D2656">
        <v>186</v>
      </c>
      <c r="E2656">
        <v>50.112000000000002</v>
      </c>
      <c r="F2656">
        <v>206</v>
      </c>
      <c r="G2656">
        <v>50.112000000000002</v>
      </c>
      <c r="H2656">
        <v>232</v>
      </c>
    </row>
    <row r="2657" spans="1:8" x14ac:dyDescent="0.35">
      <c r="A2657">
        <v>50.128999999999998</v>
      </c>
      <c r="B2657">
        <v>173</v>
      </c>
      <c r="C2657">
        <v>50.128999999999998</v>
      </c>
      <c r="D2657">
        <v>197</v>
      </c>
      <c r="E2657">
        <v>50.128999999999998</v>
      </c>
      <c r="F2657">
        <v>222</v>
      </c>
      <c r="G2657">
        <v>50.128999999999998</v>
      </c>
      <c r="H2657">
        <v>215</v>
      </c>
    </row>
    <row r="2658" spans="1:8" x14ac:dyDescent="0.35">
      <c r="A2658">
        <v>50.146000000000001</v>
      </c>
      <c r="B2658">
        <v>176</v>
      </c>
      <c r="C2658">
        <v>50.146000000000001</v>
      </c>
      <c r="D2658">
        <v>166</v>
      </c>
      <c r="E2658">
        <v>50.146000000000001</v>
      </c>
      <c r="F2658">
        <v>212</v>
      </c>
      <c r="G2658">
        <v>50.146000000000001</v>
      </c>
      <c r="H2658">
        <v>220</v>
      </c>
    </row>
    <row r="2659" spans="1:8" x14ac:dyDescent="0.35">
      <c r="A2659">
        <v>50.162999999999997</v>
      </c>
      <c r="B2659">
        <v>168</v>
      </c>
      <c r="C2659">
        <v>50.162999999999997</v>
      </c>
      <c r="D2659">
        <v>147</v>
      </c>
      <c r="E2659">
        <v>50.162999999999997</v>
      </c>
      <c r="F2659">
        <v>225</v>
      </c>
      <c r="G2659">
        <v>50.162999999999997</v>
      </c>
      <c r="H2659">
        <v>211</v>
      </c>
    </row>
    <row r="2660" spans="1:8" x14ac:dyDescent="0.35">
      <c r="A2660">
        <v>50.18</v>
      </c>
      <c r="B2660">
        <v>170</v>
      </c>
      <c r="C2660">
        <v>50.18</v>
      </c>
      <c r="D2660">
        <v>156</v>
      </c>
      <c r="E2660">
        <v>50.18</v>
      </c>
      <c r="F2660">
        <v>227</v>
      </c>
      <c r="G2660">
        <v>50.18</v>
      </c>
      <c r="H2660">
        <v>203</v>
      </c>
    </row>
    <row r="2661" spans="1:8" x14ac:dyDescent="0.35">
      <c r="A2661">
        <v>50.197000000000003</v>
      </c>
      <c r="B2661">
        <v>180</v>
      </c>
      <c r="C2661">
        <v>50.197000000000003</v>
      </c>
      <c r="D2661">
        <v>180</v>
      </c>
      <c r="E2661">
        <v>50.197000000000003</v>
      </c>
      <c r="F2661">
        <v>208</v>
      </c>
      <c r="G2661">
        <v>50.197000000000003</v>
      </c>
      <c r="H2661">
        <v>230</v>
      </c>
    </row>
    <row r="2662" spans="1:8" x14ac:dyDescent="0.35">
      <c r="A2662">
        <v>50.213999999999999</v>
      </c>
      <c r="B2662">
        <v>174</v>
      </c>
      <c r="C2662">
        <v>50.213999999999999</v>
      </c>
      <c r="D2662">
        <v>156</v>
      </c>
      <c r="E2662">
        <v>50.213999999999999</v>
      </c>
      <c r="F2662">
        <v>199</v>
      </c>
      <c r="G2662">
        <v>50.213999999999999</v>
      </c>
      <c r="H2662">
        <v>226</v>
      </c>
    </row>
    <row r="2663" spans="1:8" x14ac:dyDescent="0.35">
      <c r="A2663">
        <v>50.231000000000002</v>
      </c>
      <c r="B2663">
        <v>163</v>
      </c>
      <c r="C2663">
        <v>50.231000000000002</v>
      </c>
      <c r="D2663">
        <v>171</v>
      </c>
      <c r="E2663">
        <v>50.231000000000002</v>
      </c>
      <c r="F2663">
        <v>228</v>
      </c>
      <c r="G2663">
        <v>50.231000000000002</v>
      </c>
      <c r="H2663">
        <v>194</v>
      </c>
    </row>
    <row r="2664" spans="1:8" x14ac:dyDescent="0.35">
      <c r="A2664">
        <v>50.247999999999998</v>
      </c>
      <c r="B2664">
        <v>147</v>
      </c>
      <c r="C2664">
        <v>50.247999999999998</v>
      </c>
      <c r="D2664">
        <v>176</v>
      </c>
      <c r="E2664">
        <v>50.247999999999998</v>
      </c>
      <c r="F2664">
        <v>233</v>
      </c>
      <c r="G2664">
        <v>50.247999999999998</v>
      </c>
      <c r="H2664">
        <v>233</v>
      </c>
    </row>
    <row r="2665" spans="1:8" x14ac:dyDescent="0.35">
      <c r="A2665">
        <v>50.265000000000001</v>
      </c>
      <c r="B2665">
        <v>165</v>
      </c>
      <c r="C2665">
        <v>50.265000000000001</v>
      </c>
      <c r="D2665">
        <v>167</v>
      </c>
      <c r="E2665">
        <v>50.265000000000001</v>
      </c>
      <c r="F2665">
        <v>206</v>
      </c>
      <c r="G2665">
        <v>50.265000000000001</v>
      </c>
      <c r="H2665">
        <v>212</v>
      </c>
    </row>
    <row r="2666" spans="1:8" x14ac:dyDescent="0.35">
      <c r="A2666">
        <v>50.281999999999996</v>
      </c>
      <c r="B2666">
        <v>151</v>
      </c>
      <c r="C2666">
        <v>50.281999999999996</v>
      </c>
      <c r="D2666">
        <v>157</v>
      </c>
      <c r="E2666">
        <v>50.281999999999996</v>
      </c>
      <c r="F2666">
        <v>230</v>
      </c>
      <c r="G2666">
        <v>50.281999999999996</v>
      </c>
      <c r="H2666">
        <v>238</v>
      </c>
    </row>
    <row r="2667" spans="1:8" x14ac:dyDescent="0.35">
      <c r="A2667">
        <v>50.298999999999999</v>
      </c>
      <c r="B2667">
        <v>163</v>
      </c>
      <c r="C2667">
        <v>50.298999999999999</v>
      </c>
      <c r="D2667">
        <v>189</v>
      </c>
      <c r="E2667">
        <v>50.298999999999999</v>
      </c>
      <c r="F2667">
        <v>221</v>
      </c>
      <c r="G2667">
        <v>50.298999999999999</v>
      </c>
      <c r="H2667">
        <v>193</v>
      </c>
    </row>
    <row r="2668" spans="1:8" x14ac:dyDescent="0.35">
      <c r="A2668">
        <v>50.316000000000003</v>
      </c>
      <c r="B2668">
        <v>155</v>
      </c>
      <c r="C2668">
        <v>50.316000000000003</v>
      </c>
      <c r="D2668">
        <v>187</v>
      </c>
      <c r="E2668">
        <v>50.316000000000003</v>
      </c>
      <c r="F2668">
        <v>233</v>
      </c>
      <c r="G2668">
        <v>50.316000000000003</v>
      </c>
      <c r="H2668">
        <v>223</v>
      </c>
    </row>
    <row r="2669" spans="1:8" x14ac:dyDescent="0.35">
      <c r="A2669">
        <v>50.332999999999998</v>
      </c>
      <c r="B2669">
        <v>141</v>
      </c>
      <c r="C2669">
        <v>50.332999999999998</v>
      </c>
      <c r="D2669">
        <v>160</v>
      </c>
      <c r="E2669">
        <v>50.332999999999998</v>
      </c>
      <c r="F2669">
        <v>215</v>
      </c>
      <c r="G2669">
        <v>50.332999999999998</v>
      </c>
      <c r="H2669">
        <v>203</v>
      </c>
    </row>
    <row r="2670" spans="1:8" x14ac:dyDescent="0.35">
      <c r="A2670">
        <v>50.35</v>
      </c>
      <c r="B2670">
        <v>153</v>
      </c>
      <c r="C2670">
        <v>50.35</v>
      </c>
      <c r="D2670">
        <v>161</v>
      </c>
      <c r="E2670">
        <v>50.35</v>
      </c>
      <c r="F2670">
        <v>184</v>
      </c>
      <c r="G2670">
        <v>50.35</v>
      </c>
      <c r="H2670">
        <v>235</v>
      </c>
    </row>
    <row r="2671" spans="1:8" x14ac:dyDescent="0.35">
      <c r="A2671">
        <v>50.366999999999997</v>
      </c>
      <c r="B2671">
        <v>155</v>
      </c>
      <c r="C2671">
        <v>50.366999999999997</v>
      </c>
      <c r="D2671">
        <v>162</v>
      </c>
      <c r="E2671">
        <v>50.366999999999997</v>
      </c>
      <c r="F2671">
        <v>232</v>
      </c>
      <c r="G2671">
        <v>50.366999999999997</v>
      </c>
      <c r="H2671">
        <v>210</v>
      </c>
    </row>
    <row r="2672" spans="1:8" x14ac:dyDescent="0.35">
      <c r="A2672">
        <v>50.384</v>
      </c>
      <c r="B2672">
        <v>152</v>
      </c>
      <c r="C2672">
        <v>50.384</v>
      </c>
      <c r="D2672">
        <v>160</v>
      </c>
      <c r="E2672">
        <v>50.384</v>
      </c>
      <c r="F2672">
        <v>239</v>
      </c>
      <c r="G2672">
        <v>50.384</v>
      </c>
      <c r="H2672">
        <v>208</v>
      </c>
    </row>
    <row r="2673" spans="1:8" x14ac:dyDescent="0.35">
      <c r="A2673">
        <v>50.401000000000003</v>
      </c>
      <c r="B2673">
        <v>152</v>
      </c>
      <c r="C2673">
        <v>50.401000000000003</v>
      </c>
      <c r="D2673">
        <v>156</v>
      </c>
      <c r="E2673">
        <v>50.401000000000003</v>
      </c>
      <c r="F2673">
        <v>204</v>
      </c>
      <c r="G2673">
        <v>50.401000000000003</v>
      </c>
      <c r="H2673">
        <v>209</v>
      </c>
    </row>
    <row r="2674" spans="1:8" x14ac:dyDescent="0.35">
      <c r="A2674">
        <v>50.417999999999999</v>
      </c>
      <c r="B2674">
        <v>152</v>
      </c>
      <c r="C2674">
        <v>50.417999999999999</v>
      </c>
      <c r="D2674">
        <v>158</v>
      </c>
      <c r="E2674">
        <v>50.417999999999999</v>
      </c>
      <c r="F2674">
        <v>206</v>
      </c>
      <c r="G2674">
        <v>50.417999999999999</v>
      </c>
      <c r="H2674">
        <v>206</v>
      </c>
    </row>
    <row r="2675" spans="1:8" x14ac:dyDescent="0.35">
      <c r="A2675">
        <v>50.435000000000002</v>
      </c>
      <c r="B2675">
        <v>152</v>
      </c>
      <c r="C2675">
        <v>50.435000000000002</v>
      </c>
      <c r="D2675">
        <v>161</v>
      </c>
      <c r="E2675">
        <v>50.435000000000002</v>
      </c>
      <c r="F2675">
        <v>207</v>
      </c>
      <c r="G2675">
        <v>50.435000000000002</v>
      </c>
      <c r="H2675">
        <v>194</v>
      </c>
    </row>
    <row r="2676" spans="1:8" x14ac:dyDescent="0.35">
      <c r="A2676">
        <v>50.451999999999998</v>
      </c>
      <c r="B2676">
        <v>153</v>
      </c>
      <c r="C2676">
        <v>50.451999999999998</v>
      </c>
      <c r="D2676">
        <v>162</v>
      </c>
      <c r="E2676">
        <v>50.451999999999998</v>
      </c>
      <c r="F2676">
        <v>205</v>
      </c>
      <c r="G2676">
        <v>50.451999999999998</v>
      </c>
      <c r="H2676">
        <v>211</v>
      </c>
    </row>
    <row r="2677" spans="1:8" x14ac:dyDescent="0.35">
      <c r="A2677">
        <v>50.469000000000001</v>
      </c>
      <c r="B2677">
        <v>154</v>
      </c>
      <c r="C2677">
        <v>50.469000000000001</v>
      </c>
      <c r="D2677">
        <v>161</v>
      </c>
      <c r="E2677">
        <v>50.469000000000001</v>
      </c>
      <c r="F2677">
        <v>197</v>
      </c>
      <c r="G2677">
        <v>50.469000000000001</v>
      </c>
      <c r="H2677">
        <v>191</v>
      </c>
    </row>
    <row r="2678" spans="1:8" x14ac:dyDescent="0.35">
      <c r="A2678">
        <v>50.485999999999997</v>
      </c>
      <c r="B2678">
        <v>150</v>
      </c>
      <c r="C2678">
        <v>50.485999999999997</v>
      </c>
      <c r="D2678">
        <v>175</v>
      </c>
      <c r="E2678">
        <v>50.485999999999997</v>
      </c>
      <c r="F2678">
        <v>222</v>
      </c>
      <c r="G2678">
        <v>50.485999999999997</v>
      </c>
      <c r="H2678">
        <v>207</v>
      </c>
    </row>
    <row r="2679" spans="1:8" x14ac:dyDescent="0.35">
      <c r="A2679">
        <v>50.503</v>
      </c>
      <c r="B2679">
        <v>148</v>
      </c>
      <c r="C2679">
        <v>50.503</v>
      </c>
      <c r="D2679">
        <v>179</v>
      </c>
      <c r="E2679">
        <v>50.503</v>
      </c>
      <c r="F2679">
        <v>232</v>
      </c>
      <c r="G2679">
        <v>50.503</v>
      </c>
      <c r="H2679">
        <v>204</v>
      </c>
    </row>
    <row r="2680" spans="1:8" x14ac:dyDescent="0.35">
      <c r="A2680">
        <v>50.52</v>
      </c>
      <c r="B2680">
        <v>156</v>
      </c>
      <c r="C2680">
        <v>50.52</v>
      </c>
      <c r="D2680">
        <v>163</v>
      </c>
      <c r="E2680">
        <v>50.52</v>
      </c>
      <c r="F2680">
        <v>239</v>
      </c>
      <c r="G2680">
        <v>50.52</v>
      </c>
      <c r="H2680">
        <v>200</v>
      </c>
    </row>
    <row r="2681" spans="1:8" x14ac:dyDescent="0.35">
      <c r="A2681">
        <v>50.536999999999999</v>
      </c>
      <c r="B2681">
        <v>164</v>
      </c>
      <c r="C2681">
        <v>50.536999999999999</v>
      </c>
      <c r="D2681">
        <v>155</v>
      </c>
      <c r="E2681">
        <v>50.536999999999999</v>
      </c>
      <c r="F2681">
        <v>206</v>
      </c>
      <c r="G2681">
        <v>50.536999999999999</v>
      </c>
      <c r="H2681">
        <v>204</v>
      </c>
    </row>
    <row r="2682" spans="1:8" x14ac:dyDescent="0.35">
      <c r="A2682">
        <v>50.554000000000002</v>
      </c>
      <c r="B2682">
        <v>162</v>
      </c>
      <c r="C2682">
        <v>50.554000000000002</v>
      </c>
      <c r="D2682">
        <v>152</v>
      </c>
      <c r="E2682">
        <v>50.554000000000002</v>
      </c>
      <c r="F2682">
        <v>200</v>
      </c>
      <c r="G2682">
        <v>50.554000000000002</v>
      </c>
      <c r="H2682">
        <v>197</v>
      </c>
    </row>
    <row r="2683" spans="1:8" x14ac:dyDescent="0.35">
      <c r="A2683">
        <v>50.570999999999998</v>
      </c>
      <c r="B2683">
        <v>168</v>
      </c>
      <c r="C2683">
        <v>50.570999999999998</v>
      </c>
      <c r="D2683">
        <v>154</v>
      </c>
      <c r="E2683">
        <v>50.570999999999998</v>
      </c>
      <c r="F2683">
        <v>219</v>
      </c>
      <c r="G2683">
        <v>50.570999999999998</v>
      </c>
      <c r="H2683">
        <v>203</v>
      </c>
    </row>
    <row r="2684" spans="1:8" x14ac:dyDescent="0.35">
      <c r="A2684">
        <v>50.588000000000001</v>
      </c>
      <c r="B2684">
        <v>168</v>
      </c>
      <c r="C2684">
        <v>50.588000000000001</v>
      </c>
      <c r="D2684">
        <v>157</v>
      </c>
      <c r="E2684">
        <v>50.588000000000001</v>
      </c>
      <c r="F2684">
        <v>203</v>
      </c>
      <c r="G2684">
        <v>50.588000000000001</v>
      </c>
      <c r="H2684">
        <v>219</v>
      </c>
    </row>
    <row r="2685" spans="1:8" x14ac:dyDescent="0.35">
      <c r="A2685">
        <v>50.604999999999997</v>
      </c>
      <c r="B2685">
        <v>170</v>
      </c>
      <c r="C2685">
        <v>50.604999999999997</v>
      </c>
      <c r="D2685">
        <v>165</v>
      </c>
      <c r="E2685">
        <v>50.604999999999997</v>
      </c>
      <c r="F2685">
        <v>218</v>
      </c>
      <c r="G2685">
        <v>50.604999999999997</v>
      </c>
      <c r="H2685">
        <v>206</v>
      </c>
    </row>
    <row r="2686" spans="1:8" x14ac:dyDescent="0.35">
      <c r="A2686">
        <v>50.622</v>
      </c>
      <c r="B2686">
        <v>168</v>
      </c>
      <c r="C2686">
        <v>50.622</v>
      </c>
      <c r="D2686">
        <v>177</v>
      </c>
      <c r="E2686">
        <v>50.622</v>
      </c>
      <c r="F2686">
        <v>201</v>
      </c>
      <c r="G2686">
        <v>50.622</v>
      </c>
      <c r="H2686">
        <v>212</v>
      </c>
    </row>
    <row r="2687" spans="1:8" x14ac:dyDescent="0.35">
      <c r="A2687">
        <v>50.639000000000003</v>
      </c>
      <c r="B2687">
        <v>175</v>
      </c>
      <c r="C2687">
        <v>50.639000000000003</v>
      </c>
      <c r="D2687">
        <v>172</v>
      </c>
      <c r="E2687">
        <v>50.639000000000003</v>
      </c>
      <c r="F2687">
        <v>216</v>
      </c>
      <c r="G2687">
        <v>50.639000000000003</v>
      </c>
      <c r="H2687">
        <v>211</v>
      </c>
    </row>
    <row r="2688" spans="1:8" x14ac:dyDescent="0.35">
      <c r="A2688">
        <v>50.655999999999999</v>
      </c>
      <c r="B2688">
        <v>183</v>
      </c>
      <c r="C2688">
        <v>50.655999999999999</v>
      </c>
      <c r="D2688">
        <v>170</v>
      </c>
      <c r="E2688">
        <v>50.655999999999999</v>
      </c>
      <c r="F2688">
        <v>218</v>
      </c>
      <c r="G2688">
        <v>50.655999999999999</v>
      </c>
      <c r="H2688">
        <v>204</v>
      </c>
    </row>
    <row r="2689" spans="1:8" x14ac:dyDescent="0.35">
      <c r="A2689">
        <v>50.673000000000002</v>
      </c>
      <c r="B2689">
        <v>183</v>
      </c>
      <c r="C2689">
        <v>50.673000000000002</v>
      </c>
      <c r="D2689">
        <v>173</v>
      </c>
      <c r="E2689">
        <v>50.673000000000002</v>
      </c>
      <c r="F2689">
        <v>220</v>
      </c>
      <c r="G2689">
        <v>50.673000000000002</v>
      </c>
      <c r="H2689">
        <v>201</v>
      </c>
    </row>
    <row r="2690" spans="1:8" x14ac:dyDescent="0.35">
      <c r="A2690">
        <v>50.69</v>
      </c>
      <c r="B2690">
        <v>183</v>
      </c>
      <c r="C2690">
        <v>50.69</v>
      </c>
      <c r="D2690">
        <v>175</v>
      </c>
      <c r="E2690">
        <v>50.69</v>
      </c>
      <c r="F2690">
        <v>206</v>
      </c>
      <c r="G2690">
        <v>50.69</v>
      </c>
      <c r="H2690">
        <v>208</v>
      </c>
    </row>
    <row r="2691" spans="1:8" x14ac:dyDescent="0.35">
      <c r="A2691">
        <v>50.707000000000001</v>
      </c>
      <c r="B2691">
        <v>184</v>
      </c>
      <c r="C2691">
        <v>50.707000000000001</v>
      </c>
      <c r="D2691">
        <v>167</v>
      </c>
      <c r="E2691">
        <v>50.707000000000001</v>
      </c>
      <c r="F2691">
        <v>217</v>
      </c>
      <c r="G2691">
        <v>50.707000000000001</v>
      </c>
      <c r="H2691">
        <v>206</v>
      </c>
    </row>
    <row r="2692" spans="1:8" x14ac:dyDescent="0.35">
      <c r="A2692">
        <v>50.723999999999997</v>
      </c>
      <c r="B2692">
        <v>193</v>
      </c>
      <c r="C2692">
        <v>50.723999999999997</v>
      </c>
      <c r="D2692">
        <v>168</v>
      </c>
      <c r="E2692">
        <v>50.723999999999997</v>
      </c>
      <c r="F2692">
        <v>217</v>
      </c>
      <c r="G2692">
        <v>50.723999999999997</v>
      </c>
      <c r="H2692">
        <v>206</v>
      </c>
    </row>
    <row r="2693" spans="1:8" x14ac:dyDescent="0.35">
      <c r="A2693">
        <v>50.741</v>
      </c>
      <c r="B2693">
        <v>184</v>
      </c>
      <c r="C2693">
        <v>50.741</v>
      </c>
      <c r="D2693">
        <v>172</v>
      </c>
      <c r="E2693">
        <v>50.741</v>
      </c>
      <c r="F2693">
        <v>218</v>
      </c>
      <c r="G2693">
        <v>50.741</v>
      </c>
      <c r="H2693">
        <v>208</v>
      </c>
    </row>
    <row r="2694" spans="1:8" x14ac:dyDescent="0.35">
      <c r="A2694">
        <v>50.758000000000003</v>
      </c>
      <c r="B2694">
        <v>194</v>
      </c>
      <c r="C2694">
        <v>50.758000000000003</v>
      </c>
      <c r="D2694">
        <v>166</v>
      </c>
      <c r="E2694">
        <v>50.758000000000003</v>
      </c>
      <c r="F2694">
        <v>222</v>
      </c>
      <c r="G2694">
        <v>50.758000000000003</v>
      </c>
      <c r="H2694">
        <v>204</v>
      </c>
    </row>
    <row r="2695" spans="1:8" x14ac:dyDescent="0.35">
      <c r="A2695">
        <v>50.774999999999999</v>
      </c>
      <c r="B2695">
        <v>211</v>
      </c>
      <c r="C2695">
        <v>50.774999999999999</v>
      </c>
      <c r="D2695">
        <v>194</v>
      </c>
      <c r="E2695">
        <v>50.774999999999999</v>
      </c>
      <c r="F2695">
        <v>212</v>
      </c>
      <c r="G2695">
        <v>50.774999999999999</v>
      </c>
      <c r="H2695">
        <v>203</v>
      </c>
    </row>
    <row r="2696" spans="1:8" x14ac:dyDescent="0.35">
      <c r="A2696">
        <v>50.792000000000002</v>
      </c>
      <c r="B2696">
        <v>225</v>
      </c>
      <c r="C2696">
        <v>50.792000000000002</v>
      </c>
      <c r="D2696">
        <v>201</v>
      </c>
      <c r="E2696">
        <v>50.792000000000002</v>
      </c>
      <c r="F2696">
        <v>227</v>
      </c>
      <c r="G2696">
        <v>50.792000000000002</v>
      </c>
      <c r="H2696">
        <v>204</v>
      </c>
    </row>
    <row r="2697" spans="1:8" x14ac:dyDescent="0.35">
      <c r="A2697">
        <v>50.808999999999997</v>
      </c>
      <c r="B2697">
        <v>232</v>
      </c>
      <c r="C2697">
        <v>50.808999999999997</v>
      </c>
      <c r="D2697">
        <v>198</v>
      </c>
      <c r="E2697">
        <v>50.808999999999997</v>
      </c>
      <c r="F2697">
        <v>211</v>
      </c>
      <c r="G2697">
        <v>50.808999999999997</v>
      </c>
      <c r="H2697">
        <v>205</v>
      </c>
    </row>
    <row r="2698" spans="1:8" x14ac:dyDescent="0.35">
      <c r="A2698">
        <v>50.826000000000001</v>
      </c>
      <c r="B2698">
        <v>227</v>
      </c>
      <c r="C2698">
        <v>50.826000000000001</v>
      </c>
      <c r="D2698">
        <v>206</v>
      </c>
      <c r="E2698">
        <v>50.826000000000001</v>
      </c>
      <c r="F2698">
        <v>210</v>
      </c>
      <c r="G2698">
        <v>50.826000000000001</v>
      </c>
      <c r="H2698">
        <v>213</v>
      </c>
    </row>
    <row r="2699" spans="1:8" x14ac:dyDescent="0.35">
      <c r="A2699">
        <v>50.843000000000004</v>
      </c>
      <c r="B2699">
        <v>228</v>
      </c>
      <c r="C2699">
        <v>50.843000000000004</v>
      </c>
      <c r="D2699">
        <v>202</v>
      </c>
      <c r="E2699">
        <v>50.843000000000004</v>
      </c>
      <c r="F2699">
        <v>221</v>
      </c>
      <c r="G2699">
        <v>50.843000000000004</v>
      </c>
      <c r="H2699">
        <v>217</v>
      </c>
    </row>
    <row r="2700" spans="1:8" x14ac:dyDescent="0.35">
      <c r="A2700">
        <v>50.86</v>
      </c>
      <c r="B2700">
        <v>232</v>
      </c>
      <c r="C2700">
        <v>50.86</v>
      </c>
      <c r="D2700">
        <v>201</v>
      </c>
      <c r="E2700">
        <v>50.86</v>
      </c>
      <c r="F2700">
        <v>211</v>
      </c>
      <c r="G2700">
        <v>50.86</v>
      </c>
      <c r="H2700">
        <v>206</v>
      </c>
    </row>
    <row r="2701" spans="1:8" x14ac:dyDescent="0.35">
      <c r="A2701">
        <v>50.877000000000002</v>
      </c>
      <c r="B2701">
        <v>243</v>
      </c>
      <c r="C2701">
        <v>50.877000000000002</v>
      </c>
      <c r="D2701">
        <v>205</v>
      </c>
      <c r="E2701">
        <v>50.877000000000002</v>
      </c>
      <c r="F2701">
        <v>211</v>
      </c>
      <c r="G2701">
        <v>50.877000000000002</v>
      </c>
      <c r="H2701">
        <v>208</v>
      </c>
    </row>
    <row r="2702" spans="1:8" x14ac:dyDescent="0.35">
      <c r="A2702">
        <v>50.893999999999998</v>
      </c>
      <c r="B2702">
        <v>250</v>
      </c>
      <c r="C2702">
        <v>50.893999999999998</v>
      </c>
      <c r="D2702">
        <v>189</v>
      </c>
      <c r="E2702">
        <v>50.893999999999998</v>
      </c>
      <c r="F2702">
        <v>221</v>
      </c>
      <c r="G2702">
        <v>50.893999999999998</v>
      </c>
      <c r="H2702">
        <v>206</v>
      </c>
    </row>
    <row r="2703" spans="1:8" x14ac:dyDescent="0.35">
      <c r="A2703">
        <v>50.911000000000001</v>
      </c>
      <c r="B2703">
        <v>258</v>
      </c>
      <c r="C2703">
        <v>50.911000000000001</v>
      </c>
      <c r="D2703">
        <v>198</v>
      </c>
      <c r="E2703">
        <v>50.911000000000001</v>
      </c>
      <c r="F2703">
        <v>224</v>
      </c>
      <c r="G2703">
        <v>50.911000000000001</v>
      </c>
      <c r="H2703">
        <v>220</v>
      </c>
    </row>
    <row r="2704" spans="1:8" x14ac:dyDescent="0.35">
      <c r="A2704">
        <v>50.927999999999997</v>
      </c>
      <c r="B2704">
        <v>244</v>
      </c>
      <c r="C2704">
        <v>50.927999999999997</v>
      </c>
      <c r="D2704">
        <v>202</v>
      </c>
      <c r="E2704">
        <v>50.927999999999997</v>
      </c>
      <c r="F2704">
        <v>230</v>
      </c>
      <c r="G2704">
        <v>50.927999999999997</v>
      </c>
      <c r="H2704">
        <v>207</v>
      </c>
    </row>
    <row r="2705" spans="1:8" x14ac:dyDescent="0.35">
      <c r="A2705">
        <v>50.945</v>
      </c>
      <c r="B2705">
        <v>245</v>
      </c>
      <c r="C2705">
        <v>50.945</v>
      </c>
      <c r="D2705">
        <v>219</v>
      </c>
      <c r="E2705">
        <v>50.945</v>
      </c>
      <c r="F2705">
        <v>242</v>
      </c>
      <c r="G2705">
        <v>50.945</v>
      </c>
      <c r="H2705">
        <v>210</v>
      </c>
    </row>
    <row r="2706" spans="1:8" x14ac:dyDescent="0.35">
      <c r="A2706">
        <v>50.962000000000003</v>
      </c>
      <c r="B2706">
        <v>260</v>
      </c>
      <c r="C2706">
        <v>50.962000000000003</v>
      </c>
      <c r="D2706">
        <v>206</v>
      </c>
      <c r="E2706">
        <v>50.962000000000003</v>
      </c>
      <c r="F2706">
        <v>266</v>
      </c>
      <c r="G2706">
        <v>50.962000000000003</v>
      </c>
      <c r="H2706">
        <v>208</v>
      </c>
    </row>
    <row r="2707" spans="1:8" x14ac:dyDescent="0.35">
      <c r="A2707">
        <v>50.978999999999999</v>
      </c>
      <c r="B2707">
        <v>261</v>
      </c>
      <c r="C2707">
        <v>50.978999999999999</v>
      </c>
      <c r="D2707">
        <v>211</v>
      </c>
      <c r="E2707">
        <v>50.978999999999999</v>
      </c>
      <c r="F2707">
        <v>225</v>
      </c>
      <c r="G2707">
        <v>50.978999999999999</v>
      </c>
      <c r="H2707">
        <v>219</v>
      </c>
    </row>
    <row r="2708" spans="1:8" x14ac:dyDescent="0.35">
      <c r="A2708">
        <v>50.996000000000002</v>
      </c>
      <c r="B2708">
        <v>283</v>
      </c>
      <c r="C2708">
        <v>50.996000000000002</v>
      </c>
      <c r="D2708">
        <v>203</v>
      </c>
      <c r="E2708">
        <v>50.996000000000002</v>
      </c>
      <c r="F2708">
        <v>250</v>
      </c>
      <c r="G2708">
        <v>50.996000000000002</v>
      </c>
      <c r="H2708">
        <v>217</v>
      </c>
    </row>
    <row r="2709" spans="1:8" x14ac:dyDescent="0.35">
      <c r="A2709">
        <v>51.012999999999998</v>
      </c>
      <c r="B2709">
        <v>269</v>
      </c>
      <c r="C2709">
        <v>51.012999999999998</v>
      </c>
      <c r="D2709">
        <v>218</v>
      </c>
      <c r="E2709">
        <v>51.012999999999998</v>
      </c>
      <c r="F2709">
        <v>227</v>
      </c>
      <c r="G2709">
        <v>51.012999999999998</v>
      </c>
      <c r="H2709">
        <v>202</v>
      </c>
    </row>
    <row r="2710" spans="1:8" x14ac:dyDescent="0.35">
      <c r="A2710">
        <v>51.03</v>
      </c>
      <c r="B2710">
        <v>282</v>
      </c>
      <c r="C2710">
        <v>51.03</v>
      </c>
      <c r="D2710">
        <v>209</v>
      </c>
      <c r="E2710">
        <v>51.03</v>
      </c>
      <c r="F2710">
        <v>222</v>
      </c>
      <c r="G2710">
        <v>51.03</v>
      </c>
      <c r="H2710">
        <v>218</v>
      </c>
    </row>
    <row r="2711" spans="1:8" x14ac:dyDescent="0.35">
      <c r="A2711">
        <v>51.046999999999997</v>
      </c>
      <c r="B2711">
        <v>286</v>
      </c>
      <c r="C2711">
        <v>51.046999999999997</v>
      </c>
      <c r="D2711">
        <v>231</v>
      </c>
      <c r="E2711">
        <v>51.046999999999997</v>
      </c>
      <c r="F2711">
        <v>228</v>
      </c>
      <c r="G2711">
        <v>51.046999999999997</v>
      </c>
      <c r="H2711">
        <v>208</v>
      </c>
    </row>
    <row r="2712" spans="1:8" x14ac:dyDescent="0.35">
      <c r="A2712">
        <v>51.064</v>
      </c>
      <c r="B2712">
        <v>289</v>
      </c>
      <c r="C2712">
        <v>51.064</v>
      </c>
      <c r="D2712">
        <v>219</v>
      </c>
      <c r="E2712">
        <v>51.064</v>
      </c>
      <c r="F2712">
        <v>240</v>
      </c>
      <c r="G2712">
        <v>51.064</v>
      </c>
      <c r="H2712">
        <v>217</v>
      </c>
    </row>
    <row r="2713" spans="1:8" x14ac:dyDescent="0.35">
      <c r="A2713">
        <v>51.081000000000003</v>
      </c>
      <c r="B2713">
        <v>303</v>
      </c>
      <c r="C2713">
        <v>51.081000000000003</v>
      </c>
      <c r="D2713">
        <v>237</v>
      </c>
      <c r="E2713">
        <v>51.081000000000003</v>
      </c>
      <c r="F2713">
        <v>221</v>
      </c>
      <c r="G2713">
        <v>51.081000000000003</v>
      </c>
      <c r="H2713">
        <v>212</v>
      </c>
    </row>
    <row r="2714" spans="1:8" x14ac:dyDescent="0.35">
      <c r="A2714">
        <v>51.097999999999999</v>
      </c>
      <c r="B2714">
        <v>294</v>
      </c>
      <c r="C2714">
        <v>51.097999999999999</v>
      </c>
      <c r="D2714">
        <v>235</v>
      </c>
      <c r="E2714">
        <v>51.097999999999999</v>
      </c>
      <c r="F2714">
        <v>238</v>
      </c>
      <c r="G2714">
        <v>51.097999999999999</v>
      </c>
      <c r="H2714">
        <v>231</v>
      </c>
    </row>
    <row r="2715" spans="1:8" x14ac:dyDescent="0.35">
      <c r="A2715">
        <v>51.115000000000002</v>
      </c>
      <c r="B2715">
        <v>319</v>
      </c>
      <c r="C2715">
        <v>51.115000000000002</v>
      </c>
      <c r="D2715">
        <v>231</v>
      </c>
      <c r="E2715">
        <v>51.115000000000002</v>
      </c>
      <c r="F2715">
        <v>243</v>
      </c>
      <c r="G2715">
        <v>51.115000000000002</v>
      </c>
      <c r="H2715">
        <v>233</v>
      </c>
    </row>
    <row r="2716" spans="1:8" x14ac:dyDescent="0.35">
      <c r="A2716">
        <v>51.131999999999998</v>
      </c>
      <c r="B2716">
        <v>293</v>
      </c>
      <c r="C2716">
        <v>51.131999999999998</v>
      </c>
      <c r="D2716">
        <v>233</v>
      </c>
      <c r="E2716">
        <v>51.131999999999998</v>
      </c>
      <c r="F2716">
        <v>247</v>
      </c>
      <c r="G2716">
        <v>51.131999999999998</v>
      </c>
      <c r="H2716">
        <v>181</v>
      </c>
    </row>
    <row r="2717" spans="1:8" x14ac:dyDescent="0.35">
      <c r="A2717">
        <v>51.149000000000001</v>
      </c>
      <c r="B2717">
        <v>319</v>
      </c>
      <c r="C2717">
        <v>51.149000000000001</v>
      </c>
      <c r="D2717">
        <v>231</v>
      </c>
      <c r="E2717">
        <v>51.149000000000001</v>
      </c>
      <c r="F2717">
        <v>245</v>
      </c>
      <c r="G2717">
        <v>51.149000000000001</v>
      </c>
      <c r="H2717">
        <v>218</v>
      </c>
    </row>
    <row r="2718" spans="1:8" x14ac:dyDescent="0.35">
      <c r="A2718">
        <v>51.165999999999997</v>
      </c>
      <c r="B2718">
        <v>312</v>
      </c>
      <c r="C2718">
        <v>51.165999999999997</v>
      </c>
      <c r="D2718">
        <v>248</v>
      </c>
      <c r="E2718">
        <v>51.165999999999997</v>
      </c>
      <c r="F2718">
        <v>264</v>
      </c>
      <c r="G2718">
        <v>51.165999999999997</v>
      </c>
      <c r="H2718">
        <v>229</v>
      </c>
    </row>
    <row r="2719" spans="1:8" x14ac:dyDescent="0.35">
      <c r="A2719">
        <v>51.183</v>
      </c>
      <c r="B2719">
        <v>351</v>
      </c>
      <c r="C2719">
        <v>51.183</v>
      </c>
      <c r="D2719">
        <v>243</v>
      </c>
      <c r="E2719">
        <v>51.183</v>
      </c>
      <c r="F2719">
        <v>291</v>
      </c>
      <c r="G2719">
        <v>51.183</v>
      </c>
      <c r="H2719">
        <v>224</v>
      </c>
    </row>
    <row r="2720" spans="1:8" x14ac:dyDescent="0.35">
      <c r="A2720">
        <v>51.2</v>
      </c>
      <c r="B2720">
        <v>324</v>
      </c>
      <c r="C2720">
        <v>51.2</v>
      </c>
      <c r="D2720">
        <v>226</v>
      </c>
      <c r="E2720">
        <v>51.2</v>
      </c>
      <c r="F2720">
        <v>250</v>
      </c>
      <c r="G2720">
        <v>51.2</v>
      </c>
      <c r="H2720">
        <v>223</v>
      </c>
    </row>
    <row r="2721" spans="1:8" x14ac:dyDescent="0.35">
      <c r="A2721">
        <v>51.216999999999999</v>
      </c>
      <c r="B2721">
        <v>333</v>
      </c>
      <c r="C2721">
        <v>51.216999999999999</v>
      </c>
      <c r="D2721">
        <v>215</v>
      </c>
      <c r="E2721">
        <v>51.216999999999999</v>
      </c>
      <c r="F2721">
        <v>265</v>
      </c>
      <c r="G2721">
        <v>51.216999999999999</v>
      </c>
      <c r="H2721">
        <v>206</v>
      </c>
    </row>
    <row r="2722" spans="1:8" x14ac:dyDescent="0.35">
      <c r="A2722">
        <v>51.234000000000002</v>
      </c>
      <c r="B2722">
        <v>294</v>
      </c>
      <c r="C2722">
        <v>51.234000000000002</v>
      </c>
      <c r="D2722">
        <v>262</v>
      </c>
      <c r="E2722">
        <v>51.234000000000002</v>
      </c>
      <c r="F2722">
        <v>260</v>
      </c>
      <c r="G2722">
        <v>51.234000000000002</v>
      </c>
      <c r="H2722">
        <v>218</v>
      </c>
    </row>
    <row r="2723" spans="1:8" x14ac:dyDescent="0.35">
      <c r="A2723">
        <v>51.250999999999998</v>
      </c>
      <c r="B2723">
        <v>331</v>
      </c>
      <c r="C2723">
        <v>51.250999999999998</v>
      </c>
      <c r="D2723">
        <v>260</v>
      </c>
      <c r="E2723">
        <v>51.250999999999998</v>
      </c>
      <c r="F2723">
        <v>284</v>
      </c>
      <c r="G2723">
        <v>51.250999999999998</v>
      </c>
      <c r="H2723">
        <v>223</v>
      </c>
    </row>
    <row r="2724" spans="1:8" x14ac:dyDescent="0.35">
      <c r="A2724">
        <v>51.268000000000001</v>
      </c>
      <c r="B2724">
        <v>356</v>
      </c>
      <c r="C2724">
        <v>51.268000000000001</v>
      </c>
      <c r="D2724">
        <v>269</v>
      </c>
      <c r="E2724">
        <v>51.268000000000001</v>
      </c>
      <c r="F2724">
        <v>272</v>
      </c>
      <c r="G2724">
        <v>51.268000000000001</v>
      </c>
      <c r="H2724">
        <v>212</v>
      </c>
    </row>
    <row r="2725" spans="1:8" x14ac:dyDescent="0.35">
      <c r="A2725">
        <v>51.284999999999997</v>
      </c>
      <c r="B2725">
        <v>343</v>
      </c>
      <c r="C2725">
        <v>51.284999999999997</v>
      </c>
      <c r="D2725">
        <v>252</v>
      </c>
      <c r="E2725">
        <v>51.284999999999997</v>
      </c>
      <c r="F2725">
        <v>255</v>
      </c>
      <c r="G2725">
        <v>51.284999999999997</v>
      </c>
      <c r="H2725">
        <v>205</v>
      </c>
    </row>
    <row r="2726" spans="1:8" x14ac:dyDescent="0.35">
      <c r="A2726">
        <v>51.302</v>
      </c>
      <c r="B2726">
        <v>321</v>
      </c>
      <c r="C2726">
        <v>51.302</v>
      </c>
      <c r="D2726">
        <v>245</v>
      </c>
      <c r="E2726">
        <v>51.302</v>
      </c>
      <c r="F2726">
        <v>239</v>
      </c>
      <c r="G2726">
        <v>51.302</v>
      </c>
      <c r="H2726">
        <v>196</v>
      </c>
    </row>
    <row r="2727" spans="1:8" x14ac:dyDescent="0.35">
      <c r="A2727">
        <v>51.319000000000003</v>
      </c>
      <c r="B2727">
        <v>331</v>
      </c>
      <c r="C2727">
        <v>51.319000000000003</v>
      </c>
      <c r="D2727">
        <v>229</v>
      </c>
      <c r="E2727">
        <v>51.319000000000003</v>
      </c>
      <c r="F2727">
        <v>266</v>
      </c>
      <c r="G2727">
        <v>51.319000000000003</v>
      </c>
      <c r="H2727">
        <v>214</v>
      </c>
    </row>
    <row r="2728" spans="1:8" x14ac:dyDescent="0.35">
      <c r="A2728">
        <v>51.335999999999999</v>
      </c>
      <c r="B2728">
        <v>322</v>
      </c>
      <c r="C2728">
        <v>51.335999999999999</v>
      </c>
      <c r="D2728">
        <v>230</v>
      </c>
      <c r="E2728">
        <v>51.335999999999999</v>
      </c>
      <c r="F2728">
        <v>275</v>
      </c>
      <c r="G2728">
        <v>51.335999999999999</v>
      </c>
      <c r="H2728">
        <v>233</v>
      </c>
    </row>
    <row r="2729" spans="1:8" x14ac:dyDescent="0.35">
      <c r="A2729">
        <v>51.353000000000002</v>
      </c>
      <c r="B2729">
        <v>321</v>
      </c>
      <c r="C2729">
        <v>51.353000000000002</v>
      </c>
      <c r="D2729">
        <v>254</v>
      </c>
      <c r="E2729">
        <v>51.353000000000002</v>
      </c>
      <c r="F2729">
        <v>274</v>
      </c>
      <c r="G2729">
        <v>51.353000000000002</v>
      </c>
      <c r="H2729">
        <v>204</v>
      </c>
    </row>
    <row r="2730" spans="1:8" x14ac:dyDescent="0.35">
      <c r="A2730">
        <v>51.37</v>
      </c>
      <c r="B2730">
        <v>335</v>
      </c>
      <c r="C2730">
        <v>51.37</v>
      </c>
      <c r="D2730">
        <v>235</v>
      </c>
      <c r="E2730">
        <v>51.37</v>
      </c>
      <c r="F2730">
        <v>268</v>
      </c>
      <c r="G2730">
        <v>51.37</v>
      </c>
      <c r="H2730">
        <v>206</v>
      </c>
    </row>
    <row r="2731" spans="1:8" x14ac:dyDescent="0.35">
      <c r="A2731">
        <v>51.387</v>
      </c>
      <c r="B2731">
        <v>317</v>
      </c>
      <c r="C2731">
        <v>51.387</v>
      </c>
      <c r="D2731">
        <v>267</v>
      </c>
      <c r="E2731">
        <v>51.387</v>
      </c>
      <c r="F2731">
        <v>288</v>
      </c>
      <c r="G2731">
        <v>51.387</v>
      </c>
      <c r="H2731">
        <v>227</v>
      </c>
    </row>
    <row r="2732" spans="1:8" x14ac:dyDescent="0.35">
      <c r="A2732">
        <v>51.404000000000003</v>
      </c>
      <c r="B2732">
        <v>335</v>
      </c>
      <c r="C2732">
        <v>51.404000000000003</v>
      </c>
      <c r="D2732">
        <v>249</v>
      </c>
      <c r="E2732">
        <v>51.404000000000003</v>
      </c>
      <c r="F2732">
        <v>270</v>
      </c>
      <c r="G2732">
        <v>51.404000000000003</v>
      </c>
      <c r="H2732">
        <v>223</v>
      </c>
    </row>
    <row r="2733" spans="1:8" x14ac:dyDescent="0.35">
      <c r="A2733">
        <v>51.420999999999999</v>
      </c>
      <c r="B2733">
        <v>340</v>
      </c>
      <c r="C2733">
        <v>51.420999999999999</v>
      </c>
      <c r="D2733">
        <v>269</v>
      </c>
      <c r="E2733">
        <v>51.420999999999999</v>
      </c>
      <c r="F2733">
        <v>267</v>
      </c>
      <c r="G2733">
        <v>51.420999999999999</v>
      </c>
      <c r="H2733">
        <v>221</v>
      </c>
    </row>
    <row r="2734" spans="1:8" x14ac:dyDescent="0.35">
      <c r="A2734">
        <v>51.438000000000002</v>
      </c>
      <c r="B2734">
        <v>321</v>
      </c>
      <c r="C2734">
        <v>51.438000000000002</v>
      </c>
      <c r="D2734">
        <v>251</v>
      </c>
      <c r="E2734">
        <v>51.438000000000002</v>
      </c>
      <c r="F2734">
        <v>262</v>
      </c>
      <c r="G2734">
        <v>51.438000000000002</v>
      </c>
      <c r="H2734">
        <v>243</v>
      </c>
    </row>
    <row r="2735" spans="1:8" x14ac:dyDescent="0.35">
      <c r="A2735">
        <v>51.454999999999998</v>
      </c>
      <c r="B2735">
        <v>328</v>
      </c>
      <c r="C2735">
        <v>51.454999999999998</v>
      </c>
      <c r="D2735">
        <v>256</v>
      </c>
      <c r="E2735">
        <v>51.454999999999998</v>
      </c>
      <c r="F2735">
        <v>263</v>
      </c>
      <c r="G2735">
        <v>51.454999999999998</v>
      </c>
      <c r="H2735">
        <v>198</v>
      </c>
    </row>
    <row r="2736" spans="1:8" x14ac:dyDescent="0.35">
      <c r="A2736">
        <v>51.472000000000001</v>
      </c>
      <c r="B2736">
        <v>331</v>
      </c>
      <c r="C2736">
        <v>51.472000000000001</v>
      </c>
      <c r="D2736">
        <v>271</v>
      </c>
      <c r="E2736">
        <v>51.472000000000001</v>
      </c>
      <c r="F2736">
        <v>265</v>
      </c>
      <c r="G2736">
        <v>51.472000000000001</v>
      </c>
      <c r="H2736">
        <v>211</v>
      </c>
    </row>
    <row r="2737" spans="1:8" x14ac:dyDescent="0.35">
      <c r="A2737">
        <v>51.488999999999997</v>
      </c>
      <c r="B2737">
        <v>324</v>
      </c>
      <c r="C2737">
        <v>51.488999999999997</v>
      </c>
      <c r="D2737">
        <v>283</v>
      </c>
      <c r="E2737">
        <v>51.488999999999997</v>
      </c>
      <c r="F2737">
        <v>275</v>
      </c>
      <c r="G2737">
        <v>51.488999999999997</v>
      </c>
      <c r="H2737">
        <v>232</v>
      </c>
    </row>
    <row r="2738" spans="1:8" x14ac:dyDescent="0.35">
      <c r="A2738">
        <v>51.506</v>
      </c>
      <c r="B2738">
        <v>308</v>
      </c>
      <c r="C2738">
        <v>51.506</v>
      </c>
      <c r="D2738">
        <v>249</v>
      </c>
      <c r="E2738">
        <v>51.506</v>
      </c>
      <c r="F2738">
        <v>258</v>
      </c>
      <c r="G2738">
        <v>51.506</v>
      </c>
      <c r="H2738">
        <v>224</v>
      </c>
    </row>
    <row r="2739" spans="1:8" x14ac:dyDescent="0.35">
      <c r="A2739">
        <v>51.523000000000003</v>
      </c>
      <c r="B2739">
        <v>316</v>
      </c>
      <c r="C2739">
        <v>51.523000000000003</v>
      </c>
      <c r="D2739">
        <v>253</v>
      </c>
      <c r="E2739">
        <v>51.523000000000003</v>
      </c>
      <c r="F2739">
        <v>275</v>
      </c>
      <c r="G2739">
        <v>51.523000000000003</v>
      </c>
      <c r="H2739">
        <v>222</v>
      </c>
    </row>
    <row r="2740" spans="1:8" x14ac:dyDescent="0.35">
      <c r="A2740">
        <v>51.54</v>
      </c>
      <c r="B2740">
        <v>301</v>
      </c>
      <c r="C2740">
        <v>51.54</v>
      </c>
      <c r="D2740">
        <v>256</v>
      </c>
      <c r="E2740">
        <v>51.54</v>
      </c>
      <c r="F2740">
        <v>251</v>
      </c>
      <c r="G2740">
        <v>51.54</v>
      </c>
      <c r="H2740">
        <v>228</v>
      </c>
    </row>
    <row r="2741" spans="1:8" x14ac:dyDescent="0.35">
      <c r="A2741">
        <v>51.557000000000002</v>
      </c>
      <c r="B2741">
        <v>307</v>
      </c>
      <c r="C2741">
        <v>51.557000000000002</v>
      </c>
      <c r="D2741">
        <v>242</v>
      </c>
      <c r="E2741">
        <v>51.557000000000002</v>
      </c>
      <c r="F2741">
        <v>255</v>
      </c>
      <c r="G2741">
        <v>51.557000000000002</v>
      </c>
      <c r="H2741">
        <v>209</v>
      </c>
    </row>
    <row r="2742" spans="1:8" x14ac:dyDescent="0.35">
      <c r="A2742">
        <v>51.573999999999998</v>
      </c>
      <c r="B2742">
        <v>298</v>
      </c>
      <c r="C2742">
        <v>51.573999999999998</v>
      </c>
      <c r="D2742">
        <v>262</v>
      </c>
      <c r="E2742">
        <v>51.573999999999998</v>
      </c>
      <c r="F2742">
        <v>269</v>
      </c>
      <c r="G2742">
        <v>51.573999999999998</v>
      </c>
      <c r="H2742">
        <v>206</v>
      </c>
    </row>
    <row r="2743" spans="1:8" x14ac:dyDescent="0.35">
      <c r="A2743">
        <v>51.591000000000001</v>
      </c>
      <c r="B2743">
        <v>287</v>
      </c>
      <c r="C2743">
        <v>51.591000000000001</v>
      </c>
      <c r="D2743">
        <v>251</v>
      </c>
      <c r="E2743">
        <v>51.591000000000001</v>
      </c>
      <c r="F2743">
        <v>271</v>
      </c>
      <c r="G2743">
        <v>51.591000000000001</v>
      </c>
      <c r="H2743">
        <v>210</v>
      </c>
    </row>
    <row r="2744" spans="1:8" x14ac:dyDescent="0.35">
      <c r="A2744">
        <v>51.607999999999997</v>
      </c>
      <c r="B2744">
        <v>280</v>
      </c>
      <c r="C2744">
        <v>51.607999999999997</v>
      </c>
      <c r="D2744">
        <v>234</v>
      </c>
      <c r="E2744">
        <v>51.607999999999997</v>
      </c>
      <c r="F2744">
        <v>265</v>
      </c>
      <c r="G2744">
        <v>51.607999999999997</v>
      </c>
      <c r="H2744">
        <v>208</v>
      </c>
    </row>
    <row r="2745" spans="1:8" x14ac:dyDescent="0.35">
      <c r="A2745">
        <v>51.625</v>
      </c>
      <c r="B2745">
        <v>275</v>
      </c>
      <c r="C2745">
        <v>51.625</v>
      </c>
      <c r="D2745">
        <v>237</v>
      </c>
      <c r="E2745">
        <v>51.625</v>
      </c>
      <c r="F2745">
        <v>266</v>
      </c>
      <c r="G2745">
        <v>51.625</v>
      </c>
      <c r="H2745">
        <v>219</v>
      </c>
    </row>
    <row r="2746" spans="1:8" x14ac:dyDescent="0.35">
      <c r="A2746">
        <v>51.642000000000003</v>
      </c>
      <c r="B2746">
        <v>269</v>
      </c>
      <c r="C2746">
        <v>51.642000000000003</v>
      </c>
      <c r="D2746">
        <v>244</v>
      </c>
      <c r="E2746">
        <v>51.642000000000003</v>
      </c>
      <c r="F2746">
        <v>239</v>
      </c>
      <c r="G2746">
        <v>51.642000000000003</v>
      </c>
      <c r="H2746">
        <v>227</v>
      </c>
    </row>
    <row r="2747" spans="1:8" x14ac:dyDescent="0.35">
      <c r="A2747">
        <v>51.658999999999999</v>
      </c>
      <c r="B2747">
        <v>259</v>
      </c>
      <c r="C2747">
        <v>51.658999999999999</v>
      </c>
      <c r="D2747">
        <v>240</v>
      </c>
      <c r="E2747">
        <v>51.658999999999999</v>
      </c>
      <c r="F2747">
        <v>235</v>
      </c>
      <c r="G2747">
        <v>51.658999999999999</v>
      </c>
      <c r="H2747">
        <v>227</v>
      </c>
    </row>
    <row r="2748" spans="1:8" x14ac:dyDescent="0.35">
      <c r="A2748">
        <v>51.676000000000002</v>
      </c>
      <c r="B2748">
        <v>251</v>
      </c>
      <c r="C2748">
        <v>51.676000000000002</v>
      </c>
      <c r="D2748">
        <v>229</v>
      </c>
      <c r="E2748">
        <v>51.676000000000002</v>
      </c>
      <c r="F2748">
        <v>241</v>
      </c>
      <c r="G2748">
        <v>51.676000000000002</v>
      </c>
      <c r="H2748">
        <v>221</v>
      </c>
    </row>
    <row r="2749" spans="1:8" x14ac:dyDescent="0.35">
      <c r="A2749">
        <v>51.692999999999998</v>
      </c>
      <c r="B2749">
        <v>242</v>
      </c>
      <c r="C2749">
        <v>51.692999999999998</v>
      </c>
      <c r="D2749">
        <v>221</v>
      </c>
      <c r="E2749">
        <v>51.692999999999998</v>
      </c>
      <c r="F2749">
        <v>256</v>
      </c>
      <c r="G2749">
        <v>51.692999999999998</v>
      </c>
      <c r="H2749">
        <v>229</v>
      </c>
    </row>
    <row r="2750" spans="1:8" x14ac:dyDescent="0.35">
      <c r="A2750">
        <v>51.71</v>
      </c>
      <c r="B2750">
        <v>238</v>
      </c>
      <c r="C2750">
        <v>51.71</v>
      </c>
      <c r="D2750">
        <v>216</v>
      </c>
      <c r="E2750">
        <v>51.71</v>
      </c>
      <c r="F2750">
        <v>243</v>
      </c>
      <c r="G2750">
        <v>51.71</v>
      </c>
      <c r="H2750">
        <v>238</v>
      </c>
    </row>
    <row r="2751" spans="1:8" x14ac:dyDescent="0.35">
      <c r="A2751">
        <v>51.726999999999997</v>
      </c>
      <c r="B2751">
        <v>229</v>
      </c>
      <c r="C2751">
        <v>51.726999999999997</v>
      </c>
      <c r="D2751">
        <v>221</v>
      </c>
      <c r="E2751">
        <v>51.726999999999997</v>
      </c>
      <c r="F2751">
        <v>234</v>
      </c>
      <c r="G2751">
        <v>51.726999999999997</v>
      </c>
      <c r="H2751">
        <v>236</v>
      </c>
    </row>
    <row r="2752" spans="1:8" x14ac:dyDescent="0.35">
      <c r="A2752">
        <v>51.744</v>
      </c>
      <c r="B2752">
        <v>231</v>
      </c>
      <c r="C2752">
        <v>51.744</v>
      </c>
      <c r="D2752">
        <v>221</v>
      </c>
      <c r="E2752">
        <v>51.744</v>
      </c>
      <c r="F2752">
        <v>232</v>
      </c>
      <c r="G2752">
        <v>51.744</v>
      </c>
      <c r="H2752">
        <v>237</v>
      </c>
    </row>
    <row r="2753" spans="1:8" x14ac:dyDescent="0.35">
      <c r="A2753">
        <v>51.761000000000003</v>
      </c>
      <c r="B2753">
        <v>230</v>
      </c>
      <c r="C2753">
        <v>51.761000000000003</v>
      </c>
      <c r="D2753">
        <v>204</v>
      </c>
      <c r="E2753">
        <v>51.761000000000003</v>
      </c>
      <c r="F2753">
        <v>250</v>
      </c>
      <c r="G2753">
        <v>51.761000000000003</v>
      </c>
      <c r="H2753">
        <v>238</v>
      </c>
    </row>
    <row r="2754" spans="1:8" x14ac:dyDescent="0.35">
      <c r="A2754">
        <v>51.777999999999999</v>
      </c>
      <c r="B2754">
        <v>221</v>
      </c>
      <c r="C2754">
        <v>51.777999999999999</v>
      </c>
      <c r="D2754">
        <v>187</v>
      </c>
      <c r="E2754">
        <v>51.777999999999999</v>
      </c>
      <c r="F2754">
        <v>254</v>
      </c>
      <c r="G2754">
        <v>51.777999999999999</v>
      </c>
      <c r="H2754">
        <v>224</v>
      </c>
    </row>
    <row r="2755" spans="1:8" x14ac:dyDescent="0.35">
      <c r="A2755">
        <v>51.795000000000002</v>
      </c>
      <c r="B2755">
        <v>210</v>
      </c>
      <c r="C2755">
        <v>51.795000000000002</v>
      </c>
      <c r="D2755">
        <v>207</v>
      </c>
      <c r="E2755">
        <v>51.795000000000002</v>
      </c>
      <c r="F2755">
        <v>227</v>
      </c>
      <c r="G2755">
        <v>51.795000000000002</v>
      </c>
      <c r="H2755">
        <v>198</v>
      </c>
    </row>
    <row r="2756" spans="1:8" x14ac:dyDescent="0.35">
      <c r="A2756">
        <v>51.811999999999998</v>
      </c>
      <c r="B2756">
        <v>205</v>
      </c>
      <c r="C2756">
        <v>51.811999999999998</v>
      </c>
      <c r="D2756">
        <v>209</v>
      </c>
      <c r="E2756">
        <v>51.811999999999998</v>
      </c>
      <c r="F2756">
        <v>251</v>
      </c>
      <c r="G2756">
        <v>51.811999999999998</v>
      </c>
      <c r="H2756">
        <v>209</v>
      </c>
    </row>
    <row r="2757" spans="1:8" x14ac:dyDescent="0.35">
      <c r="A2757">
        <v>51.829000000000001</v>
      </c>
      <c r="B2757">
        <v>202</v>
      </c>
      <c r="C2757">
        <v>51.829000000000001</v>
      </c>
      <c r="D2757">
        <v>199</v>
      </c>
      <c r="E2757">
        <v>51.829000000000001</v>
      </c>
      <c r="F2757">
        <v>263</v>
      </c>
      <c r="G2757">
        <v>51.829000000000001</v>
      </c>
      <c r="H2757">
        <v>197</v>
      </c>
    </row>
    <row r="2758" spans="1:8" x14ac:dyDescent="0.35">
      <c r="A2758">
        <v>51.845999999999997</v>
      </c>
      <c r="B2758">
        <v>207</v>
      </c>
      <c r="C2758">
        <v>51.845999999999997</v>
      </c>
      <c r="D2758">
        <v>195</v>
      </c>
      <c r="E2758">
        <v>51.845999999999997</v>
      </c>
      <c r="F2758">
        <v>243</v>
      </c>
      <c r="G2758">
        <v>51.845999999999997</v>
      </c>
      <c r="H2758">
        <v>192</v>
      </c>
    </row>
    <row r="2759" spans="1:8" x14ac:dyDescent="0.35">
      <c r="A2759">
        <v>51.863</v>
      </c>
      <c r="B2759">
        <v>187</v>
      </c>
      <c r="C2759">
        <v>51.863</v>
      </c>
      <c r="D2759">
        <v>190</v>
      </c>
      <c r="E2759">
        <v>51.863</v>
      </c>
      <c r="F2759">
        <v>224</v>
      </c>
      <c r="G2759">
        <v>51.863</v>
      </c>
      <c r="H2759">
        <v>227</v>
      </c>
    </row>
    <row r="2760" spans="1:8" x14ac:dyDescent="0.35">
      <c r="A2760">
        <v>51.88</v>
      </c>
      <c r="B2760">
        <v>186</v>
      </c>
      <c r="C2760">
        <v>51.88</v>
      </c>
      <c r="D2760">
        <v>193</v>
      </c>
      <c r="E2760">
        <v>51.88</v>
      </c>
      <c r="F2760">
        <v>237</v>
      </c>
      <c r="G2760">
        <v>51.88</v>
      </c>
      <c r="H2760">
        <v>224</v>
      </c>
    </row>
    <row r="2761" spans="1:8" x14ac:dyDescent="0.35">
      <c r="A2761">
        <v>51.896999999999998</v>
      </c>
      <c r="B2761">
        <v>205</v>
      </c>
      <c r="C2761">
        <v>51.896999999999998</v>
      </c>
      <c r="D2761">
        <v>202</v>
      </c>
      <c r="E2761">
        <v>51.896999999999998</v>
      </c>
      <c r="F2761">
        <v>238</v>
      </c>
      <c r="G2761">
        <v>51.896999999999998</v>
      </c>
      <c r="H2761">
        <v>227</v>
      </c>
    </row>
    <row r="2762" spans="1:8" x14ac:dyDescent="0.35">
      <c r="A2762">
        <v>51.914000000000001</v>
      </c>
      <c r="B2762">
        <v>189</v>
      </c>
      <c r="C2762">
        <v>51.914000000000001</v>
      </c>
      <c r="D2762">
        <v>189</v>
      </c>
      <c r="E2762">
        <v>51.914000000000001</v>
      </c>
      <c r="F2762">
        <v>240</v>
      </c>
      <c r="G2762">
        <v>51.914000000000001</v>
      </c>
      <c r="H2762">
        <v>231</v>
      </c>
    </row>
    <row r="2763" spans="1:8" x14ac:dyDescent="0.35">
      <c r="A2763">
        <v>51.930999999999997</v>
      </c>
      <c r="B2763">
        <v>178</v>
      </c>
      <c r="C2763">
        <v>51.930999999999997</v>
      </c>
      <c r="D2763">
        <v>169</v>
      </c>
      <c r="E2763">
        <v>51.930999999999997</v>
      </c>
      <c r="F2763">
        <v>238</v>
      </c>
      <c r="G2763">
        <v>51.930999999999997</v>
      </c>
      <c r="H2763">
        <v>214</v>
      </c>
    </row>
    <row r="2764" spans="1:8" x14ac:dyDescent="0.35">
      <c r="A2764">
        <v>51.948</v>
      </c>
      <c r="B2764">
        <v>169</v>
      </c>
      <c r="C2764">
        <v>51.948</v>
      </c>
      <c r="D2764">
        <v>192</v>
      </c>
      <c r="E2764">
        <v>51.948</v>
      </c>
      <c r="F2764">
        <v>212</v>
      </c>
      <c r="G2764">
        <v>51.948</v>
      </c>
      <c r="H2764">
        <v>201</v>
      </c>
    </row>
    <row r="2765" spans="1:8" x14ac:dyDescent="0.35">
      <c r="A2765">
        <v>51.965000000000003</v>
      </c>
      <c r="B2765">
        <v>169</v>
      </c>
      <c r="C2765">
        <v>51.965000000000003</v>
      </c>
      <c r="D2765">
        <v>170</v>
      </c>
      <c r="E2765">
        <v>51.965000000000003</v>
      </c>
      <c r="F2765">
        <v>220</v>
      </c>
      <c r="G2765">
        <v>51.965000000000003</v>
      </c>
      <c r="H2765">
        <v>205</v>
      </c>
    </row>
    <row r="2766" spans="1:8" x14ac:dyDescent="0.35">
      <c r="A2766">
        <v>51.981999999999999</v>
      </c>
      <c r="B2766">
        <v>176</v>
      </c>
      <c r="C2766">
        <v>51.981999999999999</v>
      </c>
      <c r="D2766">
        <v>154</v>
      </c>
      <c r="E2766">
        <v>51.981999999999999</v>
      </c>
      <c r="F2766">
        <v>217</v>
      </c>
      <c r="G2766">
        <v>51.981999999999999</v>
      </c>
      <c r="H2766">
        <v>224</v>
      </c>
    </row>
    <row r="2767" spans="1:8" x14ac:dyDescent="0.35">
      <c r="A2767">
        <v>51.999000000000002</v>
      </c>
      <c r="B2767">
        <v>178</v>
      </c>
      <c r="C2767">
        <v>51.999000000000002</v>
      </c>
      <c r="D2767">
        <v>154</v>
      </c>
      <c r="E2767">
        <v>51.999000000000002</v>
      </c>
      <c r="F2767">
        <v>200</v>
      </c>
      <c r="G2767">
        <v>51.999000000000002</v>
      </c>
      <c r="H2767">
        <v>212</v>
      </c>
    </row>
    <row r="2768" spans="1:8" x14ac:dyDescent="0.35">
      <c r="A2768">
        <v>52.015999999999998</v>
      </c>
      <c r="B2768">
        <v>174</v>
      </c>
      <c r="C2768">
        <v>52.015999999999998</v>
      </c>
      <c r="D2768">
        <v>166</v>
      </c>
      <c r="E2768">
        <v>52.015999999999998</v>
      </c>
      <c r="F2768">
        <v>217</v>
      </c>
      <c r="G2768">
        <v>52.015999999999998</v>
      </c>
      <c r="H2768">
        <v>202</v>
      </c>
    </row>
    <row r="2769" spans="1:8" x14ac:dyDescent="0.35">
      <c r="A2769">
        <v>52.033000000000001</v>
      </c>
      <c r="B2769">
        <v>176</v>
      </c>
      <c r="C2769">
        <v>52.033000000000001</v>
      </c>
      <c r="D2769">
        <v>170</v>
      </c>
      <c r="E2769">
        <v>52.033000000000001</v>
      </c>
      <c r="F2769">
        <v>237</v>
      </c>
      <c r="G2769">
        <v>52.033000000000001</v>
      </c>
      <c r="H2769">
        <v>188</v>
      </c>
    </row>
    <row r="2770" spans="1:8" x14ac:dyDescent="0.35">
      <c r="A2770">
        <v>52.05</v>
      </c>
      <c r="B2770">
        <v>154</v>
      </c>
      <c r="C2770">
        <v>52.05</v>
      </c>
      <c r="D2770">
        <v>178</v>
      </c>
      <c r="E2770">
        <v>52.05</v>
      </c>
      <c r="F2770">
        <v>205</v>
      </c>
      <c r="G2770">
        <v>52.05</v>
      </c>
      <c r="H2770">
        <v>202</v>
      </c>
    </row>
    <row r="2771" spans="1:8" x14ac:dyDescent="0.35">
      <c r="A2771">
        <v>52.067</v>
      </c>
      <c r="B2771">
        <v>175</v>
      </c>
      <c r="C2771">
        <v>52.067</v>
      </c>
      <c r="D2771">
        <v>184</v>
      </c>
      <c r="E2771">
        <v>52.067</v>
      </c>
      <c r="F2771">
        <v>200</v>
      </c>
      <c r="G2771">
        <v>52.067</v>
      </c>
      <c r="H2771">
        <v>206</v>
      </c>
    </row>
    <row r="2772" spans="1:8" x14ac:dyDescent="0.35">
      <c r="A2772">
        <v>52.084000000000003</v>
      </c>
      <c r="B2772">
        <v>157</v>
      </c>
      <c r="C2772">
        <v>52.084000000000003</v>
      </c>
      <c r="D2772">
        <v>180</v>
      </c>
      <c r="E2772">
        <v>52.084000000000003</v>
      </c>
      <c r="F2772">
        <v>219</v>
      </c>
      <c r="G2772">
        <v>52.084000000000003</v>
      </c>
      <c r="H2772">
        <v>201</v>
      </c>
    </row>
    <row r="2773" spans="1:8" x14ac:dyDescent="0.35">
      <c r="A2773">
        <v>52.100999999999999</v>
      </c>
      <c r="B2773">
        <v>160</v>
      </c>
      <c r="C2773">
        <v>52.100999999999999</v>
      </c>
      <c r="D2773">
        <v>194</v>
      </c>
      <c r="E2773">
        <v>52.100999999999999</v>
      </c>
      <c r="F2773">
        <v>192</v>
      </c>
      <c r="G2773">
        <v>52.100999999999999</v>
      </c>
      <c r="H2773">
        <v>200</v>
      </c>
    </row>
    <row r="2774" spans="1:8" x14ac:dyDescent="0.35">
      <c r="A2774">
        <v>52.118000000000002</v>
      </c>
      <c r="B2774">
        <v>153</v>
      </c>
      <c r="C2774">
        <v>52.118000000000002</v>
      </c>
      <c r="D2774">
        <v>171</v>
      </c>
      <c r="E2774">
        <v>52.118000000000002</v>
      </c>
      <c r="F2774">
        <v>211</v>
      </c>
      <c r="G2774">
        <v>52.118000000000002</v>
      </c>
      <c r="H2774">
        <v>206</v>
      </c>
    </row>
    <row r="2775" spans="1:8" x14ac:dyDescent="0.35">
      <c r="A2775">
        <v>52.134999999999998</v>
      </c>
      <c r="B2775">
        <v>166</v>
      </c>
      <c r="C2775">
        <v>52.134999999999998</v>
      </c>
      <c r="D2775">
        <v>154</v>
      </c>
      <c r="E2775">
        <v>52.134999999999998</v>
      </c>
      <c r="F2775">
        <v>204</v>
      </c>
      <c r="G2775">
        <v>52.134999999999998</v>
      </c>
      <c r="H2775">
        <v>210</v>
      </c>
    </row>
    <row r="2776" spans="1:8" x14ac:dyDescent="0.35">
      <c r="A2776">
        <v>52.152000000000001</v>
      </c>
      <c r="B2776">
        <v>165</v>
      </c>
      <c r="C2776">
        <v>52.152000000000001</v>
      </c>
      <c r="D2776">
        <v>147</v>
      </c>
      <c r="E2776">
        <v>52.152000000000001</v>
      </c>
      <c r="F2776">
        <v>232</v>
      </c>
      <c r="G2776">
        <v>52.152000000000001</v>
      </c>
      <c r="H2776">
        <v>198</v>
      </c>
    </row>
    <row r="2777" spans="1:8" x14ac:dyDescent="0.35">
      <c r="A2777">
        <v>52.168999999999997</v>
      </c>
      <c r="B2777">
        <v>145</v>
      </c>
      <c r="C2777">
        <v>52.168999999999997</v>
      </c>
      <c r="D2777">
        <v>182</v>
      </c>
      <c r="E2777">
        <v>52.168999999999997</v>
      </c>
      <c r="F2777">
        <v>216</v>
      </c>
      <c r="G2777">
        <v>52.168999999999997</v>
      </c>
      <c r="H2777">
        <v>202</v>
      </c>
    </row>
    <row r="2778" spans="1:8" x14ac:dyDescent="0.35">
      <c r="A2778">
        <v>52.186</v>
      </c>
      <c r="B2778">
        <v>150</v>
      </c>
      <c r="C2778">
        <v>52.186</v>
      </c>
      <c r="D2778">
        <v>159</v>
      </c>
      <c r="E2778">
        <v>52.186</v>
      </c>
      <c r="F2778">
        <v>218</v>
      </c>
      <c r="G2778">
        <v>52.186</v>
      </c>
      <c r="H2778">
        <v>206</v>
      </c>
    </row>
    <row r="2779" spans="1:8" x14ac:dyDescent="0.35">
      <c r="A2779">
        <v>52.203000000000003</v>
      </c>
      <c r="B2779">
        <v>145</v>
      </c>
      <c r="C2779">
        <v>52.203000000000003</v>
      </c>
      <c r="D2779">
        <v>137</v>
      </c>
      <c r="E2779">
        <v>52.203000000000003</v>
      </c>
      <c r="F2779">
        <v>194</v>
      </c>
      <c r="G2779">
        <v>52.203000000000003</v>
      </c>
      <c r="H2779">
        <v>209</v>
      </c>
    </row>
    <row r="2780" spans="1:8" x14ac:dyDescent="0.35">
      <c r="A2780">
        <v>52.22</v>
      </c>
      <c r="B2780">
        <v>153</v>
      </c>
      <c r="C2780">
        <v>52.22</v>
      </c>
      <c r="D2780">
        <v>148</v>
      </c>
      <c r="E2780">
        <v>52.22</v>
      </c>
      <c r="F2780">
        <v>214</v>
      </c>
      <c r="G2780">
        <v>52.22</v>
      </c>
      <c r="H2780">
        <v>231</v>
      </c>
    </row>
    <row r="2781" spans="1:8" x14ac:dyDescent="0.35">
      <c r="A2781">
        <v>52.237000000000002</v>
      </c>
      <c r="B2781">
        <v>159</v>
      </c>
      <c r="C2781">
        <v>52.237000000000002</v>
      </c>
      <c r="D2781">
        <v>174</v>
      </c>
      <c r="E2781">
        <v>52.237000000000002</v>
      </c>
      <c r="F2781">
        <v>233</v>
      </c>
      <c r="G2781">
        <v>52.237000000000002</v>
      </c>
      <c r="H2781">
        <v>197</v>
      </c>
    </row>
    <row r="2782" spans="1:8" x14ac:dyDescent="0.35">
      <c r="A2782">
        <v>52.253999999999998</v>
      </c>
      <c r="B2782">
        <v>162</v>
      </c>
      <c r="C2782">
        <v>52.253999999999998</v>
      </c>
      <c r="D2782">
        <v>152</v>
      </c>
      <c r="E2782">
        <v>52.253999999999998</v>
      </c>
      <c r="F2782">
        <v>220</v>
      </c>
      <c r="G2782">
        <v>52.253999999999998</v>
      </c>
      <c r="H2782">
        <v>214</v>
      </c>
    </row>
    <row r="2783" spans="1:8" x14ac:dyDescent="0.35">
      <c r="A2783">
        <v>52.271000000000001</v>
      </c>
      <c r="B2783">
        <v>155</v>
      </c>
      <c r="C2783">
        <v>52.271000000000001</v>
      </c>
      <c r="D2783">
        <v>167</v>
      </c>
      <c r="E2783">
        <v>52.271000000000001</v>
      </c>
      <c r="F2783">
        <v>211</v>
      </c>
      <c r="G2783">
        <v>52.271000000000001</v>
      </c>
      <c r="H2783">
        <v>196</v>
      </c>
    </row>
    <row r="2784" spans="1:8" x14ac:dyDescent="0.35">
      <c r="A2784">
        <v>52.287999999999997</v>
      </c>
      <c r="B2784">
        <v>146</v>
      </c>
      <c r="C2784">
        <v>52.287999999999997</v>
      </c>
      <c r="D2784">
        <v>162</v>
      </c>
      <c r="E2784">
        <v>52.287999999999997</v>
      </c>
      <c r="F2784">
        <v>193</v>
      </c>
      <c r="G2784">
        <v>52.287999999999997</v>
      </c>
      <c r="H2784">
        <v>208</v>
      </c>
    </row>
    <row r="2785" spans="1:8" x14ac:dyDescent="0.35">
      <c r="A2785">
        <v>52.305</v>
      </c>
      <c r="B2785">
        <v>151</v>
      </c>
      <c r="C2785">
        <v>52.305</v>
      </c>
      <c r="D2785">
        <v>159</v>
      </c>
      <c r="E2785">
        <v>52.305</v>
      </c>
      <c r="F2785">
        <v>193</v>
      </c>
      <c r="G2785">
        <v>52.305</v>
      </c>
      <c r="H2785">
        <v>211</v>
      </c>
    </row>
    <row r="2786" spans="1:8" x14ac:dyDescent="0.35">
      <c r="A2786">
        <v>52.322000000000003</v>
      </c>
      <c r="B2786">
        <v>134</v>
      </c>
      <c r="C2786">
        <v>52.322000000000003</v>
      </c>
      <c r="D2786">
        <v>152</v>
      </c>
      <c r="E2786">
        <v>52.322000000000003</v>
      </c>
      <c r="F2786">
        <v>217</v>
      </c>
      <c r="G2786">
        <v>52.322000000000003</v>
      </c>
      <c r="H2786">
        <v>191</v>
      </c>
    </row>
    <row r="2787" spans="1:8" x14ac:dyDescent="0.35">
      <c r="A2787">
        <v>52.338999999999999</v>
      </c>
      <c r="B2787">
        <v>134</v>
      </c>
      <c r="C2787">
        <v>52.338999999999999</v>
      </c>
      <c r="D2787">
        <v>157</v>
      </c>
      <c r="E2787">
        <v>52.338999999999999</v>
      </c>
      <c r="F2787">
        <v>205</v>
      </c>
      <c r="G2787">
        <v>52.338999999999999</v>
      </c>
      <c r="H2787">
        <v>211</v>
      </c>
    </row>
    <row r="2788" spans="1:8" x14ac:dyDescent="0.35">
      <c r="A2788">
        <v>52.356000000000002</v>
      </c>
      <c r="B2788">
        <v>141</v>
      </c>
      <c r="C2788">
        <v>52.356000000000002</v>
      </c>
      <c r="D2788">
        <v>159</v>
      </c>
      <c r="E2788">
        <v>52.356000000000002</v>
      </c>
      <c r="F2788">
        <v>200</v>
      </c>
      <c r="G2788">
        <v>52.356000000000002</v>
      </c>
      <c r="H2788">
        <v>197</v>
      </c>
    </row>
    <row r="2789" spans="1:8" x14ac:dyDescent="0.35">
      <c r="A2789">
        <v>52.372999999999998</v>
      </c>
      <c r="B2789">
        <v>131</v>
      </c>
      <c r="C2789">
        <v>52.372999999999998</v>
      </c>
      <c r="D2789">
        <v>149</v>
      </c>
      <c r="E2789">
        <v>52.372999999999998</v>
      </c>
      <c r="F2789">
        <v>183</v>
      </c>
      <c r="G2789">
        <v>52.372999999999998</v>
      </c>
      <c r="H2789">
        <v>187</v>
      </c>
    </row>
    <row r="2790" spans="1:8" x14ac:dyDescent="0.35">
      <c r="A2790">
        <v>52.39</v>
      </c>
      <c r="B2790">
        <v>131</v>
      </c>
      <c r="C2790">
        <v>52.39</v>
      </c>
      <c r="D2790">
        <v>173</v>
      </c>
      <c r="E2790">
        <v>52.39</v>
      </c>
      <c r="F2790">
        <v>207</v>
      </c>
      <c r="G2790">
        <v>52.39</v>
      </c>
      <c r="H2790">
        <v>197</v>
      </c>
    </row>
    <row r="2791" spans="1:8" x14ac:dyDescent="0.35">
      <c r="A2791">
        <v>52.406999999999996</v>
      </c>
      <c r="B2791">
        <v>130</v>
      </c>
      <c r="C2791">
        <v>52.406999999999996</v>
      </c>
      <c r="D2791">
        <v>162</v>
      </c>
      <c r="E2791">
        <v>52.406999999999996</v>
      </c>
      <c r="F2791">
        <v>223</v>
      </c>
      <c r="G2791">
        <v>52.406999999999996</v>
      </c>
      <c r="H2791">
        <v>208</v>
      </c>
    </row>
    <row r="2792" spans="1:8" x14ac:dyDescent="0.35">
      <c r="A2792">
        <v>52.423999999999999</v>
      </c>
      <c r="B2792">
        <v>143</v>
      </c>
      <c r="C2792">
        <v>52.423999999999999</v>
      </c>
      <c r="D2792">
        <v>146</v>
      </c>
      <c r="E2792">
        <v>52.423999999999999</v>
      </c>
      <c r="F2792">
        <v>206</v>
      </c>
      <c r="G2792">
        <v>52.423999999999999</v>
      </c>
      <c r="H2792">
        <v>209</v>
      </c>
    </row>
    <row r="2793" spans="1:8" x14ac:dyDescent="0.35">
      <c r="A2793">
        <v>52.441000000000003</v>
      </c>
      <c r="B2793">
        <v>122</v>
      </c>
      <c r="C2793">
        <v>52.441000000000003</v>
      </c>
      <c r="D2793">
        <v>139</v>
      </c>
      <c r="E2793">
        <v>52.441000000000003</v>
      </c>
      <c r="F2793">
        <v>202</v>
      </c>
      <c r="G2793">
        <v>52.441000000000003</v>
      </c>
      <c r="H2793">
        <v>207</v>
      </c>
    </row>
    <row r="2794" spans="1:8" x14ac:dyDescent="0.35">
      <c r="A2794">
        <v>52.457999999999998</v>
      </c>
      <c r="B2794">
        <v>128</v>
      </c>
      <c r="C2794">
        <v>52.457999999999998</v>
      </c>
      <c r="D2794">
        <v>144</v>
      </c>
      <c r="E2794">
        <v>52.457999999999998</v>
      </c>
      <c r="F2794">
        <v>204</v>
      </c>
      <c r="G2794">
        <v>52.457999999999998</v>
      </c>
      <c r="H2794">
        <v>213</v>
      </c>
    </row>
    <row r="2795" spans="1:8" x14ac:dyDescent="0.35">
      <c r="A2795">
        <v>52.475000000000001</v>
      </c>
      <c r="B2795">
        <v>119</v>
      </c>
      <c r="C2795">
        <v>52.475000000000001</v>
      </c>
      <c r="D2795">
        <v>148</v>
      </c>
      <c r="E2795">
        <v>52.475000000000001</v>
      </c>
      <c r="F2795">
        <v>202</v>
      </c>
      <c r="G2795">
        <v>52.475000000000001</v>
      </c>
      <c r="H2795">
        <v>212</v>
      </c>
    </row>
    <row r="2796" spans="1:8" x14ac:dyDescent="0.35">
      <c r="A2796">
        <v>52.491999999999997</v>
      </c>
      <c r="B2796">
        <v>137</v>
      </c>
      <c r="C2796">
        <v>52.491999999999997</v>
      </c>
      <c r="D2796">
        <v>157</v>
      </c>
      <c r="E2796">
        <v>52.491999999999997</v>
      </c>
      <c r="F2796">
        <v>208</v>
      </c>
      <c r="G2796">
        <v>52.491999999999997</v>
      </c>
      <c r="H2796">
        <v>187</v>
      </c>
    </row>
    <row r="2797" spans="1:8" x14ac:dyDescent="0.35">
      <c r="A2797">
        <v>52.509</v>
      </c>
      <c r="B2797">
        <v>129</v>
      </c>
      <c r="C2797">
        <v>52.509</v>
      </c>
      <c r="D2797">
        <v>151</v>
      </c>
      <c r="E2797">
        <v>52.509</v>
      </c>
      <c r="F2797">
        <v>209</v>
      </c>
      <c r="G2797">
        <v>52.509</v>
      </c>
      <c r="H2797">
        <v>195</v>
      </c>
    </row>
    <row r="2798" spans="1:8" x14ac:dyDescent="0.35">
      <c r="A2798">
        <v>52.526000000000003</v>
      </c>
      <c r="B2798">
        <v>117</v>
      </c>
      <c r="C2798">
        <v>52.526000000000003</v>
      </c>
      <c r="D2798">
        <v>155</v>
      </c>
      <c r="E2798">
        <v>52.526000000000003</v>
      </c>
      <c r="F2798">
        <v>194</v>
      </c>
      <c r="G2798">
        <v>52.526000000000003</v>
      </c>
      <c r="H2798">
        <v>205</v>
      </c>
    </row>
    <row r="2799" spans="1:8" x14ac:dyDescent="0.35">
      <c r="A2799">
        <v>52.542999999999999</v>
      </c>
      <c r="B2799">
        <v>104</v>
      </c>
      <c r="C2799">
        <v>52.542999999999999</v>
      </c>
      <c r="D2799">
        <v>151</v>
      </c>
      <c r="E2799">
        <v>52.542999999999999</v>
      </c>
      <c r="F2799">
        <v>192</v>
      </c>
      <c r="G2799">
        <v>52.542999999999999</v>
      </c>
      <c r="H2799">
        <v>193</v>
      </c>
    </row>
    <row r="2800" spans="1:8" x14ac:dyDescent="0.35">
      <c r="A2800">
        <v>52.56</v>
      </c>
      <c r="B2800">
        <v>100</v>
      </c>
      <c r="C2800">
        <v>52.56</v>
      </c>
      <c r="D2800">
        <v>146</v>
      </c>
      <c r="E2800">
        <v>52.56</v>
      </c>
      <c r="F2800">
        <v>191</v>
      </c>
      <c r="G2800">
        <v>52.56</v>
      </c>
      <c r="H2800">
        <v>201</v>
      </c>
    </row>
    <row r="2801" spans="1:8" x14ac:dyDescent="0.35">
      <c r="A2801">
        <v>52.576999999999998</v>
      </c>
      <c r="B2801">
        <v>105</v>
      </c>
      <c r="C2801">
        <v>52.576999999999998</v>
      </c>
      <c r="D2801">
        <v>148</v>
      </c>
      <c r="E2801">
        <v>52.576999999999998</v>
      </c>
      <c r="F2801">
        <v>194</v>
      </c>
      <c r="G2801">
        <v>52.576999999999998</v>
      </c>
      <c r="H2801">
        <v>207</v>
      </c>
    </row>
    <row r="2802" spans="1:8" x14ac:dyDescent="0.35">
      <c r="A2802">
        <v>52.594000000000001</v>
      </c>
      <c r="B2802">
        <v>106</v>
      </c>
      <c r="C2802">
        <v>52.594000000000001</v>
      </c>
      <c r="D2802">
        <v>162</v>
      </c>
      <c r="E2802">
        <v>52.594000000000001</v>
      </c>
      <c r="F2802">
        <v>210</v>
      </c>
      <c r="G2802">
        <v>52.594000000000001</v>
      </c>
      <c r="H2802">
        <v>197</v>
      </c>
    </row>
    <row r="2803" spans="1:8" x14ac:dyDescent="0.35">
      <c r="A2803">
        <v>52.610999999999997</v>
      </c>
      <c r="B2803">
        <v>105</v>
      </c>
      <c r="C2803">
        <v>52.610999999999997</v>
      </c>
      <c r="D2803">
        <v>148</v>
      </c>
      <c r="E2803">
        <v>52.610999999999997</v>
      </c>
      <c r="F2803">
        <v>213</v>
      </c>
      <c r="G2803">
        <v>52.610999999999997</v>
      </c>
      <c r="H2803">
        <v>215</v>
      </c>
    </row>
    <row r="2804" spans="1:8" x14ac:dyDescent="0.35">
      <c r="A2804">
        <v>52.628</v>
      </c>
      <c r="B2804">
        <v>109</v>
      </c>
      <c r="C2804">
        <v>52.628</v>
      </c>
      <c r="D2804">
        <v>132</v>
      </c>
      <c r="E2804">
        <v>52.628</v>
      </c>
      <c r="F2804">
        <v>180</v>
      </c>
      <c r="G2804">
        <v>52.628</v>
      </c>
      <c r="H2804">
        <v>210</v>
      </c>
    </row>
    <row r="2805" spans="1:8" x14ac:dyDescent="0.35">
      <c r="A2805">
        <v>52.645000000000003</v>
      </c>
      <c r="B2805">
        <v>112</v>
      </c>
      <c r="C2805">
        <v>52.645000000000003</v>
      </c>
      <c r="D2805">
        <v>123</v>
      </c>
      <c r="E2805">
        <v>52.645000000000003</v>
      </c>
      <c r="F2805">
        <v>184</v>
      </c>
      <c r="G2805">
        <v>52.645000000000003</v>
      </c>
      <c r="H2805">
        <v>196</v>
      </c>
    </row>
    <row r="2806" spans="1:8" x14ac:dyDescent="0.35">
      <c r="A2806">
        <v>52.661999999999999</v>
      </c>
      <c r="B2806">
        <v>108</v>
      </c>
      <c r="C2806">
        <v>52.661999999999999</v>
      </c>
      <c r="D2806">
        <v>140</v>
      </c>
      <c r="E2806">
        <v>52.661999999999999</v>
      </c>
      <c r="F2806">
        <v>191</v>
      </c>
      <c r="G2806">
        <v>52.661999999999999</v>
      </c>
      <c r="H2806">
        <v>191</v>
      </c>
    </row>
    <row r="2807" spans="1:8" x14ac:dyDescent="0.35">
      <c r="A2807">
        <v>52.679000000000002</v>
      </c>
      <c r="B2807">
        <v>103</v>
      </c>
      <c r="C2807">
        <v>52.679000000000002</v>
      </c>
      <c r="D2807">
        <v>143</v>
      </c>
      <c r="E2807">
        <v>52.679000000000002</v>
      </c>
      <c r="F2807">
        <v>181</v>
      </c>
      <c r="G2807">
        <v>52.679000000000002</v>
      </c>
      <c r="H2807">
        <v>215</v>
      </c>
    </row>
    <row r="2808" spans="1:8" x14ac:dyDescent="0.35">
      <c r="A2808">
        <v>52.695999999999998</v>
      </c>
      <c r="B2808">
        <v>111</v>
      </c>
      <c r="C2808">
        <v>52.695999999999998</v>
      </c>
      <c r="D2808">
        <v>148</v>
      </c>
      <c r="E2808">
        <v>52.695999999999998</v>
      </c>
      <c r="F2808">
        <v>167</v>
      </c>
      <c r="G2808">
        <v>52.695999999999998</v>
      </c>
      <c r="H2808">
        <v>188</v>
      </c>
    </row>
    <row r="2809" spans="1:8" x14ac:dyDescent="0.35">
      <c r="A2809">
        <v>52.713000000000001</v>
      </c>
      <c r="B2809">
        <v>104</v>
      </c>
      <c r="C2809">
        <v>52.713000000000001</v>
      </c>
      <c r="D2809">
        <v>137</v>
      </c>
      <c r="E2809">
        <v>52.713000000000001</v>
      </c>
      <c r="F2809">
        <v>175</v>
      </c>
      <c r="G2809">
        <v>52.713000000000001</v>
      </c>
      <c r="H2809">
        <v>190</v>
      </c>
    </row>
    <row r="2810" spans="1:8" x14ac:dyDescent="0.35">
      <c r="A2810">
        <v>52.73</v>
      </c>
      <c r="B2810">
        <v>99</v>
      </c>
      <c r="C2810">
        <v>52.73</v>
      </c>
      <c r="D2810">
        <v>127</v>
      </c>
      <c r="E2810">
        <v>52.73</v>
      </c>
      <c r="F2810">
        <v>187</v>
      </c>
      <c r="G2810">
        <v>52.73</v>
      </c>
      <c r="H2810">
        <v>208</v>
      </c>
    </row>
    <row r="2811" spans="1:8" x14ac:dyDescent="0.35">
      <c r="A2811">
        <v>52.747</v>
      </c>
      <c r="B2811">
        <v>99</v>
      </c>
      <c r="C2811">
        <v>52.747</v>
      </c>
      <c r="D2811">
        <v>127</v>
      </c>
      <c r="E2811">
        <v>52.747</v>
      </c>
      <c r="F2811">
        <v>187</v>
      </c>
      <c r="G2811">
        <v>52.747</v>
      </c>
      <c r="H2811">
        <v>202</v>
      </c>
    </row>
    <row r="2812" spans="1:8" x14ac:dyDescent="0.35">
      <c r="A2812">
        <v>52.764000000000003</v>
      </c>
      <c r="B2812">
        <v>102</v>
      </c>
      <c r="C2812">
        <v>52.764000000000003</v>
      </c>
      <c r="D2812">
        <v>127</v>
      </c>
      <c r="E2812">
        <v>52.764000000000003</v>
      </c>
      <c r="F2812">
        <v>187</v>
      </c>
      <c r="G2812">
        <v>52.764000000000003</v>
      </c>
      <c r="H2812">
        <v>197</v>
      </c>
    </row>
    <row r="2813" spans="1:8" x14ac:dyDescent="0.35">
      <c r="A2813">
        <v>52.780999999999999</v>
      </c>
      <c r="B2813">
        <v>101</v>
      </c>
      <c r="C2813">
        <v>52.780999999999999</v>
      </c>
      <c r="D2813">
        <v>131</v>
      </c>
      <c r="E2813">
        <v>52.780999999999999</v>
      </c>
      <c r="F2813">
        <v>177</v>
      </c>
      <c r="G2813">
        <v>52.780999999999999</v>
      </c>
      <c r="H2813">
        <v>195</v>
      </c>
    </row>
    <row r="2814" spans="1:8" x14ac:dyDescent="0.35">
      <c r="A2814">
        <v>52.798000000000002</v>
      </c>
      <c r="B2814">
        <v>101</v>
      </c>
      <c r="C2814">
        <v>52.798000000000002</v>
      </c>
      <c r="D2814">
        <v>134</v>
      </c>
      <c r="E2814">
        <v>52.798000000000002</v>
      </c>
      <c r="F2814">
        <v>170</v>
      </c>
      <c r="G2814">
        <v>52.798000000000002</v>
      </c>
      <c r="H2814">
        <v>179</v>
      </c>
    </row>
    <row r="2815" spans="1:8" x14ac:dyDescent="0.35">
      <c r="A2815">
        <v>52.814999999999998</v>
      </c>
      <c r="B2815">
        <v>97</v>
      </c>
      <c r="C2815">
        <v>52.814999999999998</v>
      </c>
      <c r="D2815">
        <v>138</v>
      </c>
      <c r="E2815">
        <v>52.814999999999998</v>
      </c>
      <c r="F2815">
        <v>173</v>
      </c>
      <c r="G2815">
        <v>52.814999999999998</v>
      </c>
      <c r="H2815">
        <v>184</v>
      </c>
    </row>
    <row r="2816" spans="1:8" x14ac:dyDescent="0.35">
      <c r="A2816">
        <v>52.832000000000001</v>
      </c>
      <c r="B2816">
        <v>98</v>
      </c>
      <c r="C2816">
        <v>52.832000000000001</v>
      </c>
      <c r="D2816">
        <v>133</v>
      </c>
      <c r="E2816">
        <v>52.832000000000001</v>
      </c>
      <c r="F2816">
        <v>170</v>
      </c>
      <c r="G2816">
        <v>52.832000000000001</v>
      </c>
      <c r="H2816">
        <v>200</v>
      </c>
    </row>
    <row r="2817" spans="1:8" x14ac:dyDescent="0.35">
      <c r="A2817">
        <v>52.848999999999997</v>
      </c>
      <c r="B2817">
        <v>100</v>
      </c>
      <c r="C2817">
        <v>52.848999999999997</v>
      </c>
      <c r="D2817">
        <v>118</v>
      </c>
      <c r="E2817">
        <v>52.848999999999997</v>
      </c>
      <c r="F2817">
        <v>178</v>
      </c>
      <c r="G2817">
        <v>52.848999999999997</v>
      </c>
      <c r="H2817">
        <v>206</v>
      </c>
    </row>
    <row r="2818" spans="1:8" x14ac:dyDescent="0.35">
      <c r="A2818">
        <v>52.866</v>
      </c>
      <c r="B2818">
        <v>100</v>
      </c>
      <c r="C2818">
        <v>52.866</v>
      </c>
      <c r="D2818">
        <v>118</v>
      </c>
      <c r="E2818">
        <v>52.866</v>
      </c>
      <c r="F2818">
        <v>185</v>
      </c>
      <c r="G2818">
        <v>52.866</v>
      </c>
      <c r="H2818">
        <v>198</v>
      </c>
    </row>
    <row r="2819" spans="1:8" x14ac:dyDescent="0.35">
      <c r="A2819">
        <v>52.883000000000003</v>
      </c>
      <c r="B2819">
        <v>97</v>
      </c>
      <c r="C2819">
        <v>52.883000000000003</v>
      </c>
      <c r="D2819">
        <v>124</v>
      </c>
      <c r="E2819">
        <v>52.883000000000003</v>
      </c>
      <c r="F2819">
        <v>179</v>
      </c>
      <c r="G2819">
        <v>52.883000000000003</v>
      </c>
      <c r="H2819">
        <v>197</v>
      </c>
    </row>
    <row r="2820" spans="1:8" x14ac:dyDescent="0.35">
      <c r="A2820">
        <v>52.9</v>
      </c>
      <c r="B2820">
        <v>92</v>
      </c>
      <c r="C2820">
        <v>52.9</v>
      </c>
      <c r="D2820">
        <v>143</v>
      </c>
      <c r="E2820">
        <v>52.9</v>
      </c>
      <c r="F2820">
        <v>181</v>
      </c>
      <c r="G2820">
        <v>52.9</v>
      </c>
      <c r="H2820">
        <v>208</v>
      </c>
    </row>
    <row r="2821" spans="1:8" x14ac:dyDescent="0.35">
      <c r="A2821">
        <v>52.917000000000002</v>
      </c>
      <c r="B2821">
        <v>96</v>
      </c>
      <c r="C2821">
        <v>52.917000000000002</v>
      </c>
      <c r="D2821">
        <v>131</v>
      </c>
      <c r="E2821">
        <v>52.917000000000002</v>
      </c>
      <c r="F2821">
        <v>182</v>
      </c>
      <c r="G2821">
        <v>52.917000000000002</v>
      </c>
      <c r="H2821">
        <v>201</v>
      </c>
    </row>
    <row r="2822" spans="1:8" x14ac:dyDescent="0.35">
      <c r="A2822">
        <v>52.933999999999997</v>
      </c>
      <c r="B2822">
        <v>103</v>
      </c>
      <c r="C2822">
        <v>52.933999999999997</v>
      </c>
      <c r="D2822">
        <v>139</v>
      </c>
      <c r="E2822">
        <v>52.933999999999997</v>
      </c>
      <c r="F2822">
        <v>176</v>
      </c>
      <c r="G2822">
        <v>52.933999999999997</v>
      </c>
      <c r="H2822">
        <v>193</v>
      </c>
    </row>
    <row r="2823" spans="1:8" x14ac:dyDescent="0.35">
      <c r="A2823">
        <v>52.951000000000001</v>
      </c>
      <c r="B2823">
        <v>91</v>
      </c>
      <c r="C2823">
        <v>52.951000000000001</v>
      </c>
      <c r="D2823">
        <v>126</v>
      </c>
      <c r="E2823">
        <v>52.951000000000001</v>
      </c>
      <c r="F2823">
        <v>181</v>
      </c>
      <c r="G2823">
        <v>52.951000000000001</v>
      </c>
      <c r="H2823">
        <v>190</v>
      </c>
    </row>
    <row r="2824" spans="1:8" x14ac:dyDescent="0.35">
      <c r="A2824">
        <v>52.968000000000004</v>
      </c>
      <c r="B2824">
        <v>91</v>
      </c>
      <c r="C2824">
        <v>52.968000000000004</v>
      </c>
      <c r="D2824">
        <v>124</v>
      </c>
      <c r="E2824">
        <v>52.968000000000004</v>
      </c>
      <c r="F2824">
        <v>188</v>
      </c>
      <c r="G2824">
        <v>52.968000000000004</v>
      </c>
      <c r="H2824">
        <v>189</v>
      </c>
    </row>
    <row r="2825" spans="1:8" x14ac:dyDescent="0.35">
      <c r="A2825">
        <v>52.984999999999999</v>
      </c>
      <c r="B2825">
        <v>95</v>
      </c>
      <c r="C2825">
        <v>52.984999999999999</v>
      </c>
      <c r="D2825">
        <v>127</v>
      </c>
      <c r="E2825">
        <v>52.984999999999999</v>
      </c>
      <c r="F2825">
        <v>182</v>
      </c>
      <c r="G2825">
        <v>52.984999999999999</v>
      </c>
      <c r="H2825">
        <v>192</v>
      </c>
    </row>
    <row r="2826" spans="1:8" x14ac:dyDescent="0.35">
      <c r="A2826">
        <v>53.002000000000002</v>
      </c>
      <c r="B2826">
        <v>90</v>
      </c>
      <c r="C2826">
        <v>53.002000000000002</v>
      </c>
      <c r="D2826">
        <v>135</v>
      </c>
      <c r="E2826">
        <v>53.002000000000002</v>
      </c>
      <c r="F2826">
        <v>180</v>
      </c>
      <c r="G2826">
        <v>53.002000000000002</v>
      </c>
      <c r="H2826">
        <v>185</v>
      </c>
    </row>
    <row r="2827" spans="1:8" x14ac:dyDescent="0.35">
      <c r="A2827">
        <v>53.018999999999998</v>
      </c>
      <c r="B2827">
        <v>89</v>
      </c>
      <c r="C2827">
        <v>53.018999999999998</v>
      </c>
      <c r="D2827">
        <v>124</v>
      </c>
      <c r="E2827">
        <v>53.018999999999998</v>
      </c>
      <c r="F2827">
        <v>173</v>
      </c>
      <c r="G2827">
        <v>53.018999999999998</v>
      </c>
      <c r="H2827">
        <v>192</v>
      </c>
    </row>
    <row r="2828" spans="1:8" x14ac:dyDescent="0.35">
      <c r="A2828">
        <v>53.036000000000001</v>
      </c>
      <c r="B2828">
        <v>80</v>
      </c>
      <c r="C2828">
        <v>53.036000000000001</v>
      </c>
      <c r="D2828">
        <v>121</v>
      </c>
      <c r="E2828">
        <v>53.036000000000001</v>
      </c>
      <c r="F2828">
        <v>190</v>
      </c>
      <c r="G2828">
        <v>53.036000000000001</v>
      </c>
      <c r="H2828">
        <v>190</v>
      </c>
    </row>
    <row r="2829" spans="1:8" x14ac:dyDescent="0.35">
      <c r="A2829">
        <v>53.052999999999997</v>
      </c>
      <c r="B2829">
        <v>96</v>
      </c>
      <c r="C2829">
        <v>53.052999999999997</v>
      </c>
      <c r="D2829">
        <v>138</v>
      </c>
      <c r="E2829">
        <v>53.052999999999997</v>
      </c>
      <c r="F2829">
        <v>166</v>
      </c>
      <c r="G2829">
        <v>53.052999999999997</v>
      </c>
      <c r="H2829">
        <v>218</v>
      </c>
    </row>
    <row r="2830" spans="1:8" x14ac:dyDescent="0.35">
      <c r="A2830">
        <v>53.07</v>
      </c>
      <c r="B2830">
        <v>93</v>
      </c>
      <c r="C2830">
        <v>53.07</v>
      </c>
      <c r="D2830">
        <v>149</v>
      </c>
      <c r="E2830">
        <v>53.07</v>
      </c>
      <c r="F2830">
        <v>191</v>
      </c>
      <c r="G2830">
        <v>53.07</v>
      </c>
      <c r="H2830">
        <v>194</v>
      </c>
    </row>
    <row r="2831" spans="1:8" x14ac:dyDescent="0.35">
      <c r="A2831">
        <v>53.087000000000003</v>
      </c>
      <c r="B2831">
        <v>94</v>
      </c>
      <c r="C2831">
        <v>53.087000000000003</v>
      </c>
      <c r="D2831">
        <v>130</v>
      </c>
      <c r="E2831">
        <v>53.087000000000003</v>
      </c>
      <c r="F2831">
        <v>205</v>
      </c>
      <c r="G2831">
        <v>53.087000000000003</v>
      </c>
      <c r="H2831">
        <v>205</v>
      </c>
    </row>
    <row r="2832" spans="1:8" x14ac:dyDescent="0.35">
      <c r="A2832">
        <v>53.103999999999999</v>
      </c>
      <c r="B2832">
        <v>92</v>
      </c>
      <c r="C2832">
        <v>53.103999999999999</v>
      </c>
      <c r="D2832">
        <v>123</v>
      </c>
      <c r="E2832">
        <v>53.103999999999999</v>
      </c>
      <c r="F2832">
        <v>182</v>
      </c>
      <c r="G2832">
        <v>53.103999999999999</v>
      </c>
      <c r="H2832">
        <v>210</v>
      </c>
    </row>
    <row r="2833" spans="1:8" x14ac:dyDescent="0.35">
      <c r="A2833">
        <v>53.121000000000002</v>
      </c>
      <c r="B2833">
        <v>102</v>
      </c>
      <c r="C2833">
        <v>53.121000000000002</v>
      </c>
      <c r="D2833">
        <v>124</v>
      </c>
      <c r="E2833">
        <v>53.121000000000002</v>
      </c>
      <c r="F2833">
        <v>180</v>
      </c>
      <c r="G2833">
        <v>53.121000000000002</v>
      </c>
      <c r="H2833">
        <v>195</v>
      </c>
    </row>
    <row r="2834" spans="1:8" x14ac:dyDescent="0.35">
      <c r="A2834">
        <v>53.137999999999998</v>
      </c>
      <c r="B2834">
        <v>99</v>
      </c>
      <c r="C2834">
        <v>53.137999999999998</v>
      </c>
      <c r="D2834">
        <v>123</v>
      </c>
      <c r="E2834">
        <v>53.137999999999998</v>
      </c>
      <c r="F2834">
        <v>179</v>
      </c>
      <c r="G2834">
        <v>53.137999999999998</v>
      </c>
      <c r="H2834">
        <v>223</v>
      </c>
    </row>
    <row r="2835" spans="1:8" x14ac:dyDescent="0.35">
      <c r="A2835">
        <v>53.155000000000001</v>
      </c>
      <c r="B2835">
        <v>89</v>
      </c>
      <c r="C2835">
        <v>53.155000000000001</v>
      </c>
      <c r="D2835">
        <v>128</v>
      </c>
      <c r="E2835">
        <v>53.155000000000001</v>
      </c>
      <c r="F2835">
        <v>163</v>
      </c>
      <c r="G2835">
        <v>53.155000000000001</v>
      </c>
      <c r="H2835">
        <v>213</v>
      </c>
    </row>
    <row r="2836" spans="1:8" x14ac:dyDescent="0.35">
      <c r="A2836">
        <v>53.171999999999997</v>
      </c>
      <c r="B2836">
        <v>99</v>
      </c>
      <c r="C2836">
        <v>53.171999999999997</v>
      </c>
      <c r="D2836">
        <v>99</v>
      </c>
      <c r="E2836">
        <v>53.171999999999997</v>
      </c>
      <c r="F2836">
        <v>161</v>
      </c>
      <c r="G2836">
        <v>53.171999999999997</v>
      </c>
      <c r="H2836">
        <v>177</v>
      </c>
    </row>
    <row r="2837" spans="1:8" x14ac:dyDescent="0.35">
      <c r="A2837">
        <v>53.189</v>
      </c>
      <c r="B2837">
        <v>107</v>
      </c>
      <c r="C2837">
        <v>53.189</v>
      </c>
      <c r="D2837">
        <v>134</v>
      </c>
      <c r="E2837">
        <v>53.189</v>
      </c>
      <c r="F2837">
        <v>161</v>
      </c>
      <c r="G2837">
        <v>53.189</v>
      </c>
      <c r="H2837">
        <v>187</v>
      </c>
    </row>
    <row r="2838" spans="1:8" x14ac:dyDescent="0.35">
      <c r="A2838">
        <v>53.206000000000003</v>
      </c>
      <c r="B2838">
        <v>76</v>
      </c>
      <c r="C2838">
        <v>53.206000000000003</v>
      </c>
      <c r="D2838">
        <v>141</v>
      </c>
      <c r="E2838">
        <v>53.206000000000003</v>
      </c>
      <c r="F2838">
        <v>184</v>
      </c>
      <c r="G2838">
        <v>53.206000000000003</v>
      </c>
      <c r="H2838">
        <v>208</v>
      </c>
    </row>
    <row r="2839" spans="1:8" x14ac:dyDescent="0.35">
      <c r="A2839">
        <v>53.222999999999999</v>
      </c>
      <c r="B2839">
        <v>90</v>
      </c>
      <c r="C2839">
        <v>53.222999999999999</v>
      </c>
      <c r="D2839">
        <v>126</v>
      </c>
      <c r="E2839">
        <v>53.222999999999999</v>
      </c>
      <c r="F2839">
        <v>184</v>
      </c>
      <c r="G2839">
        <v>53.222999999999999</v>
      </c>
      <c r="H2839">
        <v>197</v>
      </c>
    </row>
    <row r="2840" spans="1:8" x14ac:dyDescent="0.35">
      <c r="A2840">
        <v>53.24</v>
      </c>
      <c r="B2840">
        <v>91</v>
      </c>
      <c r="C2840">
        <v>53.24</v>
      </c>
      <c r="D2840">
        <v>111</v>
      </c>
      <c r="E2840">
        <v>53.24</v>
      </c>
      <c r="F2840">
        <v>171</v>
      </c>
      <c r="G2840">
        <v>53.24</v>
      </c>
      <c r="H2840">
        <v>191</v>
      </c>
    </row>
    <row r="2841" spans="1:8" x14ac:dyDescent="0.35">
      <c r="A2841">
        <v>53.256999999999998</v>
      </c>
      <c r="B2841">
        <v>100</v>
      </c>
      <c r="C2841">
        <v>53.256999999999998</v>
      </c>
      <c r="D2841">
        <v>117</v>
      </c>
      <c r="E2841">
        <v>53.256999999999998</v>
      </c>
      <c r="F2841">
        <v>188</v>
      </c>
      <c r="G2841">
        <v>53.256999999999998</v>
      </c>
      <c r="H2841">
        <v>184</v>
      </c>
    </row>
    <row r="2842" spans="1:8" x14ac:dyDescent="0.35">
      <c r="A2842">
        <v>53.274000000000001</v>
      </c>
      <c r="B2842">
        <v>92</v>
      </c>
      <c r="C2842">
        <v>53.274000000000001</v>
      </c>
      <c r="D2842">
        <v>133</v>
      </c>
      <c r="E2842">
        <v>53.274000000000001</v>
      </c>
      <c r="F2842">
        <v>164</v>
      </c>
      <c r="G2842">
        <v>53.274000000000001</v>
      </c>
      <c r="H2842">
        <v>186</v>
      </c>
    </row>
    <row r="2843" spans="1:8" x14ac:dyDescent="0.35">
      <c r="A2843">
        <v>53.290999999999997</v>
      </c>
      <c r="B2843">
        <v>90</v>
      </c>
      <c r="C2843">
        <v>53.290999999999997</v>
      </c>
      <c r="D2843">
        <v>149</v>
      </c>
      <c r="E2843">
        <v>53.290999999999997</v>
      </c>
      <c r="F2843">
        <v>187</v>
      </c>
      <c r="G2843">
        <v>53.290999999999997</v>
      </c>
      <c r="H2843">
        <v>192</v>
      </c>
    </row>
    <row r="2844" spans="1:8" x14ac:dyDescent="0.35">
      <c r="A2844">
        <v>53.308</v>
      </c>
      <c r="B2844">
        <v>92</v>
      </c>
      <c r="C2844">
        <v>53.308</v>
      </c>
      <c r="D2844">
        <v>143</v>
      </c>
      <c r="E2844">
        <v>53.308</v>
      </c>
      <c r="F2844">
        <v>185</v>
      </c>
      <c r="G2844">
        <v>53.308</v>
      </c>
      <c r="H2844">
        <v>198</v>
      </c>
    </row>
    <row r="2845" spans="1:8" x14ac:dyDescent="0.35">
      <c r="A2845">
        <v>53.325000000000003</v>
      </c>
      <c r="B2845">
        <v>100</v>
      </c>
      <c r="C2845">
        <v>53.325000000000003</v>
      </c>
      <c r="D2845">
        <v>141</v>
      </c>
      <c r="E2845">
        <v>53.325000000000003</v>
      </c>
      <c r="F2845">
        <v>180</v>
      </c>
      <c r="G2845">
        <v>53.325000000000003</v>
      </c>
      <c r="H2845">
        <v>207</v>
      </c>
    </row>
    <row r="2846" spans="1:8" x14ac:dyDescent="0.35">
      <c r="A2846">
        <v>53.341999999999999</v>
      </c>
      <c r="B2846">
        <v>92</v>
      </c>
      <c r="C2846">
        <v>53.341999999999999</v>
      </c>
      <c r="D2846">
        <v>146</v>
      </c>
      <c r="E2846">
        <v>53.341999999999999</v>
      </c>
      <c r="F2846">
        <v>170</v>
      </c>
      <c r="G2846">
        <v>53.341999999999999</v>
      </c>
      <c r="H2846">
        <v>207</v>
      </c>
    </row>
    <row r="2847" spans="1:8" x14ac:dyDescent="0.35">
      <c r="A2847">
        <v>53.359000000000002</v>
      </c>
      <c r="B2847">
        <v>86</v>
      </c>
      <c r="C2847">
        <v>53.359000000000002</v>
      </c>
      <c r="D2847">
        <v>127</v>
      </c>
      <c r="E2847">
        <v>53.359000000000002</v>
      </c>
      <c r="F2847">
        <v>192</v>
      </c>
      <c r="G2847">
        <v>53.359000000000002</v>
      </c>
      <c r="H2847">
        <v>193</v>
      </c>
    </row>
    <row r="2848" spans="1:8" x14ac:dyDescent="0.35">
      <c r="A2848">
        <v>53.375999999999998</v>
      </c>
      <c r="B2848">
        <v>89</v>
      </c>
      <c r="C2848">
        <v>53.375999999999998</v>
      </c>
      <c r="D2848">
        <v>125</v>
      </c>
      <c r="E2848">
        <v>53.375999999999998</v>
      </c>
      <c r="F2848">
        <v>190</v>
      </c>
      <c r="G2848">
        <v>53.375999999999998</v>
      </c>
      <c r="H2848">
        <v>197</v>
      </c>
    </row>
    <row r="2849" spans="1:8" x14ac:dyDescent="0.35">
      <c r="A2849">
        <v>53.393000000000001</v>
      </c>
      <c r="B2849">
        <v>97</v>
      </c>
      <c r="C2849">
        <v>53.393000000000001</v>
      </c>
      <c r="D2849">
        <v>126</v>
      </c>
      <c r="E2849">
        <v>53.393000000000001</v>
      </c>
      <c r="F2849">
        <v>173</v>
      </c>
      <c r="G2849">
        <v>53.393000000000001</v>
      </c>
      <c r="H2849">
        <v>200</v>
      </c>
    </row>
    <row r="2850" spans="1:8" x14ac:dyDescent="0.35">
      <c r="A2850">
        <v>53.41</v>
      </c>
      <c r="B2850">
        <v>91</v>
      </c>
      <c r="C2850">
        <v>53.41</v>
      </c>
      <c r="D2850">
        <v>119</v>
      </c>
      <c r="E2850">
        <v>53.41</v>
      </c>
      <c r="F2850">
        <v>161</v>
      </c>
      <c r="G2850">
        <v>53.41</v>
      </c>
      <c r="H2850">
        <v>199</v>
      </c>
    </row>
    <row r="2851" spans="1:8" x14ac:dyDescent="0.35">
      <c r="A2851">
        <v>53.427</v>
      </c>
      <c r="B2851">
        <v>85</v>
      </c>
      <c r="C2851">
        <v>53.427</v>
      </c>
      <c r="D2851">
        <v>122</v>
      </c>
      <c r="E2851">
        <v>53.427</v>
      </c>
      <c r="F2851">
        <v>164</v>
      </c>
      <c r="G2851">
        <v>53.427</v>
      </c>
      <c r="H2851">
        <v>206</v>
      </c>
    </row>
    <row r="2852" spans="1:8" x14ac:dyDescent="0.35">
      <c r="A2852">
        <v>53.444000000000003</v>
      </c>
      <c r="B2852">
        <v>90</v>
      </c>
      <c r="C2852">
        <v>53.444000000000003</v>
      </c>
      <c r="D2852">
        <v>123</v>
      </c>
      <c r="E2852">
        <v>53.444000000000003</v>
      </c>
      <c r="F2852">
        <v>180</v>
      </c>
      <c r="G2852">
        <v>53.444000000000003</v>
      </c>
      <c r="H2852">
        <v>196</v>
      </c>
    </row>
    <row r="2853" spans="1:8" x14ac:dyDescent="0.35">
      <c r="A2853">
        <v>53.460999999999999</v>
      </c>
      <c r="B2853">
        <v>88</v>
      </c>
      <c r="C2853">
        <v>53.460999999999999</v>
      </c>
      <c r="D2853">
        <v>131</v>
      </c>
      <c r="E2853">
        <v>53.460999999999999</v>
      </c>
      <c r="F2853">
        <v>210</v>
      </c>
      <c r="G2853">
        <v>53.460999999999999</v>
      </c>
      <c r="H2853">
        <v>193</v>
      </c>
    </row>
    <row r="2854" spans="1:8" x14ac:dyDescent="0.35">
      <c r="A2854">
        <v>53.478000000000002</v>
      </c>
      <c r="B2854">
        <v>89</v>
      </c>
      <c r="C2854">
        <v>53.478000000000002</v>
      </c>
      <c r="D2854">
        <v>125</v>
      </c>
      <c r="E2854">
        <v>53.478000000000002</v>
      </c>
      <c r="F2854">
        <v>181</v>
      </c>
      <c r="G2854">
        <v>53.478000000000002</v>
      </c>
      <c r="H2854">
        <v>194</v>
      </c>
    </row>
    <row r="2855" spans="1:8" x14ac:dyDescent="0.35">
      <c r="A2855">
        <v>53.494999999999997</v>
      </c>
      <c r="B2855">
        <v>94</v>
      </c>
      <c r="C2855">
        <v>53.494999999999997</v>
      </c>
      <c r="D2855">
        <v>130</v>
      </c>
      <c r="E2855">
        <v>53.494999999999997</v>
      </c>
      <c r="F2855">
        <v>164</v>
      </c>
      <c r="G2855">
        <v>53.494999999999997</v>
      </c>
      <c r="H2855">
        <v>202</v>
      </c>
    </row>
    <row r="2856" spans="1:8" x14ac:dyDescent="0.35">
      <c r="A2856">
        <v>53.512</v>
      </c>
      <c r="B2856">
        <v>98</v>
      </c>
      <c r="C2856">
        <v>53.512</v>
      </c>
      <c r="D2856">
        <v>125</v>
      </c>
      <c r="E2856">
        <v>53.512</v>
      </c>
      <c r="F2856">
        <v>168</v>
      </c>
      <c r="G2856">
        <v>53.512</v>
      </c>
      <c r="H2856">
        <v>225</v>
      </c>
    </row>
    <row r="2857" spans="1:8" x14ac:dyDescent="0.35">
      <c r="A2857">
        <v>53.529000000000003</v>
      </c>
      <c r="B2857">
        <v>96</v>
      </c>
      <c r="C2857">
        <v>53.529000000000003</v>
      </c>
      <c r="D2857">
        <v>125</v>
      </c>
      <c r="E2857">
        <v>53.529000000000003</v>
      </c>
      <c r="F2857">
        <v>172</v>
      </c>
      <c r="G2857">
        <v>53.529000000000003</v>
      </c>
      <c r="H2857">
        <v>213</v>
      </c>
    </row>
    <row r="2858" spans="1:8" x14ac:dyDescent="0.35">
      <c r="A2858">
        <v>53.545999999999999</v>
      </c>
      <c r="B2858">
        <v>101</v>
      </c>
      <c r="C2858">
        <v>53.545999999999999</v>
      </c>
      <c r="D2858">
        <v>130</v>
      </c>
      <c r="E2858">
        <v>53.545999999999999</v>
      </c>
      <c r="F2858">
        <v>187</v>
      </c>
      <c r="G2858">
        <v>53.545999999999999</v>
      </c>
      <c r="H2858">
        <v>203</v>
      </c>
    </row>
    <row r="2859" spans="1:8" x14ac:dyDescent="0.35">
      <c r="A2859">
        <v>53.563000000000002</v>
      </c>
      <c r="B2859">
        <v>100</v>
      </c>
      <c r="C2859">
        <v>53.563000000000002</v>
      </c>
      <c r="D2859">
        <v>131</v>
      </c>
      <c r="E2859">
        <v>53.563000000000002</v>
      </c>
      <c r="F2859">
        <v>173</v>
      </c>
      <c r="G2859">
        <v>53.563000000000002</v>
      </c>
      <c r="H2859">
        <v>197</v>
      </c>
    </row>
    <row r="2860" spans="1:8" x14ac:dyDescent="0.35">
      <c r="A2860">
        <v>53.58</v>
      </c>
      <c r="B2860">
        <v>97</v>
      </c>
      <c r="C2860">
        <v>53.58</v>
      </c>
      <c r="D2860">
        <v>128</v>
      </c>
      <c r="E2860">
        <v>53.58</v>
      </c>
      <c r="F2860">
        <v>178</v>
      </c>
      <c r="G2860">
        <v>53.58</v>
      </c>
      <c r="H2860">
        <v>202</v>
      </c>
    </row>
    <row r="2861" spans="1:8" x14ac:dyDescent="0.35">
      <c r="A2861">
        <v>53.597000000000001</v>
      </c>
      <c r="B2861">
        <v>99</v>
      </c>
      <c r="C2861">
        <v>53.597000000000001</v>
      </c>
      <c r="D2861">
        <v>126</v>
      </c>
      <c r="E2861">
        <v>53.597000000000001</v>
      </c>
      <c r="F2861">
        <v>173</v>
      </c>
      <c r="G2861">
        <v>53.597000000000001</v>
      </c>
      <c r="H2861">
        <v>194</v>
      </c>
    </row>
    <row r="2862" spans="1:8" x14ac:dyDescent="0.35">
      <c r="A2862">
        <v>53.613999999999997</v>
      </c>
      <c r="B2862">
        <v>109</v>
      </c>
      <c r="C2862">
        <v>53.613999999999997</v>
      </c>
      <c r="D2862">
        <v>127</v>
      </c>
      <c r="E2862">
        <v>53.613999999999997</v>
      </c>
      <c r="F2862">
        <v>178</v>
      </c>
      <c r="G2862">
        <v>53.613999999999997</v>
      </c>
      <c r="H2862">
        <v>186</v>
      </c>
    </row>
    <row r="2863" spans="1:8" x14ac:dyDescent="0.35">
      <c r="A2863">
        <v>53.631</v>
      </c>
      <c r="B2863">
        <v>107</v>
      </c>
      <c r="C2863">
        <v>53.631</v>
      </c>
      <c r="D2863">
        <v>126</v>
      </c>
      <c r="E2863">
        <v>53.631</v>
      </c>
      <c r="F2863">
        <v>176</v>
      </c>
      <c r="G2863">
        <v>53.631</v>
      </c>
      <c r="H2863">
        <v>188</v>
      </c>
    </row>
    <row r="2864" spans="1:8" x14ac:dyDescent="0.35">
      <c r="A2864">
        <v>53.648000000000003</v>
      </c>
      <c r="B2864">
        <v>106</v>
      </c>
      <c r="C2864">
        <v>53.648000000000003</v>
      </c>
      <c r="D2864">
        <v>129</v>
      </c>
      <c r="E2864">
        <v>53.648000000000003</v>
      </c>
      <c r="F2864">
        <v>173</v>
      </c>
      <c r="G2864">
        <v>53.648000000000003</v>
      </c>
      <c r="H2864">
        <v>181</v>
      </c>
    </row>
    <row r="2865" spans="1:8" x14ac:dyDescent="0.35">
      <c r="A2865">
        <v>53.664999999999999</v>
      </c>
      <c r="B2865">
        <v>111</v>
      </c>
      <c r="C2865">
        <v>53.664999999999999</v>
      </c>
      <c r="D2865">
        <v>139</v>
      </c>
      <c r="E2865">
        <v>53.664999999999999</v>
      </c>
      <c r="F2865">
        <v>188</v>
      </c>
      <c r="G2865">
        <v>53.664999999999999</v>
      </c>
      <c r="H2865">
        <v>188</v>
      </c>
    </row>
    <row r="2866" spans="1:8" x14ac:dyDescent="0.35">
      <c r="A2866">
        <v>53.682000000000002</v>
      </c>
      <c r="B2866">
        <v>109</v>
      </c>
      <c r="C2866">
        <v>53.682000000000002</v>
      </c>
      <c r="D2866">
        <v>131</v>
      </c>
      <c r="E2866">
        <v>53.682000000000002</v>
      </c>
      <c r="F2866">
        <v>194</v>
      </c>
      <c r="G2866">
        <v>53.682000000000002</v>
      </c>
      <c r="H2866">
        <v>190</v>
      </c>
    </row>
    <row r="2867" spans="1:8" x14ac:dyDescent="0.35">
      <c r="A2867">
        <v>53.698999999999998</v>
      </c>
      <c r="B2867">
        <v>110</v>
      </c>
      <c r="C2867">
        <v>53.698999999999998</v>
      </c>
      <c r="D2867">
        <v>123</v>
      </c>
      <c r="E2867">
        <v>53.698999999999998</v>
      </c>
      <c r="F2867">
        <v>178</v>
      </c>
      <c r="G2867">
        <v>53.698999999999998</v>
      </c>
      <c r="H2867">
        <v>207</v>
      </c>
    </row>
    <row r="2868" spans="1:8" x14ac:dyDescent="0.35">
      <c r="A2868">
        <v>53.716000000000001</v>
      </c>
      <c r="B2868">
        <v>107</v>
      </c>
      <c r="C2868">
        <v>53.716000000000001</v>
      </c>
      <c r="D2868">
        <v>124</v>
      </c>
      <c r="E2868">
        <v>53.716000000000001</v>
      </c>
      <c r="F2868">
        <v>178</v>
      </c>
      <c r="G2868">
        <v>53.716000000000001</v>
      </c>
      <c r="H2868">
        <v>204</v>
      </c>
    </row>
    <row r="2869" spans="1:8" x14ac:dyDescent="0.35">
      <c r="A2869">
        <v>53.732999999999997</v>
      </c>
      <c r="B2869">
        <v>105</v>
      </c>
      <c r="C2869">
        <v>53.732999999999997</v>
      </c>
      <c r="D2869">
        <v>133</v>
      </c>
      <c r="E2869">
        <v>53.732999999999997</v>
      </c>
      <c r="F2869">
        <v>194</v>
      </c>
      <c r="G2869">
        <v>53.732999999999997</v>
      </c>
      <c r="H2869">
        <v>186</v>
      </c>
    </row>
    <row r="2870" spans="1:8" x14ac:dyDescent="0.35">
      <c r="A2870">
        <v>53.75</v>
      </c>
      <c r="B2870">
        <v>110</v>
      </c>
      <c r="C2870">
        <v>53.75</v>
      </c>
      <c r="D2870">
        <v>141</v>
      </c>
      <c r="E2870">
        <v>53.75</v>
      </c>
      <c r="F2870">
        <v>190</v>
      </c>
      <c r="G2870">
        <v>53.75</v>
      </c>
      <c r="H2870">
        <v>181</v>
      </c>
    </row>
    <row r="2871" spans="1:8" x14ac:dyDescent="0.35">
      <c r="A2871">
        <v>53.767000000000003</v>
      </c>
      <c r="B2871">
        <v>104</v>
      </c>
      <c r="C2871">
        <v>53.767000000000003</v>
      </c>
      <c r="D2871">
        <v>127</v>
      </c>
      <c r="E2871">
        <v>53.767000000000003</v>
      </c>
      <c r="F2871">
        <v>183</v>
      </c>
      <c r="G2871">
        <v>53.767000000000003</v>
      </c>
      <c r="H2871">
        <v>190</v>
      </c>
    </row>
    <row r="2872" spans="1:8" x14ac:dyDescent="0.35">
      <c r="A2872">
        <v>53.783999999999999</v>
      </c>
      <c r="B2872">
        <v>107</v>
      </c>
      <c r="C2872">
        <v>53.783999999999999</v>
      </c>
      <c r="D2872">
        <v>131</v>
      </c>
      <c r="E2872">
        <v>53.783999999999999</v>
      </c>
      <c r="F2872">
        <v>186</v>
      </c>
      <c r="G2872">
        <v>53.783999999999999</v>
      </c>
      <c r="H2872">
        <v>202</v>
      </c>
    </row>
    <row r="2873" spans="1:8" x14ac:dyDescent="0.35">
      <c r="A2873">
        <v>53.801000000000002</v>
      </c>
      <c r="B2873">
        <v>110</v>
      </c>
      <c r="C2873">
        <v>53.801000000000002</v>
      </c>
      <c r="D2873">
        <v>133</v>
      </c>
      <c r="E2873">
        <v>53.801000000000002</v>
      </c>
      <c r="F2873">
        <v>198</v>
      </c>
      <c r="G2873">
        <v>53.801000000000002</v>
      </c>
      <c r="H2873">
        <v>187</v>
      </c>
    </row>
    <row r="2874" spans="1:8" x14ac:dyDescent="0.35">
      <c r="A2874">
        <v>53.817999999999998</v>
      </c>
      <c r="B2874">
        <v>116</v>
      </c>
      <c r="C2874">
        <v>53.817999999999998</v>
      </c>
      <c r="D2874">
        <v>131</v>
      </c>
      <c r="E2874">
        <v>53.817999999999998</v>
      </c>
      <c r="F2874">
        <v>190</v>
      </c>
      <c r="G2874">
        <v>53.817999999999998</v>
      </c>
      <c r="H2874">
        <v>195</v>
      </c>
    </row>
    <row r="2875" spans="1:8" x14ac:dyDescent="0.35">
      <c r="A2875">
        <v>53.835000000000001</v>
      </c>
      <c r="B2875">
        <v>119</v>
      </c>
      <c r="C2875">
        <v>53.835000000000001</v>
      </c>
      <c r="D2875">
        <v>133</v>
      </c>
      <c r="E2875">
        <v>53.835000000000001</v>
      </c>
      <c r="F2875">
        <v>178</v>
      </c>
      <c r="G2875">
        <v>53.835000000000001</v>
      </c>
      <c r="H2875">
        <v>202</v>
      </c>
    </row>
    <row r="2876" spans="1:8" x14ac:dyDescent="0.35">
      <c r="A2876">
        <v>53.851999999999997</v>
      </c>
      <c r="B2876">
        <v>111</v>
      </c>
      <c r="C2876">
        <v>53.851999999999997</v>
      </c>
      <c r="D2876">
        <v>138</v>
      </c>
      <c r="E2876">
        <v>53.851999999999997</v>
      </c>
      <c r="F2876">
        <v>180</v>
      </c>
      <c r="G2876">
        <v>53.851999999999997</v>
      </c>
      <c r="H2876">
        <v>209</v>
      </c>
    </row>
    <row r="2877" spans="1:8" x14ac:dyDescent="0.35">
      <c r="A2877">
        <v>53.869</v>
      </c>
      <c r="B2877">
        <v>114</v>
      </c>
      <c r="C2877">
        <v>53.869</v>
      </c>
      <c r="D2877">
        <v>148</v>
      </c>
      <c r="E2877">
        <v>53.869</v>
      </c>
      <c r="F2877">
        <v>179</v>
      </c>
      <c r="G2877">
        <v>53.869</v>
      </c>
      <c r="H2877">
        <v>201</v>
      </c>
    </row>
    <row r="2878" spans="1:8" x14ac:dyDescent="0.35">
      <c r="A2878">
        <v>53.886000000000003</v>
      </c>
      <c r="B2878">
        <v>116</v>
      </c>
      <c r="C2878">
        <v>53.886000000000003</v>
      </c>
      <c r="D2878">
        <v>156</v>
      </c>
      <c r="E2878">
        <v>53.886000000000003</v>
      </c>
      <c r="F2878">
        <v>167</v>
      </c>
      <c r="G2878">
        <v>53.886000000000003</v>
      </c>
      <c r="H2878">
        <v>203</v>
      </c>
    </row>
    <row r="2879" spans="1:8" x14ac:dyDescent="0.35">
      <c r="A2879">
        <v>53.902999999999999</v>
      </c>
      <c r="B2879">
        <v>111</v>
      </c>
      <c r="C2879">
        <v>53.902999999999999</v>
      </c>
      <c r="D2879">
        <v>152</v>
      </c>
      <c r="E2879">
        <v>53.902999999999999</v>
      </c>
      <c r="F2879">
        <v>175</v>
      </c>
      <c r="G2879">
        <v>53.902999999999999</v>
      </c>
      <c r="H2879">
        <v>210</v>
      </c>
    </row>
    <row r="2880" spans="1:8" x14ac:dyDescent="0.35">
      <c r="A2880">
        <v>53.92</v>
      </c>
      <c r="B2880">
        <v>118</v>
      </c>
      <c r="C2880">
        <v>53.92</v>
      </c>
      <c r="D2880">
        <v>136</v>
      </c>
      <c r="E2880">
        <v>53.92</v>
      </c>
      <c r="F2880">
        <v>175</v>
      </c>
      <c r="G2880">
        <v>53.92</v>
      </c>
      <c r="H2880">
        <v>199</v>
      </c>
    </row>
    <row r="2881" spans="1:8" x14ac:dyDescent="0.35">
      <c r="A2881">
        <v>53.936999999999998</v>
      </c>
      <c r="B2881">
        <v>108</v>
      </c>
      <c r="C2881">
        <v>53.936999999999998</v>
      </c>
      <c r="D2881">
        <v>134</v>
      </c>
      <c r="E2881">
        <v>53.936999999999998</v>
      </c>
      <c r="F2881">
        <v>169</v>
      </c>
      <c r="G2881">
        <v>53.936999999999998</v>
      </c>
      <c r="H2881">
        <v>210</v>
      </c>
    </row>
    <row r="2882" spans="1:8" x14ac:dyDescent="0.35">
      <c r="A2882">
        <v>53.954000000000001</v>
      </c>
      <c r="B2882">
        <v>114</v>
      </c>
      <c r="C2882">
        <v>53.954000000000001</v>
      </c>
      <c r="D2882">
        <v>153</v>
      </c>
      <c r="E2882">
        <v>53.954000000000001</v>
      </c>
      <c r="F2882">
        <v>178</v>
      </c>
      <c r="G2882">
        <v>53.954000000000001</v>
      </c>
      <c r="H2882">
        <v>206</v>
      </c>
    </row>
    <row r="2883" spans="1:8" x14ac:dyDescent="0.35">
      <c r="A2883">
        <v>53.970999999999997</v>
      </c>
      <c r="B2883">
        <v>112</v>
      </c>
      <c r="C2883">
        <v>53.970999999999997</v>
      </c>
      <c r="D2883">
        <v>145</v>
      </c>
      <c r="E2883">
        <v>53.970999999999997</v>
      </c>
      <c r="F2883">
        <v>188</v>
      </c>
      <c r="G2883">
        <v>53.970999999999997</v>
      </c>
      <c r="H2883">
        <v>187</v>
      </c>
    </row>
    <row r="2884" spans="1:8" x14ac:dyDescent="0.35">
      <c r="A2884">
        <v>53.988</v>
      </c>
      <c r="B2884">
        <v>102</v>
      </c>
      <c r="C2884">
        <v>53.988</v>
      </c>
      <c r="D2884">
        <v>130</v>
      </c>
      <c r="E2884">
        <v>53.988</v>
      </c>
      <c r="F2884">
        <v>199</v>
      </c>
      <c r="G2884">
        <v>53.988</v>
      </c>
      <c r="H2884">
        <v>190</v>
      </c>
    </row>
    <row r="2885" spans="1:8" x14ac:dyDescent="0.35">
      <c r="A2885">
        <v>54.005000000000003</v>
      </c>
      <c r="B2885">
        <v>125</v>
      </c>
      <c r="C2885">
        <v>54.005000000000003</v>
      </c>
      <c r="D2885">
        <v>132</v>
      </c>
      <c r="E2885">
        <v>54.005000000000003</v>
      </c>
      <c r="F2885">
        <v>199</v>
      </c>
      <c r="G2885">
        <v>54.005000000000003</v>
      </c>
      <c r="H2885">
        <v>205</v>
      </c>
    </row>
    <row r="2886" spans="1:8" x14ac:dyDescent="0.35">
      <c r="A2886">
        <v>54.021999999999998</v>
      </c>
      <c r="B2886">
        <v>121</v>
      </c>
      <c r="C2886">
        <v>54.021999999999998</v>
      </c>
      <c r="D2886">
        <v>123</v>
      </c>
      <c r="E2886">
        <v>54.021999999999998</v>
      </c>
      <c r="F2886">
        <v>181</v>
      </c>
      <c r="G2886">
        <v>54.021999999999998</v>
      </c>
      <c r="H2886">
        <v>190</v>
      </c>
    </row>
    <row r="2887" spans="1:8" x14ac:dyDescent="0.35">
      <c r="A2887">
        <v>54.039000000000001</v>
      </c>
      <c r="B2887">
        <v>114</v>
      </c>
      <c r="C2887">
        <v>54.039000000000001</v>
      </c>
      <c r="D2887">
        <v>134</v>
      </c>
      <c r="E2887">
        <v>54.039000000000001</v>
      </c>
      <c r="F2887">
        <v>192</v>
      </c>
      <c r="G2887">
        <v>54.039000000000001</v>
      </c>
      <c r="H2887">
        <v>202</v>
      </c>
    </row>
    <row r="2888" spans="1:8" x14ac:dyDescent="0.35">
      <c r="A2888">
        <v>54.055999999999997</v>
      </c>
      <c r="B2888">
        <v>113</v>
      </c>
      <c r="C2888">
        <v>54.055999999999997</v>
      </c>
      <c r="D2888">
        <v>122</v>
      </c>
      <c r="E2888">
        <v>54.055999999999997</v>
      </c>
      <c r="F2888">
        <v>170</v>
      </c>
      <c r="G2888">
        <v>54.055999999999997</v>
      </c>
      <c r="H2888">
        <v>206</v>
      </c>
    </row>
    <row r="2889" spans="1:8" x14ac:dyDescent="0.35">
      <c r="A2889">
        <v>54.073</v>
      </c>
      <c r="B2889">
        <v>120</v>
      </c>
      <c r="C2889">
        <v>54.073</v>
      </c>
      <c r="D2889">
        <v>146</v>
      </c>
      <c r="E2889">
        <v>54.073</v>
      </c>
      <c r="F2889">
        <v>198</v>
      </c>
      <c r="G2889">
        <v>54.073</v>
      </c>
      <c r="H2889">
        <v>194</v>
      </c>
    </row>
    <row r="2890" spans="1:8" x14ac:dyDescent="0.35">
      <c r="A2890">
        <v>54.09</v>
      </c>
      <c r="B2890">
        <v>105</v>
      </c>
      <c r="C2890">
        <v>54.09</v>
      </c>
      <c r="D2890">
        <v>156</v>
      </c>
      <c r="E2890">
        <v>54.09</v>
      </c>
      <c r="F2890">
        <v>175</v>
      </c>
      <c r="G2890">
        <v>54.09</v>
      </c>
      <c r="H2890">
        <v>206</v>
      </c>
    </row>
    <row r="2891" spans="1:8" x14ac:dyDescent="0.35">
      <c r="A2891">
        <v>54.106999999999999</v>
      </c>
      <c r="B2891">
        <v>113</v>
      </c>
      <c r="C2891">
        <v>54.106999999999999</v>
      </c>
      <c r="D2891">
        <v>152</v>
      </c>
      <c r="E2891">
        <v>54.106999999999999</v>
      </c>
      <c r="F2891">
        <v>179</v>
      </c>
      <c r="G2891">
        <v>54.106999999999999</v>
      </c>
      <c r="H2891">
        <v>180</v>
      </c>
    </row>
    <row r="2892" spans="1:8" x14ac:dyDescent="0.35">
      <c r="A2892">
        <v>54.124000000000002</v>
      </c>
      <c r="B2892">
        <v>123</v>
      </c>
      <c r="C2892">
        <v>54.124000000000002</v>
      </c>
      <c r="D2892">
        <v>133</v>
      </c>
      <c r="E2892">
        <v>54.124000000000002</v>
      </c>
      <c r="F2892">
        <v>179</v>
      </c>
      <c r="G2892">
        <v>54.124000000000002</v>
      </c>
      <c r="H2892">
        <v>189</v>
      </c>
    </row>
    <row r="2893" spans="1:8" x14ac:dyDescent="0.35">
      <c r="A2893">
        <v>54.140999999999998</v>
      </c>
      <c r="B2893">
        <v>126</v>
      </c>
      <c r="C2893">
        <v>54.140999999999998</v>
      </c>
      <c r="D2893">
        <v>128</v>
      </c>
      <c r="E2893">
        <v>54.140999999999998</v>
      </c>
      <c r="F2893">
        <v>154</v>
      </c>
      <c r="G2893">
        <v>54.140999999999998</v>
      </c>
      <c r="H2893">
        <v>182</v>
      </c>
    </row>
    <row r="2894" spans="1:8" x14ac:dyDescent="0.35">
      <c r="A2894">
        <v>54.158000000000001</v>
      </c>
      <c r="B2894">
        <v>127</v>
      </c>
      <c r="C2894">
        <v>54.158000000000001</v>
      </c>
      <c r="D2894">
        <v>138</v>
      </c>
      <c r="E2894">
        <v>54.158000000000001</v>
      </c>
      <c r="F2894">
        <v>175</v>
      </c>
      <c r="G2894">
        <v>54.158000000000001</v>
      </c>
      <c r="H2894">
        <v>180</v>
      </c>
    </row>
    <row r="2895" spans="1:8" x14ac:dyDescent="0.35">
      <c r="A2895">
        <v>54.174999999999997</v>
      </c>
      <c r="B2895">
        <v>128</v>
      </c>
      <c r="C2895">
        <v>54.174999999999997</v>
      </c>
      <c r="D2895">
        <v>141</v>
      </c>
      <c r="E2895">
        <v>54.174999999999997</v>
      </c>
      <c r="F2895">
        <v>193</v>
      </c>
      <c r="G2895">
        <v>54.174999999999997</v>
      </c>
      <c r="H2895">
        <v>195</v>
      </c>
    </row>
    <row r="2896" spans="1:8" x14ac:dyDescent="0.35">
      <c r="A2896">
        <v>54.192</v>
      </c>
      <c r="B2896">
        <v>117</v>
      </c>
      <c r="C2896">
        <v>54.192</v>
      </c>
      <c r="D2896">
        <v>154</v>
      </c>
      <c r="E2896">
        <v>54.192</v>
      </c>
      <c r="F2896">
        <v>194</v>
      </c>
      <c r="G2896">
        <v>54.192</v>
      </c>
      <c r="H2896">
        <v>185</v>
      </c>
    </row>
    <row r="2897" spans="1:8" x14ac:dyDescent="0.35">
      <c r="A2897">
        <v>54.209000000000003</v>
      </c>
      <c r="B2897">
        <v>104</v>
      </c>
      <c r="C2897">
        <v>54.209000000000003</v>
      </c>
      <c r="D2897">
        <v>107</v>
      </c>
      <c r="E2897">
        <v>54.209000000000003</v>
      </c>
      <c r="F2897">
        <v>176</v>
      </c>
      <c r="G2897">
        <v>54.209000000000003</v>
      </c>
      <c r="H2897">
        <v>205</v>
      </c>
    </row>
    <row r="2898" spans="1:8" x14ac:dyDescent="0.35">
      <c r="A2898">
        <v>54.225999999999999</v>
      </c>
      <c r="B2898">
        <v>123</v>
      </c>
      <c r="C2898">
        <v>54.225999999999999</v>
      </c>
      <c r="D2898">
        <v>140</v>
      </c>
      <c r="E2898">
        <v>54.225999999999999</v>
      </c>
      <c r="F2898">
        <v>179</v>
      </c>
      <c r="G2898">
        <v>54.225999999999999</v>
      </c>
      <c r="H2898">
        <v>190</v>
      </c>
    </row>
    <row r="2899" spans="1:8" x14ac:dyDescent="0.35">
      <c r="A2899">
        <v>54.243000000000002</v>
      </c>
      <c r="B2899">
        <v>117</v>
      </c>
      <c r="C2899">
        <v>54.243000000000002</v>
      </c>
      <c r="D2899">
        <v>141</v>
      </c>
      <c r="E2899">
        <v>54.243000000000002</v>
      </c>
      <c r="F2899">
        <v>191</v>
      </c>
      <c r="G2899">
        <v>54.243000000000002</v>
      </c>
      <c r="H2899">
        <v>201</v>
      </c>
    </row>
    <row r="2900" spans="1:8" x14ac:dyDescent="0.35">
      <c r="A2900">
        <v>54.26</v>
      </c>
      <c r="B2900">
        <v>119</v>
      </c>
      <c r="C2900">
        <v>54.26</v>
      </c>
      <c r="D2900">
        <v>165</v>
      </c>
      <c r="E2900">
        <v>54.26</v>
      </c>
      <c r="F2900">
        <v>205</v>
      </c>
      <c r="G2900">
        <v>54.26</v>
      </c>
      <c r="H2900">
        <v>199</v>
      </c>
    </row>
    <row r="2901" spans="1:8" x14ac:dyDescent="0.35">
      <c r="A2901">
        <v>54.277000000000001</v>
      </c>
      <c r="B2901">
        <v>121</v>
      </c>
      <c r="C2901">
        <v>54.277000000000001</v>
      </c>
      <c r="D2901">
        <v>140</v>
      </c>
      <c r="E2901">
        <v>54.277000000000001</v>
      </c>
      <c r="F2901">
        <v>179</v>
      </c>
      <c r="G2901">
        <v>54.277000000000001</v>
      </c>
      <c r="H2901">
        <v>187</v>
      </c>
    </row>
    <row r="2902" spans="1:8" x14ac:dyDescent="0.35">
      <c r="A2902">
        <v>54.293999999999997</v>
      </c>
      <c r="B2902">
        <v>126</v>
      </c>
      <c r="C2902">
        <v>54.293999999999997</v>
      </c>
      <c r="D2902">
        <v>152</v>
      </c>
      <c r="E2902">
        <v>54.293999999999997</v>
      </c>
      <c r="F2902">
        <v>172</v>
      </c>
      <c r="G2902">
        <v>54.293999999999997</v>
      </c>
      <c r="H2902">
        <v>175</v>
      </c>
    </row>
    <row r="2903" spans="1:8" x14ac:dyDescent="0.35">
      <c r="A2903">
        <v>54.311</v>
      </c>
      <c r="B2903">
        <v>128</v>
      </c>
      <c r="C2903">
        <v>54.311</v>
      </c>
      <c r="D2903">
        <v>151</v>
      </c>
      <c r="E2903">
        <v>54.311</v>
      </c>
      <c r="F2903">
        <v>182</v>
      </c>
      <c r="G2903">
        <v>54.311</v>
      </c>
      <c r="H2903">
        <v>188</v>
      </c>
    </row>
    <row r="2904" spans="1:8" x14ac:dyDescent="0.35">
      <c r="A2904">
        <v>54.328000000000003</v>
      </c>
      <c r="B2904">
        <v>128</v>
      </c>
      <c r="C2904">
        <v>54.328000000000003</v>
      </c>
      <c r="D2904">
        <v>158</v>
      </c>
      <c r="E2904">
        <v>54.328000000000003</v>
      </c>
      <c r="F2904">
        <v>192</v>
      </c>
      <c r="G2904">
        <v>54.328000000000003</v>
      </c>
      <c r="H2904">
        <v>196</v>
      </c>
    </row>
    <row r="2905" spans="1:8" x14ac:dyDescent="0.35">
      <c r="A2905">
        <v>54.344999999999999</v>
      </c>
      <c r="B2905">
        <v>133</v>
      </c>
      <c r="C2905">
        <v>54.344999999999999</v>
      </c>
      <c r="D2905">
        <v>155</v>
      </c>
      <c r="E2905">
        <v>54.344999999999999</v>
      </c>
      <c r="F2905">
        <v>173</v>
      </c>
      <c r="G2905">
        <v>54.344999999999999</v>
      </c>
      <c r="H2905">
        <v>173</v>
      </c>
    </row>
    <row r="2906" spans="1:8" x14ac:dyDescent="0.35">
      <c r="A2906">
        <v>54.362000000000002</v>
      </c>
      <c r="B2906">
        <v>131</v>
      </c>
      <c r="C2906">
        <v>54.362000000000002</v>
      </c>
      <c r="D2906">
        <v>149</v>
      </c>
      <c r="E2906">
        <v>54.362000000000002</v>
      </c>
      <c r="F2906">
        <v>167</v>
      </c>
      <c r="G2906">
        <v>54.362000000000002</v>
      </c>
      <c r="H2906">
        <v>177</v>
      </c>
    </row>
    <row r="2907" spans="1:8" x14ac:dyDescent="0.35">
      <c r="A2907">
        <v>54.378999999999998</v>
      </c>
      <c r="B2907">
        <v>133</v>
      </c>
      <c r="C2907">
        <v>54.378999999999998</v>
      </c>
      <c r="D2907">
        <v>143</v>
      </c>
      <c r="E2907">
        <v>54.378999999999998</v>
      </c>
      <c r="F2907">
        <v>195</v>
      </c>
      <c r="G2907">
        <v>54.378999999999998</v>
      </c>
      <c r="H2907">
        <v>186</v>
      </c>
    </row>
    <row r="2908" spans="1:8" x14ac:dyDescent="0.35">
      <c r="A2908">
        <v>54.396000000000001</v>
      </c>
      <c r="B2908">
        <v>126</v>
      </c>
      <c r="C2908">
        <v>54.396000000000001</v>
      </c>
      <c r="D2908">
        <v>158</v>
      </c>
      <c r="E2908">
        <v>54.396000000000001</v>
      </c>
      <c r="F2908">
        <v>194</v>
      </c>
      <c r="G2908">
        <v>54.396000000000001</v>
      </c>
      <c r="H2908">
        <v>176</v>
      </c>
    </row>
    <row r="2909" spans="1:8" x14ac:dyDescent="0.35">
      <c r="A2909">
        <v>54.412999999999997</v>
      </c>
      <c r="B2909">
        <v>127</v>
      </c>
      <c r="C2909">
        <v>54.412999999999997</v>
      </c>
      <c r="D2909">
        <v>146</v>
      </c>
      <c r="E2909">
        <v>54.412999999999997</v>
      </c>
      <c r="F2909">
        <v>193</v>
      </c>
      <c r="G2909">
        <v>54.412999999999997</v>
      </c>
      <c r="H2909">
        <v>195</v>
      </c>
    </row>
    <row r="2910" spans="1:8" x14ac:dyDescent="0.35">
      <c r="A2910">
        <v>54.43</v>
      </c>
      <c r="B2910">
        <v>138</v>
      </c>
      <c r="C2910">
        <v>54.43</v>
      </c>
      <c r="D2910">
        <v>146</v>
      </c>
      <c r="E2910">
        <v>54.43</v>
      </c>
      <c r="F2910">
        <v>187</v>
      </c>
      <c r="G2910">
        <v>54.43</v>
      </c>
      <c r="H2910">
        <v>186</v>
      </c>
    </row>
    <row r="2911" spans="1:8" x14ac:dyDescent="0.35">
      <c r="A2911">
        <v>54.447000000000003</v>
      </c>
      <c r="B2911">
        <v>129</v>
      </c>
      <c r="C2911">
        <v>54.447000000000003</v>
      </c>
      <c r="D2911">
        <v>134</v>
      </c>
      <c r="E2911">
        <v>54.447000000000003</v>
      </c>
      <c r="F2911">
        <v>186</v>
      </c>
      <c r="G2911">
        <v>54.447000000000003</v>
      </c>
      <c r="H2911">
        <v>193</v>
      </c>
    </row>
    <row r="2912" spans="1:8" x14ac:dyDescent="0.35">
      <c r="A2912">
        <v>54.463999999999999</v>
      </c>
      <c r="B2912">
        <v>130</v>
      </c>
      <c r="C2912">
        <v>54.463999999999999</v>
      </c>
      <c r="D2912">
        <v>134</v>
      </c>
      <c r="E2912">
        <v>54.463999999999999</v>
      </c>
      <c r="F2912">
        <v>185</v>
      </c>
      <c r="G2912">
        <v>54.463999999999999</v>
      </c>
      <c r="H2912">
        <v>186</v>
      </c>
    </row>
    <row r="2913" spans="1:8" x14ac:dyDescent="0.35">
      <c r="A2913">
        <v>54.481000000000002</v>
      </c>
      <c r="B2913">
        <v>129</v>
      </c>
      <c r="C2913">
        <v>54.481000000000002</v>
      </c>
      <c r="D2913">
        <v>134</v>
      </c>
      <c r="E2913">
        <v>54.481000000000002</v>
      </c>
      <c r="F2913">
        <v>192</v>
      </c>
      <c r="G2913">
        <v>54.481000000000002</v>
      </c>
      <c r="H2913">
        <v>189</v>
      </c>
    </row>
    <row r="2914" spans="1:8" x14ac:dyDescent="0.35">
      <c r="A2914">
        <v>54.497999999999998</v>
      </c>
      <c r="B2914">
        <v>122</v>
      </c>
      <c r="C2914">
        <v>54.497999999999998</v>
      </c>
      <c r="D2914">
        <v>144</v>
      </c>
      <c r="E2914">
        <v>54.497999999999998</v>
      </c>
      <c r="F2914">
        <v>210</v>
      </c>
      <c r="G2914">
        <v>54.497999999999998</v>
      </c>
      <c r="H2914">
        <v>193</v>
      </c>
    </row>
    <row r="2915" spans="1:8" x14ac:dyDescent="0.35">
      <c r="A2915">
        <v>54.515000000000001</v>
      </c>
      <c r="B2915">
        <v>127</v>
      </c>
      <c r="C2915">
        <v>54.515000000000001</v>
      </c>
      <c r="D2915">
        <v>147</v>
      </c>
      <c r="E2915">
        <v>54.515000000000001</v>
      </c>
      <c r="F2915">
        <v>194</v>
      </c>
      <c r="G2915">
        <v>54.515000000000001</v>
      </c>
      <c r="H2915">
        <v>205</v>
      </c>
    </row>
    <row r="2916" spans="1:8" x14ac:dyDescent="0.35">
      <c r="A2916">
        <v>54.531999999999996</v>
      </c>
      <c r="B2916">
        <v>136</v>
      </c>
      <c r="C2916">
        <v>54.531999999999996</v>
      </c>
      <c r="D2916">
        <v>163</v>
      </c>
      <c r="E2916">
        <v>54.531999999999996</v>
      </c>
      <c r="F2916">
        <v>181</v>
      </c>
      <c r="G2916">
        <v>54.531999999999996</v>
      </c>
      <c r="H2916">
        <v>195</v>
      </c>
    </row>
    <row r="2917" spans="1:8" x14ac:dyDescent="0.35">
      <c r="A2917">
        <v>54.548999999999999</v>
      </c>
      <c r="B2917">
        <v>126</v>
      </c>
      <c r="C2917">
        <v>54.548999999999999</v>
      </c>
      <c r="D2917">
        <v>165</v>
      </c>
      <c r="E2917">
        <v>54.548999999999999</v>
      </c>
      <c r="F2917">
        <v>192</v>
      </c>
      <c r="G2917">
        <v>54.548999999999999</v>
      </c>
      <c r="H2917">
        <v>172</v>
      </c>
    </row>
    <row r="2918" spans="1:8" x14ac:dyDescent="0.35">
      <c r="A2918">
        <v>54.566000000000003</v>
      </c>
      <c r="B2918">
        <v>126</v>
      </c>
      <c r="C2918">
        <v>54.566000000000003</v>
      </c>
      <c r="D2918">
        <v>162</v>
      </c>
      <c r="E2918">
        <v>54.566000000000003</v>
      </c>
      <c r="F2918">
        <v>174</v>
      </c>
      <c r="G2918">
        <v>54.566000000000003</v>
      </c>
      <c r="H2918">
        <v>188</v>
      </c>
    </row>
    <row r="2919" spans="1:8" x14ac:dyDescent="0.35">
      <c r="A2919">
        <v>54.582999999999998</v>
      </c>
      <c r="B2919">
        <v>128</v>
      </c>
      <c r="C2919">
        <v>54.582999999999998</v>
      </c>
      <c r="D2919">
        <v>139</v>
      </c>
      <c r="E2919">
        <v>54.582999999999998</v>
      </c>
      <c r="F2919">
        <v>186</v>
      </c>
      <c r="G2919">
        <v>54.582999999999998</v>
      </c>
      <c r="H2919">
        <v>197</v>
      </c>
    </row>
    <row r="2920" spans="1:8" x14ac:dyDescent="0.35">
      <c r="A2920">
        <v>54.6</v>
      </c>
      <c r="B2920">
        <v>126</v>
      </c>
      <c r="C2920">
        <v>54.6</v>
      </c>
      <c r="D2920">
        <v>144</v>
      </c>
      <c r="E2920">
        <v>54.6</v>
      </c>
      <c r="F2920">
        <v>189</v>
      </c>
      <c r="G2920">
        <v>54.6</v>
      </c>
      <c r="H2920">
        <v>183</v>
      </c>
    </row>
    <row r="2921" spans="1:8" x14ac:dyDescent="0.35">
      <c r="A2921">
        <v>54.616999999999997</v>
      </c>
      <c r="B2921">
        <v>120</v>
      </c>
      <c r="C2921">
        <v>54.616999999999997</v>
      </c>
      <c r="D2921">
        <v>147</v>
      </c>
      <c r="E2921">
        <v>54.616999999999997</v>
      </c>
      <c r="F2921">
        <v>191</v>
      </c>
      <c r="G2921">
        <v>54.616999999999997</v>
      </c>
      <c r="H2921">
        <v>185</v>
      </c>
    </row>
    <row r="2922" spans="1:8" x14ac:dyDescent="0.35">
      <c r="A2922">
        <v>54.634</v>
      </c>
      <c r="B2922">
        <v>115</v>
      </c>
      <c r="C2922">
        <v>54.634</v>
      </c>
      <c r="D2922">
        <v>149</v>
      </c>
      <c r="E2922">
        <v>54.634</v>
      </c>
      <c r="F2922">
        <v>175</v>
      </c>
      <c r="G2922">
        <v>54.634</v>
      </c>
      <c r="H2922">
        <v>183</v>
      </c>
    </row>
    <row r="2923" spans="1:8" x14ac:dyDescent="0.35">
      <c r="A2923">
        <v>54.651000000000003</v>
      </c>
      <c r="B2923">
        <v>118</v>
      </c>
      <c r="C2923">
        <v>54.651000000000003</v>
      </c>
      <c r="D2923">
        <v>152</v>
      </c>
      <c r="E2923">
        <v>54.651000000000003</v>
      </c>
      <c r="F2923">
        <v>175</v>
      </c>
      <c r="G2923">
        <v>54.651000000000003</v>
      </c>
      <c r="H2923">
        <v>191</v>
      </c>
    </row>
    <row r="2924" spans="1:8" x14ac:dyDescent="0.35">
      <c r="A2924">
        <v>54.667999999999999</v>
      </c>
      <c r="B2924">
        <v>126</v>
      </c>
      <c r="C2924">
        <v>54.667999999999999</v>
      </c>
      <c r="D2924">
        <v>143</v>
      </c>
      <c r="E2924">
        <v>54.667999999999999</v>
      </c>
      <c r="F2924">
        <v>196</v>
      </c>
      <c r="G2924">
        <v>54.667999999999999</v>
      </c>
      <c r="H2924">
        <v>187</v>
      </c>
    </row>
    <row r="2925" spans="1:8" x14ac:dyDescent="0.35">
      <c r="A2925">
        <v>54.685000000000002</v>
      </c>
      <c r="B2925">
        <v>127</v>
      </c>
      <c r="C2925">
        <v>54.685000000000002</v>
      </c>
      <c r="D2925">
        <v>133</v>
      </c>
      <c r="E2925">
        <v>54.685000000000002</v>
      </c>
      <c r="F2925">
        <v>198</v>
      </c>
      <c r="G2925">
        <v>54.685000000000002</v>
      </c>
      <c r="H2925">
        <v>190</v>
      </c>
    </row>
    <row r="2926" spans="1:8" x14ac:dyDescent="0.35">
      <c r="A2926">
        <v>54.701999999999998</v>
      </c>
      <c r="B2926">
        <v>117</v>
      </c>
      <c r="C2926">
        <v>54.701999999999998</v>
      </c>
      <c r="D2926">
        <v>146</v>
      </c>
      <c r="E2926">
        <v>54.701999999999998</v>
      </c>
      <c r="F2926">
        <v>192</v>
      </c>
      <c r="G2926">
        <v>54.701999999999998</v>
      </c>
      <c r="H2926">
        <v>192</v>
      </c>
    </row>
    <row r="2927" spans="1:8" x14ac:dyDescent="0.35">
      <c r="A2927">
        <v>54.719000000000001</v>
      </c>
      <c r="B2927">
        <v>118</v>
      </c>
      <c r="C2927">
        <v>54.719000000000001</v>
      </c>
      <c r="D2927">
        <v>154</v>
      </c>
      <c r="E2927">
        <v>54.719000000000001</v>
      </c>
      <c r="F2927">
        <v>183</v>
      </c>
      <c r="G2927">
        <v>54.719000000000001</v>
      </c>
      <c r="H2927">
        <v>187</v>
      </c>
    </row>
    <row r="2928" spans="1:8" x14ac:dyDescent="0.35">
      <c r="A2928">
        <v>54.735999999999997</v>
      </c>
      <c r="B2928">
        <v>122</v>
      </c>
      <c r="C2928">
        <v>54.735999999999997</v>
      </c>
      <c r="D2928">
        <v>141</v>
      </c>
      <c r="E2928">
        <v>54.735999999999997</v>
      </c>
      <c r="F2928">
        <v>175</v>
      </c>
      <c r="G2928">
        <v>54.735999999999997</v>
      </c>
      <c r="H2928">
        <v>191</v>
      </c>
    </row>
    <row r="2929" spans="1:8" x14ac:dyDescent="0.35">
      <c r="A2929">
        <v>54.753</v>
      </c>
      <c r="B2929">
        <v>114</v>
      </c>
      <c r="C2929">
        <v>54.753</v>
      </c>
      <c r="D2929">
        <v>141</v>
      </c>
      <c r="E2929">
        <v>54.753</v>
      </c>
      <c r="F2929">
        <v>171</v>
      </c>
      <c r="G2929">
        <v>54.753</v>
      </c>
      <c r="H2929">
        <v>186</v>
      </c>
    </row>
    <row r="2930" spans="1:8" x14ac:dyDescent="0.35">
      <c r="A2930">
        <v>54.77</v>
      </c>
      <c r="B2930">
        <v>115</v>
      </c>
      <c r="C2930">
        <v>54.77</v>
      </c>
      <c r="D2930">
        <v>144</v>
      </c>
      <c r="E2930">
        <v>54.77</v>
      </c>
      <c r="F2930">
        <v>164</v>
      </c>
      <c r="G2930">
        <v>54.77</v>
      </c>
      <c r="H2930">
        <v>182</v>
      </c>
    </row>
    <row r="2931" spans="1:8" x14ac:dyDescent="0.35">
      <c r="A2931">
        <v>54.786999999999999</v>
      </c>
      <c r="B2931">
        <v>117</v>
      </c>
      <c r="C2931">
        <v>54.786999999999999</v>
      </c>
      <c r="D2931">
        <v>146</v>
      </c>
      <c r="E2931">
        <v>54.786999999999999</v>
      </c>
      <c r="F2931">
        <v>165</v>
      </c>
      <c r="G2931">
        <v>54.786999999999999</v>
      </c>
      <c r="H2931">
        <v>178</v>
      </c>
    </row>
    <row r="2932" spans="1:8" x14ac:dyDescent="0.35">
      <c r="A2932">
        <v>54.804000000000002</v>
      </c>
      <c r="B2932">
        <v>125</v>
      </c>
      <c r="C2932">
        <v>54.804000000000002</v>
      </c>
      <c r="D2932">
        <v>140</v>
      </c>
      <c r="E2932">
        <v>54.804000000000002</v>
      </c>
      <c r="F2932">
        <v>170</v>
      </c>
      <c r="G2932">
        <v>54.804000000000002</v>
      </c>
      <c r="H2932">
        <v>179</v>
      </c>
    </row>
    <row r="2933" spans="1:8" x14ac:dyDescent="0.35">
      <c r="A2933">
        <v>54.820999999999998</v>
      </c>
      <c r="B2933">
        <v>123</v>
      </c>
      <c r="C2933">
        <v>54.820999999999998</v>
      </c>
      <c r="D2933">
        <v>147</v>
      </c>
      <c r="E2933">
        <v>54.820999999999998</v>
      </c>
      <c r="F2933">
        <v>188</v>
      </c>
      <c r="G2933">
        <v>54.820999999999998</v>
      </c>
      <c r="H2933">
        <v>186</v>
      </c>
    </row>
    <row r="2934" spans="1:8" x14ac:dyDescent="0.35">
      <c r="A2934">
        <v>54.838000000000001</v>
      </c>
      <c r="B2934">
        <v>119</v>
      </c>
      <c r="C2934">
        <v>54.838000000000001</v>
      </c>
      <c r="D2934">
        <v>148</v>
      </c>
      <c r="E2934">
        <v>54.838000000000001</v>
      </c>
      <c r="F2934">
        <v>205</v>
      </c>
      <c r="G2934">
        <v>54.838000000000001</v>
      </c>
      <c r="H2934">
        <v>184</v>
      </c>
    </row>
    <row r="2935" spans="1:8" x14ac:dyDescent="0.35">
      <c r="A2935">
        <v>54.854999999999997</v>
      </c>
      <c r="B2935">
        <v>122</v>
      </c>
      <c r="C2935">
        <v>54.854999999999997</v>
      </c>
      <c r="D2935">
        <v>134</v>
      </c>
      <c r="E2935">
        <v>54.854999999999997</v>
      </c>
      <c r="F2935">
        <v>209</v>
      </c>
      <c r="G2935">
        <v>54.854999999999997</v>
      </c>
      <c r="H2935">
        <v>206</v>
      </c>
    </row>
    <row r="2936" spans="1:8" x14ac:dyDescent="0.35">
      <c r="A2936">
        <v>54.872</v>
      </c>
      <c r="B2936">
        <v>123</v>
      </c>
      <c r="C2936">
        <v>54.872</v>
      </c>
      <c r="D2936">
        <v>142</v>
      </c>
      <c r="E2936">
        <v>54.872</v>
      </c>
      <c r="F2936">
        <v>190</v>
      </c>
      <c r="G2936">
        <v>54.872</v>
      </c>
      <c r="H2936">
        <v>208</v>
      </c>
    </row>
    <row r="2937" spans="1:8" x14ac:dyDescent="0.35">
      <c r="A2937">
        <v>54.889000000000003</v>
      </c>
      <c r="B2937">
        <v>111</v>
      </c>
      <c r="C2937">
        <v>54.889000000000003</v>
      </c>
      <c r="D2937">
        <v>152</v>
      </c>
      <c r="E2937">
        <v>54.889000000000003</v>
      </c>
      <c r="F2937">
        <v>185</v>
      </c>
      <c r="G2937">
        <v>54.889000000000003</v>
      </c>
      <c r="H2937">
        <v>177</v>
      </c>
    </row>
    <row r="2938" spans="1:8" x14ac:dyDescent="0.35">
      <c r="A2938">
        <v>54.905999999999999</v>
      </c>
      <c r="B2938">
        <v>110</v>
      </c>
      <c r="C2938">
        <v>54.905999999999999</v>
      </c>
      <c r="D2938">
        <v>152</v>
      </c>
      <c r="E2938">
        <v>54.905999999999999</v>
      </c>
      <c r="F2938">
        <v>180</v>
      </c>
      <c r="G2938">
        <v>54.905999999999999</v>
      </c>
      <c r="H2938">
        <v>200</v>
      </c>
    </row>
    <row r="2939" spans="1:8" x14ac:dyDescent="0.35">
      <c r="A2939">
        <v>54.923000000000002</v>
      </c>
      <c r="B2939">
        <v>117</v>
      </c>
      <c r="C2939">
        <v>54.923000000000002</v>
      </c>
      <c r="D2939">
        <v>152</v>
      </c>
      <c r="E2939">
        <v>54.923000000000002</v>
      </c>
      <c r="F2939">
        <v>180</v>
      </c>
      <c r="G2939">
        <v>54.923000000000002</v>
      </c>
      <c r="H2939">
        <v>209</v>
      </c>
    </row>
    <row r="2940" spans="1:8" x14ac:dyDescent="0.35">
      <c r="A2940">
        <v>54.94</v>
      </c>
      <c r="B2940">
        <v>121</v>
      </c>
      <c r="C2940">
        <v>54.94</v>
      </c>
      <c r="D2940">
        <v>130</v>
      </c>
      <c r="E2940">
        <v>54.94</v>
      </c>
      <c r="F2940">
        <v>169</v>
      </c>
      <c r="G2940">
        <v>54.94</v>
      </c>
      <c r="H2940">
        <v>213</v>
      </c>
    </row>
    <row r="2941" spans="1:8" x14ac:dyDescent="0.35">
      <c r="A2941">
        <v>54.957000000000001</v>
      </c>
      <c r="B2941">
        <v>114</v>
      </c>
      <c r="C2941">
        <v>54.957000000000001</v>
      </c>
      <c r="D2941">
        <v>139</v>
      </c>
      <c r="E2941">
        <v>54.957000000000001</v>
      </c>
      <c r="F2941">
        <v>191</v>
      </c>
      <c r="G2941">
        <v>54.957000000000001</v>
      </c>
      <c r="H2941">
        <v>182</v>
      </c>
    </row>
    <row r="2942" spans="1:8" x14ac:dyDescent="0.35">
      <c r="A2942">
        <v>54.973999999999997</v>
      </c>
      <c r="B2942">
        <v>116</v>
      </c>
      <c r="C2942">
        <v>54.973999999999997</v>
      </c>
      <c r="D2942">
        <v>141</v>
      </c>
      <c r="E2942">
        <v>54.973999999999997</v>
      </c>
      <c r="F2942">
        <v>171</v>
      </c>
      <c r="G2942">
        <v>54.973999999999997</v>
      </c>
      <c r="H2942">
        <v>193</v>
      </c>
    </row>
    <row r="2943" spans="1:8" x14ac:dyDescent="0.35">
      <c r="A2943">
        <v>54.991</v>
      </c>
      <c r="B2943">
        <v>105</v>
      </c>
      <c r="C2943">
        <v>54.991</v>
      </c>
      <c r="D2943">
        <v>143</v>
      </c>
      <c r="E2943">
        <v>54.991</v>
      </c>
      <c r="F2943">
        <v>176</v>
      </c>
      <c r="G2943">
        <v>54.991</v>
      </c>
      <c r="H2943">
        <v>191</v>
      </c>
    </row>
    <row r="2944" spans="1:8" x14ac:dyDescent="0.35">
      <c r="A2944">
        <v>55.008000000000003</v>
      </c>
      <c r="B2944">
        <v>116</v>
      </c>
      <c r="C2944">
        <v>55.008000000000003</v>
      </c>
      <c r="D2944">
        <v>142</v>
      </c>
      <c r="E2944">
        <v>55.008000000000003</v>
      </c>
      <c r="F2944">
        <v>168</v>
      </c>
      <c r="G2944">
        <v>55.008000000000003</v>
      </c>
      <c r="H2944">
        <v>201</v>
      </c>
    </row>
    <row r="2945" spans="1:8" x14ac:dyDescent="0.35">
      <c r="A2945">
        <v>55.024999999999999</v>
      </c>
      <c r="B2945">
        <v>116</v>
      </c>
      <c r="C2945">
        <v>55.024999999999999</v>
      </c>
      <c r="D2945">
        <v>138</v>
      </c>
      <c r="E2945">
        <v>55.024999999999999</v>
      </c>
      <c r="F2945">
        <v>167</v>
      </c>
      <c r="G2945">
        <v>55.024999999999999</v>
      </c>
      <c r="H2945">
        <v>193</v>
      </c>
    </row>
    <row r="2946" spans="1:8" x14ac:dyDescent="0.35">
      <c r="A2946">
        <v>55.042000000000002</v>
      </c>
      <c r="B2946">
        <v>119</v>
      </c>
      <c r="C2946">
        <v>55.042000000000002</v>
      </c>
      <c r="D2946">
        <v>140</v>
      </c>
      <c r="E2946">
        <v>55.042000000000002</v>
      </c>
      <c r="F2946">
        <v>192</v>
      </c>
      <c r="G2946">
        <v>55.042000000000002</v>
      </c>
      <c r="H2946">
        <v>193</v>
      </c>
    </row>
    <row r="2947" spans="1:8" x14ac:dyDescent="0.35">
      <c r="A2947">
        <v>55.058999999999997</v>
      </c>
      <c r="B2947">
        <v>118</v>
      </c>
      <c r="C2947">
        <v>55.058999999999997</v>
      </c>
      <c r="D2947">
        <v>140</v>
      </c>
      <c r="E2947">
        <v>55.058999999999997</v>
      </c>
      <c r="F2947">
        <v>168</v>
      </c>
      <c r="G2947">
        <v>55.058999999999997</v>
      </c>
      <c r="H2947">
        <v>208</v>
      </c>
    </row>
    <row r="2948" spans="1:8" x14ac:dyDescent="0.35">
      <c r="A2948">
        <v>55.076000000000001</v>
      </c>
      <c r="B2948">
        <v>126</v>
      </c>
      <c r="C2948">
        <v>55.076000000000001</v>
      </c>
      <c r="D2948">
        <v>136</v>
      </c>
      <c r="E2948">
        <v>55.076000000000001</v>
      </c>
      <c r="F2948">
        <v>188</v>
      </c>
      <c r="G2948">
        <v>55.076000000000001</v>
      </c>
      <c r="H2948">
        <v>190</v>
      </c>
    </row>
    <row r="2949" spans="1:8" x14ac:dyDescent="0.35">
      <c r="A2949">
        <v>55.093000000000004</v>
      </c>
      <c r="B2949">
        <v>118</v>
      </c>
      <c r="C2949">
        <v>55.093000000000004</v>
      </c>
      <c r="D2949">
        <v>144</v>
      </c>
      <c r="E2949">
        <v>55.093000000000004</v>
      </c>
      <c r="F2949">
        <v>181</v>
      </c>
      <c r="G2949">
        <v>55.093000000000004</v>
      </c>
      <c r="H2949">
        <v>196</v>
      </c>
    </row>
    <row r="2950" spans="1:8" x14ac:dyDescent="0.35">
      <c r="A2950">
        <v>55.11</v>
      </c>
      <c r="B2950">
        <v>118</v>
      </c>
      <c r="C2950">
        <v>55.11</v>
      </c>
      <c r="D2950">
        <v>136</v>
      </c>
      <c r="E2950">
        <v>55.11</v>
      </c>
      <c r="F2950">
        <v>193</v>
      </c>
      <c r="G2950">
        <v>55.11</v>
      </c>
      <c r="H2950">
        <v>192</v>
      </c>
    </row>
    <row r="2951" spans="1:8" x14ac:dyDescent="0.35">
      <c r="A2951">
        <v>55.127000000000002</v>
      </c>
      <c r="B2951">
        <v>104</v>
      </c>
      <c r="C2951">
        <v>55.127000000000002</v>
      </c>
      <c r="D2951">
        <v>124</v>
      </c>
      <c r="E2951">
        <v>55.127000000000002</v>
      </c>
      <c r="F2951">
        <v>151</v>
      </c>
      <c r="G2951">
        <v>55.127000000000002</v>
      </c>
      <c r="H2951">
        <v>187</v>
      </c>
    </row>
    <row r="2952" spans="1:8" x14ac:dyDescent="0.35">
      <c r="A2952">
        <v>55.143999999999998</v>
      </c>
      <c r="B2952">
        <v>142</v>
      </c>
      <c r="C2952">
        <v>55.143999999999998</v>
      </c>
      <c r="D2952">
        <v>157</v>
      </c>
      <c r="E2952">
        <v>55.143999999999998</v>
      </c>
      <c r="F2952">
        <v>187</v>
      </c>
      <c r="G2952">
        <v>55.143999999999998</v>
      </c>
      <c r="H2952">
        <v>172</v>
      </c>
    </row>
    <row r="2953" spans="1:8" x14ac:dyDescent="0.35">
      <c r="A2953">
        <v>55.161000000000001</v>
      </c>
      <c r="B2953">
        <v>107</v>
      </c>
      <c r="C2953">
        <v>55.161000000000001</v>
      </c>
      <c r="D2953">
        <v>123</v>
      </c>
      <c r="E2953">
        <v>55.161000000000001</v>
      </c>
      <c r="F2953">
        <v>175</v>
      </c>
      <c r="G2953">
        <v>55.161000000000001</v>
      </c>
      <c r="H2953">
        <v>153</v>
      </c>
    </row>
    <row r="2954" spans="1:8" x14ac:dyDescent="0.35">
      <c r="A2954">
        <v>55.177999999999997</v>
      </c>
      <c r="B2954">
        <v>114</v>
      </c>
      <c r="C2954">
        <v>55.177999999999997</v>
      </c>
      <c r="D2954">
        <v>133</v>
      </c>
      <c r="E2954">
        <v>55.177999999999997</v>
      </c>
      <c r="F2954">
        <v>190</v>
      </c>
      <c r="G2954">
        <v>55.177999999999997</v>
      </c>
      <c r="H2954">
        <v>184</v>
      </c>
    </row>
    <row r="2955" spans="1:8" x14ac:dyDescent="0.35">
      <c r="A2955">
        <v>55.195</v>
      </c>
      <c r="B2955">
        <v>121</v>
      </c>
      <c r="C2955">
        <v>55.195</v>
      </c>
      <c r="D2955">
        <v>140</v>
      </c>
      <c r="E2955">
        <v>55.195</v>
      </c>
      <c r="F2955">
        <v>187</v>
      </c>
      <c r="G2955">
        <v>55.195</v>
      </c>
      <c r="H2955">
        <v>189</v>
      </c>
    </row>
    <row r="2956" spans="1:8" x14ac:dyDescent="0.35">
      <c r="A2956">
        <v>55.212000000000003</v>
      </c>
      <c r="B2956">
        <v>115</v>
      </c>
      <c r="C2956">
        <v>55.212000000000003</v>
      </c>
      <c r="D2956">
        <v>146</v>
      </c>
      <c r="E2956">
        <v>55.212000000000003</v>
      </c>
      <c r="F2956">
        <v>192</v>
      </c>
      <c r="G2956">
        <v>55.212000000000003</v>
      </c>
      <c r="H2956">
        <v>196</v>
      </c>
    </row>
    <row r="2957" spans="1:8" x14ac:dyDescent="0.35">
      <c r="A2957">
        <v>55.228999999999999</v>
      </c>
      <c r="B2957">
        <v>114</v>
      </c>
      <c r="C2957">
        <v>55.228999999999999</v>
      </c>
      <c r="D2957">
        <v>138</v>
      </c>
      <c r="E2957">
        <v>55.228999999999999</v>
      </c>
      <c r="F2957">
        <v>181</v>
      </c>
      <c r="G2957">
        <v>55.228999999999999</v>
      </c>
      <c r="H2957">
        <v>192</v>
      </c>
    </row>
    <row r="2958" spans="1:8" x14ac:dyDescent="0.35">
      <c r="A2958">
        <v>55.246000000000002</v>
      </c>
      <c r="B2958">
        <v>128</v>
      </c>
      <c r="C2958">
        <v>55.246000000000002</v>
      </c>
      <c r="D2958">
        <v>143</v>
      </c>
      <c r="E2958">
        <v>55.246000000000002</v>
      </c>
      <c r="F2958">
        <v>176</v>
      </c>
      <c r="G2958">
        <v>55.246000000000002</v>
      </c>
      <c r="H2958">
        <v>189</v>
      </c>
    </row>
    <row r="2959" spans="1:8" x14ac:dyDescent="0.35">
      <c r="A2959">
        <v>55.262999999999998</v>
      </c>
      <c r="B2959">
        <v>89</v>
      </c>
      <c r="C2959">
        <v>55.262999999999998</v>
      </c>
      <c r="D2959">
        <v>140</v>
      </c>
      <c r="E2959">
        <v>55.262999999999998</v>
      </c>
      <c r="F2959">
        <v>173</v>
      </c>
      <c r="G2959">
        <v>55.262999999999998</v>
      </c>
      <c r="H2959">
        <v>181</v>
      </c>
    </row>
    <row r="2960" spans="1:8" x14ac:dyDescent="0.35">
      <c r="A2960">
        <v>55.28</v>
      </c>
      <c r="B2960">
        <v>116</v>
      </c>
      <c r="C2960">
        <v>55.28</v>
      </c>
      <c r="D2960">
        <v>129</v>
      </c>
      <c r="E2960">
        <v>55.28</v>
      </c>
      <c r="F2960">
        <v>143</v>
      </c>
      <c r="G2960">
        <v>55.28</v>
      </c>
      <c r="H2960">
        <v>192</v>
      </c>
    </row>
    <row r="2961" spans="1:8" x14ac:dyDescent="0.35">
      <c r="A2961">
        <v>55.296999999999997</v>
      </c>
      <c r="B2961">
        <v>119</v>
      </c>
      <c r="C2961">
        <v>55.296999999999997</v>
      </c>
      <c r="D2961">
        <v>151</v>
      </c>
      <c r="E2961">
        <v>55.296999999999997</v>
      </c>
      <c r="F2961">
        <v>190</v>
      </c>
      <c r="G2961">
        <v>55.296999999999997</v>
      </c>
      <c r="H2961">
        <v>200</v>
      </c>
    </row>
    <row r="2962" spans="1:8" x14ac:dyDescent="0.35">
      <c r="A2962">
        <v>55.314</v>
      </c>
      <c r="B2962">
        <v>118</v>
      </c>
      <c r="C2962">
        <v>55.314</v>
      </c>
      <c r="D2962">
        <v>136</v>
      </c>
      <c r="E2962">
        <v>55.314</v>
      </c>
      <c r="F2962">
        <v>187</v>
      </c>
      <c r="G2962">
        <v>55.314</v>
      </c>
      <c r="H2962">
        <v>183</v>
      </c>
    </row>
    <row r="2963" spans="1:8" x14ac:dyDescent="0.35">
      <c r="A2963">
        <v>55.331000000000003</v>
      </c>
      <c r="B2963">
        <v>118</v>
      </c>
      <c r="C2963">
        <v>55.331000000000003</v>
      </c>
      <c r="D2963">
        <v>136</v>
      </c>
      <c r="E2963">
        <v>55.331000000000003</v>
      </c>
      <c r="F2963">
        <v>173</v>
      </c>
      <c r="G2963">
        <v>55.331000000000003</v>
      </c>
      <c r="H2963">
        <v>168</v>
      </c>
    </row>
    <row r="2964" spans="1:8" x14ac:dyDescent="0.35">
      <c r="A2964">
        <v>55.347999999999999</v>
      </c>
      <c r="B2964">
        <v>122</v>
      </c>
      <c r="C2964">
        <v>55.347999999999999</v>
      </c>
      <c r="D2964">
        <v>135</v>
      </c>
      <c r="E2964">
        <v>55.347999999999999</v>
      </c>
      <c r="F2964">
        <v>173</v>
      </c>
      <c r="G2964">
        <v>55.347999999999999</v>
      </c>
      <c r="H2964">
        <v>189</v>
      </c>
    </row>
    <row r="2965" spans="1:8" x14ac:dyDescent="0.35">
      <c r="A2965">
        <v>55.365000000000002</v>
      </c>
      <c r="B2965">
        <v>122</v>
      </c>
      <c r="C2965">
        <v>55.365000000000002</v>
      </c>
      <c r="D2965">
        <v>142</v>
      </c>
      <c r="E2965">
        <v>55.365000000000002</v>
      </c>
      <c r="F2965">
        <v>164</v>
      </c>
      <c r="G2965">
        <v>55.365000000000002</v>
      </c>
      <c r="H2965">
        <v>209</v>
      </c>
    </row>
    <row r="2966" spans="1:8" x14ac:dyDescent="0.35">
      <c r="A2966">
        <v>55.381999999999998</v>
      </c>
      <c r="B2966">
        <v>98</v>
      </c>
      <c r="C2966">
        <v>55.381999999999998</v>
      </c>
      <c r="D2966">
        <v>132</v>
      </c>
      <c r="E2966">
        <v>55.381999999999998</v>
      </c>
      <c r="F2966">
        <v>179</v>
      </c>
      <c r="G2966">
        <v>55.381999999999998</v>
      </c>
      <c r="H2966">
        <v>204</v>
      </c>
    </row>
    <row r="2967" spans="1:8" x14ac:dyDescent="0.35">
      <c r="A2967">
        <v>55.399000000000001</v>
      </c>
      <c r="B2967">
        <v>109</v>
      </c>
      <c r="C2967">
        <v>55.399000000000001</v>
      </c>
      <c r="D2967">
        <v>141</v>
      </c>
      <c r="E2967">
        <v>55.399000000000001</v>
      </c>
      <c r="F2967">
        <v>158</v>
      </c>
      <c r="G2967">
        <v>55.399000000000001</v>
      </c>
      <c r="H2967">
        <v>204</v>
      </c>
    </row>
    <row r="2968" spans="1:8" x14ac:dyDescent="0.35">
      <c r="A2968">
        <v>55.415999999999997</v>
      </c>
      <c r="B2968">
        <v>108</v>
      </c>
      <c r="C2968">
        <v>55.415999999999997</v>
      </c>
      <c r="D2968">
        <v>119</v>
      </c>
      <c r="E2968">
        <v>55.415999999999997</v>
      </c>
      <c r="F2968">
        <v>180</v>
      </c>
      <c r="G2968">
        <v>55.415999999999997</v>
      </c>
      <c r="H2968">
        <v>207</v>
      </c>
    </row>
    <row r="2969" spans="1:8" x14ac:dyDescent="0.35">
      <c r="A2969">
        <v>55.433</v>
      </c>
      <c r="B2969">
        <v>102</v>
      </c>
      <c r="C2969">
        <v>55.433</v>
      </c>
      <c r="D2969">
        <v>121</v>
      </c>
      <c r="E2969">
        <v>55.433</v>
      </c>
      <c r="F2969">
        <v>179</v>
      </c>
      <c r="G2969">
        <v>55.433</v>
      </c>
      <c r="H2969">
        <v>188</v>
      </c>
    </row>
    <row r="2970" spans="1:8" x14ac:dyDescent="0.35">
      <c r="A2970">
        <v>55.45</v>
      </c>
      <c r="B2970">
        <v>110</v>
      </c>
      <c r="C2970">
        <v>55.45</v>
      </c>
      <c r="D2970">
        <v>143</v>
      </c>
      <c r="E2970">
        <v>55.45</v>
      </c>
      <c r="F2970">
        <v>178</v>
      </c>
      <c r="G2970">
        <v>55.45</v>
      </c>
      <c r="H2970">
        <v>190</v>
      </c>
    </row>
    <row r="2971" spans="1:8" x14ac:dyDescent="0.35">
      <c r="A2971">
        <v>55.466999999999999</v>
      </c>
      <c r="B2971">
        <v>102</v>
      </c>
      <c r="C2971">
        <v>55.466999999999999</v>
      </c>
      <c r="D2971">
        <v>141</v>
      </c>
      <c r="E2971">
        <v>55.466999999999999</v>
      </c>
      <c r="F2971">
        <v>176</v>
      </c>
      <c r="G2971">
        <v>55.466999999999999</v>
      </c>
      <c r="H2971">
        <v>202</v>
      </c>
    </row>
    <row r="2972" spans="1:8" x14ac:dyDescent="0.35">
      <c r="A2972">
        <v>55.484000000000002</v>
      </c>
      <c r="B2972">
        <v>104</v>
      </c>
      <c r="C2972">
        <v>55.484000000000002</v>
      </c>
      <c r="D2972">
        <v>130</v>
      </c>
      <c r="E2972">
        <v>55.484000000000002</v>
      </c>
      <c r="F2972">
        <v>167</v>
      </c>
      <c r="G2972">
        <v>55.484000000000002</v>
      </c>
      <c r="H2972">
        <v>193</v>
      </c>
    </row>
    <row r="2973" spans="1:8" x14ac:dyDescent="0.35">
      <c r="A2973">
        <v>55.500999999999998</v>
      </c>
      <c r="B2973">
        <v>107</v>
      </c>
      <c r="C2973">
        <v>55.500999999999998</v>
      </c>
      <c r="D2973">
        <v>121</v>
      </c>
      <c r="E2973">
        <v>55.500999999999998</v>
      </c>
      <c r="F2973">
        <v>168</v>
      </c>
      <c r="G2973">
        <v>55.500999999999998</v>
      </c>
      <c r="H2973">
        <v>196</v>
      </c>
    </row>
    <row r="2974" spans="1:8" x14ac:dyDescent="0.35">
      <c r="A2974">
        <v>55.518000000000001</v>
      </c>
      <c r="B2974">
        <v>101</v>
      </c>
      <c r="C2974">
        <v>55.518000000000001</v>
      </c>
      <c r="D2974">
        <v>129</v>
      </c>
      <c r="E2974">
        <v>55.518000000000001</v>
      </c>
      <c r="F2974">
        <v>174</v>
      </c>
      <c r="G2974">
        <v>55.518000000000001</v>
      </c>
      <c r="H2974">
        <v>191</v>
      </c>
    </row>
    <row r="2975" spans="1:8" x14ac:dyDescent="0.35">
      <c r="A2975">
        <v>55.534999999999997</v>
      </c>
      <c r="B2975">
        <v>100</v>
      </c>
      <c r="C2975">
        <v>55.534999999999997</v>
      </c>
      <c r="D2975">
        <v>126</v>
      </c>
      <c r="E2975">
        <v>55.534999999999997</v>
      </c>
      <c r="F2975">
        <v>194</v>
      </c>
      <c r="G2975">
        <v>55.534999999999997</v>
      </c>
      <c r="H2975">
        <v>187</v>
      </c>
    </row>
    <row r="2976" spans="1:8" x14ac:dyDescent="0.35">
      <c r="A2976">
        <v>55.552</v>
      </c>
      <c r="B2976">
        <v>108</v>
      </c>
      <c r="C2976">
        <v>55.552</v>
      </c>
      <c r="D2976">
        <v>119</v>
      </c>
      <c r="E2976">
        <v>55.552</v>
      </c>
      <c r="F2976">
        <v>173</v>
      </c>
      <c r="G2976">
        <v>55.552</v>
      </c>
      <c r="H2976">
        <v>187</v>
      </c>
    </row>
    <row r="2977" spans="1:8" x14ac:dyDescent="0.35">
      <c r="A2977">
        <v>55.569000000000003</v>
      </c>
      <c r="B2977">
        <v>109</v>
      </c>
      <c r="C2977">
        <v>55.569000000000003</v>
      </c>
      <c r="D2977">
        <v>134</v>
      </c>
      <c r="E2977">
        <v>55.569000000000003</v>
      </c>
      <c r="F2977">
        <v>172</v>
      </c>
      <c r="G2977">
        <v>55.569000000000003</v>
      </c>
      <c r="H2977">
        <v>199</v>
      </c>
    </row>
    <row r="2978" spans="1:8" x14ac:dyDescent="0.35">
      <c r="A2978">
        <v>55.585999999999999</v>
      </c>
      <c r="B2978">
        <v>102</v>
      </c>
      <c r="C2978">
        <v>55.585999999999999</v>
      </c>
      <c r="D2978">
        <v>136</v>
      </c>
      <c r="E2978">
        <v>55.585999999999999</v>
      </c>
      <c r="F2978">
        <v>180</v>
      </c>
      <c r="G2978">
        <v>55.585999999999999</v>
      </c>
      <c r="H2978">
        <v>200</v>
      </c>
    </row>
    <row r="2979" spans="1:8" x14ac:dyDescent="0.35">
      <c r="A2979">
        <v>55.603000000000002</v>
      </c>
      <c r="B2979">
        <v>99</v>
      </c>
      <c r="C2979">
        <v>55.603000000000002</v>
      </c>
      <c r="D2979">
        <v>138</v>
      </c>
      <c r="E2979">
        <v>55.603000000000002</v>
      </c>
      <c r="F2979">
        <v>187</v>
      </c>
      <c r="G2979">
        <v>55.603000000000002</v>
      </c>
      <c r="H2979">
        <v>188</v>
      </c>
    </row>
    <row r="2980" spans="1:8" x14ac:dyDescent="0.35">
      <c r="A2980">
        <v>55.62</v>
      </c>
      <c r="B2980">
        <v>111</v>
      </c>
      <c r="C2980">
        <v>55.62</v>
      </c>
      <c r="D2980">
        <v>136</v>
      </c>
      <c r="E2980">
        <v>55.62</v>
      </c>
      <c r="F2980">
        <v>185</v>
      </c>
      <c r="G2980">
        <v>55.62</v>
      </c>
      <c r="H2980">
        <v>172</v>
      </c>
    </row>
    <row r="2981" spans="1:8" x14ac:dyDescent="0.35">
      <c r="A2981">
        <v>55.637</v>
      </c>
      <c r="B2981">
        <v>113</v>
      </c>
      <c r="C2981">
        <v>55.637</v>
      </c>
      <c r="D2981">
        <v>139</v>
      </c>
      <c r="E2981">
        <v>55.637</v>
      </c>
      <c r="F2981">
        <v>166</v>
      </c>
      <c r="G2981">
        <v>55.637</v>
      </c>
      <c r="H2981">
        <v>173</v>
      </c>
    </row>
    <row r="2982" spans="1:8" x14ac:dyDescent="0.35">
      <c r="A2982">
        <v>55.654000000000003</v>
      </c>
      <c r="B2982">
        <v>110</v>
      </c>
      <c r="C2982">
        <v>55.654000000000003</v>
      </c>
      <c r="D2982">
        <v>140</v>
      </c>
      <c r="E2982">
        <v>55.654000000000003</v>
      </c>
      <c r="F2982">
        <v>165</v>
      </c>
      <c r="G2982">
        <v>55.654000000000003</v>
      </c>
      <c r="H2982">
        <v>186</v>
      </c>
    </row>
    <row r="2983" spans="1:8" x14ac:dyDescent="0.35">
      <c r="A2983">
        <v>55.670999999999999</v>
      </c>
      <c r="B2983">
        <v>109</v>
      </c>
      <c r="C2983">
        <v>55.670999999999999</v>
      </c>
      <c r="D2983">
        <v>135</v>
      </c>
      <c r="E2983">
        <v>55.670999999999999</v>
      </c>
      <c r="F2983">
        <v>171</v>
      </c>
      <c r="G2983">
        <v>55.670999999999999</v>
      </c>
      <c r="H2983">
        <v>194</v>
      </c>
    </row>
    <row r="2984" spans="1:8" x14ac:dyDescent="0.35">
      <c r="A2984">
        <v>55.688000000000002</v>
      </c>
      <c r="B2984">
        <v>108</v>
      </c>
      <c r="C2984">
        <v>55.688000000000002</v>
      </c>
      <c r="D2984">
        <v>139</v>
      </c>
      <c r="E2984">
        <v>55.688000000000002</v>
      </c>
      <c r="F2984">
        <v>163</v>
      </c>
      <c r="G2984">
        <v>55.688000000000002</v>
      </c>
      <c r="H2984">
        <v>186</v>
      </c>
    </row>
    <row r="2985" spans="1:8" x14ac:dyDescent="0.35">
      <c r="A2985">
        <v>55.704999999999998</v>
      </c>
      <c r="B2985">
        <v>112</v>
      </c>
      <c r="C2985">
        <v>55.704999999999998</v>
      </c>
      <c r="D2985">
        <v>139</v>
      </c>
      <c r="E2985">
        <v>55.704999999999998</v>
      </c>
      <c r="F2985">
        <v>158</v>
      </c>
      <c r="G2985">
        <v>55.704999999999998</v>
      </c>
      <c r="H2985">
        <v>178</v>
      </c>
    </row>
    <row r="2986" spans="1:8" x14ac:dyDescent="0.35">
      <c r="A2986">
        <v>55.722000000000001</v>
      </c>
      <c r="B2986">
        <v>110</v>
      </c>
      <c r="C2986">
        <v>55.722000000000001</v>
      </c>
      <c r="D2986">
        <v>136</v>
      </c>
      <c r="E2986">
        <v>55.722000000000001</v>
      </c>
      <c r="F2986">
        <v>170</v>
      </c>
      <c r="G2986">
        <v>55.722000000000001</v>
      </c>
      <c r="H2986">
        <v>203</v>
      </c>
    </row>
    <row r="2987" spans="1:8" x14ac:dyDescent="0.35">
      <c r="A2987">
        <v>55.738999999999997</v>
      </c>
      <c r="B2987">
        <v>102</v>
      </c>
      <c r="C2987">
        <v>55.738999999999997</v>
      </c>
      <c r="D2987">
        <v>139</v>
      </c>
      <c r="E2987">
        <v>55.738999999999997</v>
      </c>
      <c r="F2987">
        <v>174</v>
      </c>
      <c r="G2987">
        <v>55.738999999999997</v>
      </c>
      <c r="H2987">
        <v>193</v>
      </c>
    </row>
    <row r="2988" spans="1:8" x14ac:dyDescent="0.35">
      <c r="A2988">
        <v>55.756</v>
      </c>
      <c r="B2988">
        <v>109</v>
      </c>
      <c r="C2988">
        <v>55.756</v>
      </c>
      <c r="D2988">
        <v>130</v>
      </c>
      <c r="E2988">
        <v>55.756</v>
      </c>
      <c r="F2988">
        <v>177</v>
      </c>
      <c r="G2988">
        <v>55.756</v>
      </c>
      <c r="H2988">
        <v>180</v>
      </c>
    </row>
    <row r="2989" spans="1:8" x14ac:dyDescent="0.35">
      <c r="A2989">
        <v>55.773000000000003</v>
      </c>
      <c r="B2989">
        <v>117</v>
      </c>
      <c r="C2989">
        <v>55.773000000000003</v>
      </c>
      <c r="D2989">
        <v>119</v>
      </c>
      <c r="E2989">
        <v>55.773000000000003</v>
      </c>
      <c r="F2989">
        <v>164</v>
      </c>
      <c r="G2989">
        <v>55.773000000000003</v>
      </c>
      <c r="H2989">
        <v>188</v>
      </c>
    </row>
    <row r="2990" spans="1:8" x14ac:dyDescent="0.35">
      <c r="A2990">
        <v>55.79</v>
      </c>
      <c r="B2990">
        <v>110</v>
      </c>
      <c r="C2990">
        <v>55.79</v>
      </c>
      <c r="D2990">
        <v>125</v>
      </c>
      <c r="E2990">
        <v>55.79</v>
      </c>
      <c r="F2990">
        <v>160</v>
      </c>
      <c r="G2990">
        <v>55.79</v>
      </c>
      <c r="H2990">
        <v>186</v>
      </c>
    </row>
    <row r="2991" spans="1:8" x14ac:dyDescent="0.35">
      <c r="A2991">
        <v>55.807000000000002</v>
      </c>
      <c r="B2991">
        <v>107</v>
      </c>
      <c r="C2991">
        <v>55.807000000000002</v>
      </c>
      <c r="D2991">
        <v>128</v>
      </c>
      <c r="E2991">
        <v>55.807000000000002</v>
      </c>
      <c r="F2991">
        <v>180</v>
      </c>
      <c r="G2991">
        <v>55.807000000000002</v>
      </c>
      <c r="H2991">
        <v>183</v>
      </c>
    </row>
    <row r="2992" spans="1:8" x14ac:dyDescent="0.35">
      <c r="A2992">
        <v>55.823999999999998</v>
      </c>
      <c r="B2992">
        <v>104</v>
      </c>
      <c r="C2992">
        <v>55.823999999999998</v>
      </c>
      <c r="D2992">
        <v>125</v>
      </c>
      <c r="E2992">
        <v>55.823999999999998</v>
      </c>
      <c r="F2992">
        <v>188</v>
      </c>
      <c r="G2992">
        <v>55.823999999999998</v>
      </c>
      <c r="H2992">
        <v>187</v>
      </c>
    </row>
    <row r="2993" spans="1:8" x14ac:dyDescent="0.35">
      <c r="A2993">
        <v>55.841000000000001</v>
      </c>
      <c r="B2993">
        <v>109</v>
      </c>
      <c r="C2993">
        <v>55.841000000000001</v>
      </c>
      <c r="D2993">
        <v>130</v>
      </c>
      <c r="E2993">
        <v>55.841000000000001</v>
      </c>
      <c r="F2993">
        <v>176</v>
      </c>
      <c r="G2993">
        <v>55.841000000000001</v>
      </c>
      <c r="H2993">
        <v>189</v>
      </c>
    </row>
    <row r="2994" spans="1:8" x14ac:dyDescent="0.35">
      <c r="A2994">
        <v>55.857999999999997</v>
      </c>
      <c r="B2994">
        <v>112</v>
      </c>
      <c r="C2994">
        <v>55.857999999999997</v>
      </c>
      <c r="D2994">
        <v>124</v>
      </c>
      <c r="E2994">
        <v>55.857999999999997</v>
      </c>
      <c r="F2994">
        <v>167</v>
      </c>
      <c r="G2994">
        <v>55.857999999999997</v>
      </c>
      <c r="H2994">
        <v>191</v>
      </c>
    </row>
    <row r="2995" spans="1:8" x14ac:dyDescent="0.35">
      <c r="A2995">
        <v>55.875</v>
      </c>
      <c r="B2995">
        <v>115</v>
      </c>
      <c r="C2995">
        <v>55.875</v>
      </c>
      <c r="D2995">
        <v>127</v>
      </c>
      <c r="E2995">
        <v>55.875</v>
      </c>
      <c r="F2995">
        <v>181</v>
      </c>
      <c r="G2995">
        <v>55.875</v>
      </c>
      <c r="H2995">
        <v>179</v>
      </c>
    </row>
    <row r="2996" spans="1:8" x14ac:dyDescent="0.35">
      <c r="A2996">
        <v>55.892000000000003</v>
      </c>
      <c r="B2996">
        <v>104</v>
      </c>
      <c r="C2996">
        <v>55.892000000000003</v>
      </c>
      <c r="D2996">
        <v>143</v>
      </c>
      <c r="E2996">
        <v>55.892000000000003</v>
      </c>
      <c r="F2996">
        <v>164</v>
      </c>
      <c r="G2996">
        <v>55.892000000000003</v>
      </c>
      <c r="H2996">
        <v>175</v>
      </c>
    </row>
    <row r="2997" spans="1:8" x14ac:dyDescent="0.35">
      <c r="A2997">
        <v>55.908999999999999</v>
      </c>
      <c r="B2997">
        <v>112</v>
      </c>
      <c r="C2997">
        <v>55.908999999999999</v>
      </c>
      <c r="D2997">
        <v>140</v>
      </c>
      <c r="E2997">
        <v>55.908999999999999</v>
      </c>
      <c r="F2997">
        <v>165</v>
      </c>
      <c r="G2997">
        <v>55.908999999999999</v>
      </c>
      <c r="H2997">
        <v>179</v>
      </c>
    </row>
    <row r="2998" spans="1:8" x14ac:dyDescent="0.35">
      <c r="A2998">
        <v>55.926000000000002</v>
      </c>
      <c r="B2998">
        <v>120</v>
      </c>
      <c r="C2998">
        <v>55.926000000000002</v>
      </c>
      <c r="D2998">
        <v>147</v>
      </c>
      <c r="E2998">
        <v>55.926000000000002</v>
      </c>
      <c r="F2998">
        <v>174</v>
      </c>
      <c r="G2998">
        <v>55.926000000000002</v>
      </c>
      <c r="H2998">
        <v>207</v>
      </c>
    </row>
    <row r="2999" spans="1:8" x14ac:dyDescent="0.35">
      <c r="A2999">
        <v>55.942999999999998</v>
      </c>
      <c r="B2999">
        <v>109</v>
      </c>
      <c r="C2999">
        <v>55.942999999999998</v>
      </c>
      <c r="D2999">
        <v>141</v>
      </c>
      <c r="E2999">
        <v>55.942999999999998</v>
      </c>
      <c r="F2999">
        <v>160</v>
      </c>
      <c r="G2999">
        <v>55.942999999999998</v>
      </c>
      <c r="H2999">
        <v>194</v>
      </c>
    </row>
    <row r="3000" spans="1:8" x14ac:dyDescent="0.35">
      <c r="A3000">
        <v>55.96</v>
      </c>
      <c r="B3000">
        <v>104</v>
      </c>
      <c r="C3000">
        <v>55.96</v>
      </c>
      <c r="D3000">
        <v>137</v>
      </c>
      <c r="E3000">
        <v>55.96</v>
      </c>
      <c r="F3000">
        <v>162</v>
      </c>
      <c r="G3000">
        <v>55.96</v>
      </c>
      <c r="H3000">
        <v>185</v>
      </c>
    </row>
    <row r="3001" spans="1:8" x14ac:dyDescent="0.35">
      <c r="A3001">
        <v>55.976999999999997</v>
      </c>
      <c r="B3001">
        <v>121</v>
      </c>
      <c r="C3001">
        <v>55.976999999999997</v>
      </c>
      <c r="D3001">
        <v>136</v>
      </c>
      <c r="E3001">
        <v>55.976999999999997</v>
      </c>
      <c r="F3001">
        <v>174</v>
      </c>
      <c r="G3001">
        <v>55.976999999999997</v>
      </c>
      <c r="H3001">
        <v>190</v>
      </c>
    </row>
    <row r="3002" spans="1:8" x14ac:dyDescent="0.35">
      <c r="A3002">
        <v>55.994</v>
      </c>
      <c r="B3002">
        <v>104</v>
      </c>
      <c r="C3002">
        <v>55.994</v>
      </c>
      <c r="D3002">
        <v>134</v>
      </c>
      <c r="E3002">
        <v>55.994</v>
      </c>
      <c r="F3002">
        <v>150</v>
      </c>
      <c r="G3002">
        <v>55.994</v>
      </c>
      <c r="H3002">
        <v>181</v>
      </c>
    </row>
    <row r="3003" spans="1:8" x14ac:dyDescent="0.35">
      <c r="A3003">
        <v>56.011000000000003</v>
      </c>
      <c r="B3003">
        <v>114</v>
      </c>
      <c r="C3003">
        <v>56.011000000000003</v>
      </c>
      <c r="D3003">
        <v>136</v>
      </c>
      <c r="E3003">
        <v>56.011000000000003</v>
      </c>
      <c r="F3003">
        <v>167</v>
      </c>
      <c r="G3003">
        <v>56.011000000000003</v>
      </c>
      <c r="H3003">
        <v>193</v>
      </c>
    </row>
    <row r="3004" spans="1:8" x14ac:dyDescent="0.35">
      <c r="A3004">
        <v>56.027999999999999</v>
      </c>
      <c r="B3004">
        <v>101</v>
      </c>
      <c r="C3004">
        <v>56.027999999999999</v>
      </c>
      <c r="D3004">
        <v>143</v>
      </c>
      <c r="E3004">
        <v>56.027999999999999</v>
      </c>
      <c r="F3004">
        <v>161</v>
      </c>
      <c r="G3004">
        <v>56.027999999999999</v>
      </c>
      <c r="H3004">
        <v>192</v>
      </c>
    </row>
    <row r="3005" spans="1:8" x14ac:dyDescent="0.35">
      <c r="A3005">
        <v>56.045000000000002</v>
      </c>
      <c r="B3005">
        <v>114</v>
      </c>
      <c r="C3005">
        <v>56.045000000000002</v>
      </c>
      <c r="D3005">
        <v>143</v>
      </c>
      <c r="E3005">
        <v>56.045000000000002</v>
      </c>
      <c r="F3005">
        <v>168</v>
      </c>
      <c r="G3005">
        <v>56.045000000000002</v>
      </c>
      <c r="H3005">
        <v>180</v>
      </c>
    </row>
    <row r="3006" spans="1:8" x14ac:dyDescent="0.35">
      <c r="A3006">
        <v>56.061999999999998</v>
      </c>
      <c r="B3006">
        <v>109</v>
      </c>
      <c r="C3006">
        <v>56.061999999999998</v>
      </c>
      <c r="D3006">
        <v>136</v>
      </c>
      <c r="E3006">
        <v>56.061999999999998</v>
      </c>
      <c r="F3006">
        <v>167</v>
      </c>
      <c r="G3006">
        <v>56.061999999999998</v>
      </c>
      <c r="H3006">
        <v>192</v>
      </c>
    </row>
    <row r="3007" spans="1:8" x14ac:dyDescent="0.35">
      <c r="A3007">
        <v>56.079000000000001</v>
      </c>
      <c r="B3007">
        <v>108</v>
      </c>
      <c r="C3007">
        <v>56.079000000000001</v>
      </c>
      <c r="D3007">
        <v>129</v>
      </c>
      <c r="E3007">
        <v>56.079000000000001</v>
      </c>
      <c r="F3007">
        <v>156</v>
      </c>
      <c r="G3007">
        <v>56.079000000000001</v>
      </c>
      <c r="H3007">
        <v>213</v>
      </c>
    </row>
    <row r="3008" spans="1:8" x14ac:dyDescent="0.35">
      <c r="A3008">
        <v>56.095999999999997</v>
      </c>
      <c r="B3008">
        <v>116</v>
      </c>
      <c r="C3008">
        <v>56.095999999999997</v>
      </c>
      <c r="D3008">
        <v>137</v>
      </c>
      <c r="E3008">
        <v>56.095999999999997</v>
      </c>
      <c r="F3008">
        <v>173</v>
      </c>
      <c r="G3008">
        <v>56.095999999999997</v>
      </c>
      <c r="H3008">
        <v>200</v>
      </c>
    </row>
    <row r="3009" spans="1:8" x14ac:dyDescent="0.35">
      <c r="A3009">
        <v>56.113</v>
      </c>
      <c r="B3009">
        <v>105</v>
      </c>
      <c r="C3009">
        <v>56.113</v>
      </c>
      <c r="D3009">
        <v>136</v>
      </c>
      <c r="E3009">
        <v>56.113</v>
      </c>
      <c r="F3009">
        <v>167</v>
      </c>
      <c r="G3009">
        <v>56.113</v>
      </c>
      <c r="H3009">
        <v>175</v>
      </c>
    </row>
    <row r="3010" spans="1:8" x14ac:dyDescent="0.35">
      <c r="A3010">
        <v>56.13</v>
      </c>
      <c r="B3010">
        <v>112</v>
      </c>
      <c r="C3010">
        <v>56.13</v>
      </c>
      <c r="D3010">
        <v>125</v>
      </c>
      <c r="E3010">
        <v>56.13</v>
      </c>
      <c r="F3010">
        <v>169</v>
      </c>
      <c r="G3010">
        <v>56.13</v>
      </c>
      <c r="H3010">
        <v>189</v>
      </c>
    </row>
    <row r="3011" spans="1:8" x14ac:dyDescent="0.35">
      <c r="A3011">
        <v>56.146999999999998</v>
      </c>
      <c r="B3011">
        <v>101</v>
      </c>
      <c r="C3011">
        <v>56.146999999999998</v>
      </c>
      <c r="D3011">
        <v>141</v>
      </c>
      <c r="E3011">
        <v>56.146999999999998</v>
      </c>
      <c r="F3011">
        <v>169</v>
      </c>
      <c r="G3011">
        <v>56.146999999999998</v>
      </c>
      <c r="H3011">
        <v>165</v>
      </c>
    </row>
    <row r="3012" spans="1:8" x14ac:dyDescent="0.35">
      <c r="A3012">
        <v>56.164000000000001</v>
      </c>
      <c r="B3012">
        <v>111</v>
      </c>
      <c r="C3012">
        <v>56.164000000000001</v>
      </c>
      <c r="D3012">
        <v>150</v>
      </c>
      <c r="E3012">
        <v>56.164000000000001</v>
      </c>
      <c r="F3012">
        <v>178</v>
      </c>
      <c r="G3012">
        <v>56.164000000000001</v>
      </c>
      <c r="H3012">
        <v>203</v>
      </c>
    </row>
    <row r="3013" spans="1:8" x14ac:dyDescent="0.35">
      <c r="A3013">
        <v>56.180999999999997</v>
      </c>
      <c r="B3013">
        <v>115</v>
      </c>
      <c r="C3013">
        <v>56.180999999999997</v>
      </c>
      <c r="D3013">
        <v>142</v>
      </c>
      <c r="E3013">
        <v>56.180999999999997</v>
      </c>
      <c r="F3013">
        <v>178</v>
      </c>
      <c r="G3013">
        <v>56.180999999999997</v>
      </c>
      <c r="H3013">
        <v>190</v>
      </c>
    </row>
    <row r="3014" spans="1:8" x14ac:dyDescent="0.35">
      <c r="A3014">
        <v>56.198</v>
      </c>
      <c r="B3014">
        <v>111</v>
      </c>
      <c r="C3014">
        <v>56.198</v>
      </c>
      <c r="D3014">
        <v>116</v>
      </c>
      <c r="E3014">
        <v>56.198</v>
      </c>
      <c r="F3014">
        <v>178</v>
      </c>
      <c r="G3014">
        <v>56.198</v>
      </c>
      <c r="H3014">
        <v>190</v>
      </c>
    </row>
    <row r="3015" spans="1:8" x14ac:dyDescent="0.35">
      <c r="A3015">
        <v>56.215000000000003</v>
      </c>
      <c r="B3015">
        <v>110</v>
      </c>
      <c r="C3015">
        <v>56.215000000000003</v>
      </c>
      <c r="D3015">
        <v>110</v>
      </c>
      <c r="E3015">
        <v>56.215000000000003</v>
      </c>
      <c r="F3015">
        <v>168</v>
      </c>
      <c r="G3015">
        <v>56.215000000000003</v>
      </c>
      <c r="H3015">
        <v>181</v>
      </c>
    </row>
    <row r="3016" spans="1:8" x14ac:dyDescent="0.35">
      <c r="A3016">
        <v>56.231999999999999</v>
      </c>
      <c r="B3016">
        <v>113</v>
      </c>
      <c r="C3016">
        <v>56.231999999999999</v>
      </c>
      <c r="D3016">
        <v>134</v>
      </c>
      <c r="E3016">
        <v>56.231999999999999</v>
      </c>
      <c r="F3016">
        <v>166</v>
      </c>
      <c r="G3016">
        <v>56.231999999999999</v>
      </c>
      <c r="H3016">
        <v>165</v>
      </c>
    </row>
    <row r="3017" spans="1:8" x14ac:dyDescent="0.35">
      <c r="A3017">
        <v>56.249000000000002</v>
      </c>
      <c r="B3017">
        <v>114</v>
      </c>
      <c r="C3017">
        <v>56.249000000000002</v>
      </c>
      <c r="D3017">
        <v>146</v>
      </c>
      <c r="E3017">
        <v>56.249000000000002</v>
      </c>
      <c r="F3017">
        <v>170</v>
      </c>
      <c r="G3017">
        <v>56.249000000000002</v>
      </c>
      <c r="H3017">
        <v>173</v>
      </c>
    </row>
    <row r="3018" spans="1:8" x14ac:dyDescent="0.35">
      <c r="A3018">
        <v>56.265999999999998</v>
      </c>
      <c r="B3018">
        <v>122</v>
      </c>
      <c r="C3018">
        <v>56.265999999999998</v>
      </c>
      <c r="D3018">
        <v>133</v>
      </c>
      <c r="E3018">
        <v>56.265999999999998</v>
      </c>
      <c r="F3018">
        <v>179</v>
      </c>
      <c r="G3018">
        <v>56.265999999999998</v>
      </c>
      <c r="H3018">
        <v>198</v>
      </c>
    </row>
    <row r="3019" spans="1:8" x14ac:dyDescent="0.35">
      <c r="A3019">
        <v>56.283000000000001</v>
      </c>
      <c r="B3019">
        <v>113</v>
      </c>
      <c r="C3019">
        <v>56.283000000000001</v>
      </c>
      <c r="D3019">
        <v>136</v>
      </c>
      <c r="E3019">
        <v>56.283000000000001</v>
      </c>
      <c r="F3019">
        <v>186</v>
      </c>
      <c r="G3019">
        <v>56.283000000000001</v>
      </c>
      <c r="H3019">
        <v>186</v>
      </c>
    </row>
    <row r="3020" spans="1:8" x14ac:dyDescent="0.35">
      <c r="A3020">
        <v>56.3</v>
      </c>
      <c r="B3020">
        <v>110</v>
      </c>
      <c r="C3020">
        <v>56.3</v>
      </c>
      <c r="D3020">
        <v>127</v>
      </c>
      <c r="E3020">
        <v>56.3</v>
      </c>
      <c r="F3020">
        <v>174</v>
      </c>
      <c r="G3020">
        <v>56.3</v>
      </c>
      <c r="H3020">
        <v>190</v>
      </c>
    </row>
    <row r="3021" spans="1:8" x14ac:dyDescent="0.35">
      <c r="A3021">
        <v>56.317</v>
      </c>
      <c r="B3021">
        <v>117</v>
      </c>
      <c r="C3021">
        <v>56.317</v>
      </c>
      <c r="D3021">
        <v>134</v>
      </c>
      <c r="E3021">
        <v>56.317</v>
      </c>
      <c r="F3021">
        <v>182</v>
      </c>
      <c r="G3021">
        <v>56.317</v>
      </c>
      <c r="H3021">
        <v>195</v>
      </c>
    </row>
    <row r="3022" spans="1:8" x14ac:dyDescent="0.35">
      <c r="A3022">
        <v>56.334000000000003</v>
      </c>
      <c r="B3022">
        <v>117</v>
      </c>
      <c r="C3022">
        <v>56.334000000000003</v>
      </c>
      <c r="D3022">
        <v>129</v>
      </c>
      <c r="E3022">
        <v>56.334000000000003</v>
      </c>
      <c r="F3022">
        <v>159</v>
      </c>
      <c r="G3022">
        <v>56.334000000000003</v>
      </c>
      <c r="H3022">
        <v>190</v>
      </c>
    </row>
    <row r="3023" spans="1:8" x14ac:dyDescent="0.35">
      <c r="A3023">
        <v>56.350999999999999</v>
      </c>
      <c r="B3023">
        <v>119</v>
      </c>
      <c r="C3023">
        <v>56.350999999999999</v>
      </c>
      <c r="D3023">
        <v>125</v>
      </c>
      <c r="E3023">
        <v>56.350999999999999</v>
      </c>
      <c r="F3023">
        <v>176</v>
      </c>
      <c r="G3023">
        <v>56.350999999999999</v>
      </c>
      <c r="H3023">
        <v>187</v>
      </c>
    </row>
    <row r="3024" spans="1:8" x14ac:dyDescent="0.35">
      <c r="A3024">
        <v>56.368000000000002</v>
      </c>
      <c r="B3024">
        <v>120</v>
      </c>
      <c r="C3024">
        <v>56.368000000000002</v>
      </c>
      <c r="D3024">
        <v>127</v>
      </c>
      <c r="E3024">
        <v>56.368000000000002</v>
      </c>
      <c r="F3024">
        <v>192</v>
      </c>
      <c r="G3024">
        <v>56.368000000000002</v>
      </c>
      <c r="H3024">
        <v>206</v>
      </c>
    </row>
    <row r="3025" spans="1:8" x14ac:dyDescent="0.35">
      <c r="A3025">
        <v>56.384999999999998</v>
      </c>
      <c r="B3025">
        <v>127</v>
      </c>
      <c r="C3025">
        <v>56.384999999999998</v>
      </c>
      <c r="D3025">
        <v>144</v>
      </c>
      <c r="E3025">
        <v>56.384999999999998</v>
      </c>
      <c r="F3025">
        <v>167</v>
      </c>
      <c r="G3025">
        <v>56.384999999999998</v>
      </c>
      <c r="H3025">
        <v>191</v>
      </c>
    </row>
    <row r="3026" spans="1:8" x14ac:dyDescent="0.35">
      <c r="A3026">
        <v>56.402000000000001</v>
      </c>
      <c r="B3026">
        <v>117</v>
      </c>
      <c r="C3026">
        <v>56.402000000000001</v>
      </c>
      <c r="D3026">
        <v>155</v>
      </c>
      <c r="E3026">
        <v>56.402000000000001</v>
      </c>
      <c r="F3026">
        <v>164</v>
      </c>
      <c r="G3026">
        <v>56.402000000000001</v>
      </c>
      <c r="H3026">
        <v>176</v>
      </c>
    </row>
    <row r="3027" spans="1:8" x14ac:dyDescent="0.35">
      <c r="A3027">
        <v>56.418999999999997</v>
      </c>
      <c r="B3027">
        <v>119</v>
      </c>
      <c r="C3027">
        <v>56.418999999999997</v>
      </c>
      <c r="D3027">
        <v>145</v>
      </c>
      <c r="E3027">
        <v>56.418999999999997</v>
      </c>
      <c r="F3027">
        <v>175</v>
      </c>
      <c r="G3027">
        <v>56.418999999999997</v>
      </c>
      <c r="H3027">
        <v>174</v>
      </c>
    </row>
    <row r="3028" spans="1:8" x14ac:dyDescent="0.35">
      <c r="A3028">
        <v>56.436</v>
      </c>
      <c r="B3028">
        <v>121</v>
      </c>
      <c r="C3028">
        <v>56.436</v>
      </c>
      <c r="D3028">
        <v>138</v>
      </c>
      <c r="E3028">
        <v>56.436</v>
      </c>
      <c r="F3028">
        <v>180</v>
      </c>
      <c r="G3028">
        <v>56.436</v>
      </c>
      <c r="H3028">
        <v>181</v>
      </c>
    </row>
    <row r="3029" spans="1:8" x14ac:dyDescent="0.35">
      <c r="A3029">
        <v>56.453000000000003</v>
      </c>
      <c r="B3029">
        <v>125</v>
      </c>
      <c r="C3029">
        <v>56.453000000000003</v>
      </c>
      <c r="D3029">
        <v>148</v>
      </c>
      <c r="E3029">
        <v>56.453000000000003</v>
      </c>
      <c r="F3029">
        <v>187</v>
      </c>
      <c r="G3029">
        <v>56.453000000000003</v>
      </c>
      <c r="H3029">
        <v>179</v>
      </c>
    </row>
    <row r="3030" spans="1:8" x14ac:dyDescent="0.35">
      <c r="A3030">
        <v>56.47</v>
      </c>
      <c r="B3030">
        <v>131</v>
      </c>
      <c r="C3030">
        <v>56.47</v>
      </c>
      <c r="D3030">
        <v>127</v>
      </c>
      <c r="E3030">
        <v>56.47</v>
      </c>
      <c r="F3030">
        <v>187</v>
      </c>
      <c r="G3030">
        <v>56.47</v>
      </c>
      <c r="H3030">
        <v>178</v>
      </c>
    </row>
    <row r="3031" spans="1:8" x14ac:dyDescent="0.35">
      <c r="A3031">
        <v>56.487000000000002</v>
      </c>
      <c r="B3031">
        <v>141</v>
      </c>
      <c r="C3031">
        <v>56.487000000000002</v>
      </c>
      <c r="D3031">
        <v>139</v>
      </c>
      <c r="E3031">
        <v>56.487000000000002</v>
      </c>
      <c r="F3031">
        <v>191</v>
      </c>
      <c r="G3031">
        <v>56.487000000000002</v>
      </c>
      <c r="H3031">
        <v>188</v>
      </c>
    </row>
    <row r="3032" spans="1:8" x14ac:dyDescent="0.35">
      <c r="A3032">
        <v>56.503999999999998</v>
      </c>
      <c r="B3032">
        <v>133</v>
      </c>
      <c r="C3032">
        <v>56.503999999999998</v>
      </c>
      <c r="D3032">
        <v>129</v>
      </c>
      <c r="E3032">
        <v>56.503999999999998</v>
      </c>
      <c r="F3032">
        <v>172</v>
      </c>
      <c r="G3032">
        <v>56.503999999999998</v>
      </c>
      <c r="H3032">
        <v>194</v>
      </c>
    </row>
    <row r="3033" spans="1:8" x14ac:dyDescent="0.35">
      <c r="A3033">
        <v>56.521000000000001</v>
      </c>
      <c r="B3033">
        <v>142</v>
      </c>
      <c r="C3033">
        <v>56.521000000000001</v>
      </c>
      <c r="D3033">
        <v>153</v>
      </c>
      <c r="E3033">
        <v>56.521000000000001</v>
      </c>
      <c r="F3033">
        <v>163</v>
      </c>
      <c r="G3033">
        <v>56.521000000000001</v>
      </c>
      <c r="H3033">
        <v>176</v>
      </c>
    </row>
    <row r="3034" spans="1:8" x14ac:dyDescent="0.35">
      <c r="A3034">
        <v>56.537999999999997</v>
      </c>
      <c r="B3034">
        <v>153</v>
      </c>
      <c r="C3034">
        <v>56.537999999999997</v>
      </c>
      <c r="D3034">
        <v>148</v>
      </c>
      <c r="E3034">
        <v>56.537999999999997</v>
      </c>
      <c r="F3034">
        <v>183</v>
      </c>
      <c r="G3034">
        <v>56.537999999999997</v>
      </c>
      <c r="H3034">
        <v>184</v>
      </c>
    </row>
    <row r="3035" spans="1:8" x14ac:dyDescent="0.35">
      <c r="A3035">
        <v>56.555</v>
      </c>
      <c r="B3035">
        <v>150</v>
      </c>
      <c r="C3035">
        <v>56.555</v>
      </c>
      <c r="D3035">
        <v>140</v>
      </c>
      <c r="E3035">
        <v>56.555</v>
      </c>
      <c r="F3035">
        <v>177</v>
      </c>
      <c r="G3035">
        <v>56.555</v>
      </c>
      <c r="H3035">
        <v>181</v>
      </c>
    </row>
    <row r="3036" spans="1:8" x14ac:dyDescent="0.35">
      <c r="A3036">
        <v>56.572000000000003</v>
      </c>
      <c r="B3036">
        <v>144</v>
      </c>
      <c r="C3036">
        <v>56.572000000000003</v>
      </c>
      <c r="D3036">
        <v>145</v>
      </c>
      <c r="E3036">
        <v>56.572000000000003</v>
      </c>
      <c r="F3036">
        <v>182</v>
      </c>
      <c r="G3036">
        <v>56.572000000000003</v>
      </c>
      <c r="H3036">
        <v>183</v>
      </c>
    </row>
    <row r="3037" spans="1:8" x14ac:dyDescent="0.35">
      <c r="A3037">
        <v>56.588999999999999</v>
      </c>
      <c r="B3037">
        <v>148</v>
      </c>
      <c r="C3037">
        <v>56.588999999999999</v>
      </c>
      <c r="D3037">
        <v>140</v>
      </c>
      <c r="E3037">
        <v>56.588999999999999</v>
      </c>
      <c r="F3037">
        <v>199</v>
      </c>
      <c r="G3037">
        <v>56.588999999999999</v>
      </c>
      <c r="H3037">
        <v>205</v>
      </c>
    </row>
    <row r="3038" spans="1:8" x14ac:dyDescent="0.35">
      <c r="A3038">
        <v>56.606000000000002</v>
      </c>
      <c r="B3038">
        <v>146</v>
      </c>
      <c r="C3038">
        <v>56.606000000000002</v>
      </c>
      <c r="D3038">
        <v>137</v>
      </c>
      <c r="E3038">
        <v>56.606000000000002</v>
      </c>
      <c r="F3038">
        <v>192</v>
      </c>
      <c r="G3038">
        <v>56.606000000000002</v>
      </c>
      <c r="H3038">
        <v>190</v>
      </c>
    </row>
    <row r="3039" spans="1:8" x14ac:dyDescent="0.35">
      <c r="A3039">
        <v>56.622999999999998</v>
      </c>
      <c r="B3039">
        <v>146</v>
      </c>
      <c r="C3039">
        <v>56.622999999999998</v>
      </c>
      <c r="D3039">
        <v>141</v>
      </c>
      <c r="E3039">
        <v>56.622999999999998</v>
      </c>
      <c r="F3039">
        <v>171</v>
      </c>
      <c r="G3039">
        <v>56.622999999999998</v>
      </c>
      <c r="H3039">
        <v>178</v>
      </c>
    </row>
    <row r="3040" spans="1:8" x14ac:dyDescent="0.35">
      <c r="A3040">
        <v>56.64</v>
      </c>
      <c r="B3040">
        <v>152</v>
      </c>
      <c r="C3040">
        <v>56.64</v>
      </c>
      <c r="D3040">
        <v>146</v>
      </c>
      <c r="E3040">
        <v>56.64</v>
      </c>
      <c r="F3040">
        <v>167</v>
      </c>
      <c r="G3040">
        <v>56.64</v>
      </c>
      <c r="H3040">
        <v>182</v>
      </c>
    </row>
    <row r="3041" spans="1:8" x14ac:dyDescent="0.35">
      <c r="A3041">
        <v>56.656999999999996</v>
      </c>
      <c r="B3041">
        <v>156</v>
      </c>
      <c r="C3041">
        <v>56.656999999999996</v>
      </c>
      <c r="D3041">
        <v>139</v>
      </c>
      <c r="E3041">
        <v>56.656999999999996</v>
      </c>
      <c r="F3041">
        <v>188</v>
      </c>
      <c r="G3041">
        <v>56.656999999999996</v>
      </c>
      <c r="H3041">
        <v>189</v>
      </c>
    </row>
    <row r="3042" spans="1:8" x14ac:dyDescent="0.35">
      <c r="A3042">
        <v>56.673999999999999</v>
      </c>
      <c r="B3042">
        <v>159</v>
      </c>
      <c r="C3042">
        <v>56.673999999999999</v>
      </c>
      <c r="D3042">
        <v>142</v>
      </c>
      <c r="E3042">
        <v>56.673999999999999</v>
      </c>
      <c r="F3042">
        <v>193</v>
      </c>
      <c r="G3042">
        <v>56.673999999999999</v>
      </c>
      <c r="H3042">
        <v>204</v>
      </c>
    </row>
    <row r="3043" spans="1:8" x14ac:dyDescent="0.35">
      <c r="A3043">
        <v>56.691000000000003</v>
      </c>
      <c r="B3043">
        <v>155</v>
      </c>
      <c r="C3043">
        <v>56.691000000000003</v>
      </c>
      <c r="D3043">
        <v>148</v>
      </c>
      <c r="E3043">
        <v>56.691000000000003</v>
      </c>
      <c r="F3043">
        <v>188</v>
      </c>
      <c r="G3043">
        <v>56.691000000000003</v>
      </c>
      <c r="H3043">
        <v>196</v>
      </c>
    </row>
    <row r="3044" spans="1:8" x14ac:dyDescent="0.35">
      <c r="A3044">
        <v>56.707999999999998</v>
      </c>
      <c r="B3044">
        <v>152</v>
      </c>
      <c r="C3044">
        <v>56.707999999999998</v>
      </c>
      <c r="D3044">
        <v>152</v>
      </c>
      <c r="E3044">
        <v>56.707999999999998</v>
      </c>
      <c r="F3044">
        <v>178</v>
      </c>
      <c r="G3044">
        <v>56.707999999999998</v>
      </c>
      <c r="H3044">
        <v>164</v>
      </c>
    </row>
    <row r="3045" spans="1:8" x14ac:dyDescent="0.35">
      <c r="A3045">
        <v>56.725000000000001</v>
      </c>
      <c r="B3045">
        <v>156</v>
      </c>
      <c r="C3045">
        <v>56.725000000000001</v>
      </c>
      <c r="D3045">
        <v>151</v>
      </c>
      <c r="E3045">
        <v>56.725000000000001</v>
      </c>
      <c r="F3045">
        <v>178</v>
      </c>
      <c r="G3045">
        <v>56.725000000000001</v>
      </c>
      <c r="H3045">
        <v>169</v>
      </c>
    </row>
    <row r="3046" spans="1:8" x14ac:dyDescent="0.35">
      <c r="A3046">
        <v>56.741999999999997</v>
      </c>
      <c r="B3046">
        <v>163</v>
      </c>
      <c r="C3046">
        <v>56.741999999999997</v>
      </c>
      <c r="D3046">
        <v>162</v>
      </c>
      <c r="E3046">
        <v>56.741999999999997</v>
      </c>
      <c r="F3046">
        <v>174</v>
      </c>
      <c r="G3046">
        <v>56.741999999999997</v>
      </c>
      <c r="H3046">
        <v>174</v>
      </c>
    </row>
    <row r="3047" spans="1:8" x14ac:dyDescent="0.35">
      <c r="A3047">
        <v>56.759</v>
      </c>
      <c r="B3047">
        <v>165</v>
      </c>
      <c r="C3047">
        <v>56.759</v>
      </c>
      <c r="D3047">
        <v>165</v>
      </c>
      <c r="E3047">
        <v>56.759</v>
      </c>
      <c r="F3047">
        <v>165</v>
      </c>
      <c r="G3047">
        <v>56.759</v>
      </c>
      <c r="H3047">
        <v>188</v>
      </c>
    </row>
    <row r="3048" spans="1:8" x14ac:dyDescent="0.35">
      <c r="A3048">
        <v>56.776000000000003</v>
      </c>
      <c r="B3048">
        <v>161</v>
      </c>
      <c r="C3048">
        <v>56.776000000000003</v>
      </c>
      <c r="D3048">
        <v>157</v>
      </c>
      <c r="E3048">
        <v>56.776000000000003</v>
      </c>
      <c r="F3048">
        <v>181</v>
      </c>
      <c r="G3048">
        <v>56.776000000000003</v>
      </c>
      <c r="H3048">
        <v>189</v>
      </c>
    </row>
    <row r="3049" spans="1:8" x14ac:dyDescent="0.35">
      <c r="A3049">
        <v>56.792999999999999</v>
      </c>
      <c r="B3049">
        <v>156</v>
      </c>
      <c r="C3049">
        <v>56.792999999999999</v>
      </c>
      <c r="D3049">
        <v>160</v>
      </c>
      <c r="E3049">
        <v>56.792999999999999</v>
      </c>
      <c r="F3049">
        <v>175</v>
      </c>
      <c r="G3049">
        <v>56.792999999999999</v>
      </c>
      <c r="H3049">
        <v>183</v>
      </c>
    </row>
    <row r="3050" spans="1:8" x14ac:dyDescent="0.35">
      <c r="A3050">
        <v>56.81</v>
      </c>
      <c r="B3050">
        <v>156</v>
      </c>
      <c r="C3050">
        <v>56.81</v>
      </c>
      <c r="D3050">
        <v>181</v>
      </c>
      <c r="E3050">
        <v>56.81</v>
      </c>
      <c r="F3050">
        <v>179</v>
      </c>
      <c r="G3050">
        <v>56.81</v>
      </c>
      <c r="H3050">
        <v>175</v>
      </c>
    </row>
    <row r="3051" spans="1:8" x14ac:dyDescent="0.35">
      <c r="A3051">
        <v>56.826999999999998</v>
      </c>
      <c r="B3051">
        <v>165</v>
      </c>
      <c r="C3051">
        <v>56.826999999999998</v>
      </c>
      <c r="D3051">
        <v>157</v>
      </c>
      <c r="E3051">
        <v>56.826999999999998</v>
      </c>
      <c r="F3051">
        <v>199</v>
      </c>
      <c r="G3051">
        <v>56.826999999999998</v>
      </c>
      <c r="H3051">
        <v>188</v>
      </c>
    </row>
    <row r="3052" spans="1:8" x14ac:dyDescent="0.35">
      <c r="A3052">
        <v>56.844000000000001</v>
      </c>
      <c r="B3052">
        <v>169</v>
      </c>
      <c r="C3052">
        <v>56.844000000000001</v>
      </c>
      <c r="D3052">
        <v>152</v>
      </c>
      <c r="E3052">
        <v>56.844000000000001</v>
      </c>
      <c r="F3052">
        <v>188</v>
      </c>
      <c r="G3052">
        <v>56.844000000000001</v>
      </c>
      <c r="H3052">
        <v>198</v>
      </c>
    </row>
    <row r="3053" spans="1:8" x14ac:dyDescent="0.35">
      <c r="A3053">
        <v>56.860999999999997</v>
      </c>
      <c r="B3053">
        <v>177</v>
      </c>
      <c r="C3053">
        <v>56.860999999999997</v>
      </c>
      <c r="D3053">
        <v>166</v>
      </c>
      <c r="E3053">
        <v>56.860999999999997</v>
      </c>
      <c r="F3053">
        <v>192</v>
      </c>
      <c r="G3053">
        <v>56.860999999999997</v>
      </c>
      <c r="H3053">
        <v>195</v>
      </c>
    </row>
    <row r="3054" spans="1:8" x14ac:dyDescent="0.35">
      <c r="A3054">
        <v>56.878</v>
      </c>
      <c r="B3054">
        <v>161</v>
      </c>
      <c r="C3054">
        <v>56.878</v>
      </c>
      <c r="D3054">
        <v>165</v>
      </c>
      <c r="E3054">
        <v>56.878</v>
      </c>
      <c r="F3054">
        <v>184</v>
      </c>
      <c r="G3054">
        <v>56.878</v>
      </c>
      <c r="H3054">
        <v>183</v>
      </c>
    </row>
    <row r="3055" spans="1:8" x14ac:dyDescent="0.35">
      <c r="A3055">
        <v>56.895000000000003</v>
      </c>
      <c r="B3055">
        <v>169</v>
      </c>
      <c r="C3055">
        <v>56.895000000000003</v>
      </c>
      <c r="D3055">
        <v>164</v>
      </c>
      <c r="E3055">
        <v>56.895000000000003</v>
      </c>
      <c r="F3055">
        <v>180</v>
      </c>
      <c r="G3055">
        <v>56.895000000000003</v>
      </c>
      <c r="H3055">
        <v>184</v>
      </c>
    </row>
    <row r="3056" spans="1:8" x14ac:dyDescent="0.35">
      <c r="A3056">
        <v>56.911999999999999</v>
      </c>
      <c r="B3056">
        <v>161</v>
      </c>
      <c r="C3056">
        <v>56.911999999999999</v>
      </c>
      <c r="D3056">
        <v>179</v>
      </c>
      <c r="E3056">
        <v>56.911999999999999</v>
      </c>
      <c r="F3056">
        <v>189</v>
      </c>
      <c r="G3056">
        <v>56.911999999999999</v>
      </c>
      <c r="H3056">
        <v>161</v>
      </c>
    </row>
    <row r="3057" spans="1:8" x14ac:dyDescent="0.35">
      <c r="A3057">
        <v>56.929000000000002</v>
      </c>
      <c r="B3057">
        <v>168</v>
      </c>
      <c r="C3057">
        <v>56.929000000000002</v>
      </c>
      <c r="D3057">
        <v>164</v>
      </c>
      <c r="E3057">
        <v>56.929000000000002</v>
      </c>
      <c r="F3057">
        <v>180</v>
      </c>
      <c r="G3057">
        <v>56.929000000000002</v>
      </c>
      <c r="H3057">
        <v>178</v>
      </c>
    </row>
    <row r="3058" spans="1:8" x14ac:dyDescent="0.35">
      <c r="A3058">
        <v>56.945999999999998</v>
      </c>
      <c r="B3058">
        <v>170</v>
      </c>
      <c r="C3058">
        <v>56.945999999999998</v>
      </c>
      <c r="D3058">
        <v>144</v>
      </c>
      <c r="E3058">
        <v>56.945999999999998</v>
      </c>
      <c r="F3058">
        <v>189</v>
      </c>
      <c r="G3058">
        <v>56.945999999999998</v>
      </c>
      <c r="H3058">
        <v>181</v>
      </c>
    </row>
    <row r="3059" spans="1:8" x14ac:dyDescent="0.35">
      <c r="A3059">
        <v>56.963000000000001</v>
      </c>
      <c r="B3059">
        <v>164</v>
      </c>
      <c r="C3059">
        <v>56.963000000000001</v>
      </c>
      <c r="D3059">
        <v>151</v>
      </c>
      <c r="E3059">
        <v>56.963000000000001</v>
      </c>
      <c r="F3059">
        <v>184</v>
      </c>
      <c r="G3059">
        <v>56.963000000000001</v>
      </c>
      <c r="H3059">
        <v>188</v>
      </c>
    </row>
    <row r="3060" spans="1:8" x14ac:dyDescent="0.35">
      <c r="A3060">
        <v>56.98</v>
      </c>
      <c r="B3060">
        <v>155</v>
      </c>
      <c r="C3060">
        <v>56.98</v>
      </c>
      <c r="D3060">
        <v>152</v>
      </c>
      <c r="E3060">
        <v>56.98</v>
      </c>
      <c r="F3060">
        <v>180</v>
      </c>
      <c r="G3060">
        <v>56.98</v>
      </c>
      <c r="H3060">
        <v>185</v>
      </c>
    </row>
    <row r="3061" spans="1:8" x14ac:dyDescent="0.35">
      <c r="A3061">
        <v>56.997</v>
      </c>
      <c r="B3061">
        <v>142</v>
      </c>
      <c r="C3061">
        <v>56.997</v>
      </c>
      <c r="D3061">
        <v>165</v>
      </c>
      <c r="E3061">
        <v>56.997</v>
      </c>
      <c r="F3061">
        <v>199</v>
      </c>
      <c r="G3061">
        <v>56.997</v>
      </c>
      <c r="H3061">
        <v>189</v>
      </c>
    </row>
    <row r="3062" spans="1:8" x14ac:dyDescent="0.35">
      <c r="A3062">
        <v>57.014000000000003</v>
      </c>
      <c r="B3062">
        <v>154</v>
      </c>
      <c r="C3062">
        <v>57.014000000000003</v>
      </c>
      <c r="D3062">
        <v>182</v>
      </c>
      <c r="E3062">
        <v>57.014000000000003</v>
      </c>
      <c r="F3062">
        <v>191</v>
      </c>
      <c r="G3062">
        <v>57.014000000000003</v>
      </c>
      <c r="H3062">
        <v>183</v>
      </c>
    </row>
    <row r="3063" spans="1:8" x14ac:dyDescent="0.35">
      <c r="A3063">
        <v>57.030999999999999</v>
      </c>
      <c r="B3063">
        <v>169</v>
      </c>
      <c r="C3063">
        <v>57.030999999999999</v>
      </c>
      <c r="D3063">
        <v>161</v>
      </c>
      <c r="E3063">
        <v>57.030999999999999</v>
      </c>
      <c r="F3063">
        <v>201</v>
      </c>
      <c r="G3063">
        <v>57.030999999999999</v>
      </c>
      <c r="H3063">
        <v>176</v>
      </c>
    </row>
    <row r="3064" spans="1:8" x14ac:dyDescent="0.35">
      <c r="A3064">
        <v>57.048000000000002</v>
      </c>
      <c r="B3064">
        <v>173</v>
      </c>
      <c r="C3064">
        <v>57.048000000000002</v>
      </c>
      <c r="D3064">
        <v>164</v>
      </c>
      <c r="E3064">
        <v>57.048000000000002</v>
      </c>
      <c r="F3064">
        <v>180</v>
      </c>
      <c r="G3064">
        <v>57.048000000000002</v>
      </c>
      <c r="H3064">
        <v>203</v>
      </c>
    </row>
    <row r="3065" spans="1:8" x14ac:dyDescent="0.35">
      <c r="A3065">
        <v>57.064999999999998</v>
      </c>
      <c r="B3065">
        <v>155</v>
      </c>
      <c r="C3065">
        <v>57.064999999999998</v>
      </c>
      <c r="D3065">
        <v>174</v>
      </c>
      <c r="E3065">
        <v>57.064999999999998</v>
      </c>
      <c r="F3065">
        <v>164</v>
      </c>
      <c r="G3065">
        <v>57.064999999999998</v>
      </c>
      <c r="H3065">
        <v>202</v>
      </c>
    </row>
    <row r="3066" spans="1:8" x14ac:dyDescent="0.35">
      <c r="A3066">
        <v>57.082000000000001</v>
      </c>
      <c r="B3066">
        <v>157</v>
      </c>
      <c r="C3066">
        <v>57.082000000000001</v>
      </c>
      <c r="D3066">
        <v>145</v>
      </c>
      <c r="E3066">
        <v>57.082000000000001</v>
      </c>
      <c r="F3066">
        <v>191</v>
      </c>
      <c r="G3066">
        <v>57.082000000000001</v>
      </c>
      <c r="H3066">
        <v>186</v>
      </c>
    </row>
    <row r="3067" spans="1:8" x14ac:dyDescent="0.35">
      <c r="A3067">
        <v>57.098999999999997</v>
      </c>
      <c r="B3067">
        <v>167</v>
      </c>
      <c r="C3067">
        <v>57.098999999999997</v>
      </c>
      <c r="D3067">
        <v>155</v>
      </c>
      <c r="E3067">
        <v>57.098999999999997</v>
      </c>
      <c r="F3067">
        <v>176</v>
      </c>
      <c r="G3067">
        <v>57.098999999999997</v>
      </c>
      <c r="H3067">
        <v>201</v>
      </c>
    </row>
    <row r="3068" spans="1:8" x14ac:dyDescent="0.35">
      <c r="A3068">
        <v>57.116</v>
      </c>
      <c r="B3068">
        <v>156</v>
      </c>
      <c r="C3068">
        <v>57.116</v>
      </c>
      <c r="D3068">
        <v>143</v>
      </c>
      <c r="E3068">
        <v>57.116</v>
      </c>
      <c r="F3068">
        <v>178</v>
      </c>
      <c r="G3068">
        <v>57.116</v>
      </c>
      <c r="H3068">
        <v>161</v>
      </c>
    </row>
    <row r="3069" spans="1:8" x14ac:dyDescent="0.35">
      <c r="A3069">
        <v>57.133000000000003</v>
      </c>
      <c r="B3069">
        <v>135</v>
      </c>
      <c r="C3069">
        <v>57.133000000000003</v>
      </c>
      <c r="D3069">
        <v>157</v>
      </c>
      <c r="E3069">
        <v>57.133000000000003</v>
      </c>
      <c r="F3069">
        <v>209</v>
      </c>
      <c r="G3069">
        <v>57.133000000000003</v>
      </c>
      <c r="H3069">
        <v>171</v>
      </c>
    </row>
    <row r="3070" spans="1:8" x14ac:dyDescent="0.35">
      <c r="A3070">
        <v>57.15</v>
      </c>
      <c r="B3070">
        <v>152</v>
      </c>
      <c r="C3070">
        <v>57.15</v>
      </c>
      <c r="D3070">
        <v>139</v>
      </c>
      <c r="E3070">
        <v>57.15</v>
      </c>
      <c r="F3070">
        <v>207</v>
      </c>
      <c r="G3070">
        <v>57.15</v>
      </c>
      <c r="H3070">
        <v>175</v>
      </c>
    </row>
    <row r="3071" spans="1:8" x14ac:dyDescent="0.35">
      <c r="A3071">
        <v>57.167000000000002</v>
      </c>
      <c r="B3071">
        <v>129</v>
      </c>
      <c r="C3071">
        <v>57.167000000000002</v>
      </c>
      <c r="D3071">
        <v>153</v>
      </c>
      <c r="E3071">
        <v>57.167000000000002</v>
      </c>
      <c r="F3071">
        <v>180</v>
      </c>
      <c r="G3071">
        <v>57.167000000000002</v>
      </c>
      <c r="H3071">
        <v>210</v>
      </c>
    </row>
    <row r="3072" spans="1:8" x14ac:dyDescent="0.35">
      <c r="A3072">
        <v>57.183999999999997</v>
      </c>
      <c r="B3072">
        <v>157</v>
      </c>
      <c r="C3072">
        <v>57.183999999999997</v>
      </c>
      <c r="D3072">
        <v>144</v>
      </c>
      <c r="E3072">
        <v>57.183999999999997</v>
      </c>
      <c r="F3072">
        <v>173</v>
      </c>
      <c r="G3072">
        <v>57.183999999999997</v>
      </c>
      <c r="H3072">
        <v>191</v>
      </c>
    </row>
    <row r="3073" spans="1:8" x14ac:dyDescent="0.35">
      <c r="A3073">
        <v>57.201000000000001</v>
      </c>
      <c r="B3073">
        <v>136</v>
      </c>
      <c r="C3073">
        <v>57.201000000000001</v>
      </c>
      <c r="D3073">
        <v>133</v>
      </c>
      <c r="E3073">
        <v>57.201000000000001</v>
      </c>
      <c r="F3073">
        <v>189</v>
      </c>
      <c r="G3073">
        <v>57.201000000000001</v>
      </c>
      <c r="H3073">
        <v>178</v>
      </c>
    </row>
    <row r="3074" spans="1:8" x14ac:dyDescent="0.35">
      <c r="A3074">
        <v>57.218000000000004</v>
      </c>
      <c r="B3074">
        <v>141</v>
      </c>
      <c r="C3074">
        <v>57.218000000000004</v>
      </c>
      <c r="D3074">
        <v>152</v>
      </c>
      <c r="E3074">
        <v>57.218000000000004</v>
      </c>
      <c r="F3074">
        <v>138</v>
      </c>
      <c r="G3074">
        <v>57.218000000000004</v>
      </c>
      <c r="H3074">
        <v>185</v>
      </c>
    </row>
    <row r="3075" spans="1:8" x14ac:dyDescent="0.35">
      <c r="A3075">
        <v>57.234999999999999</v>
      </c>
      <c r="B3075">
        <v>135</v>
      </c>
      <c r="C3075">
        <v>57.234999999999999</v>
      </c>
      <c r="D3075">
        <v>152</v>
      </c>
      <c r="E3075">
        <v>57.234999999999999</v>
      </c>
      <c r="F3075">
        <v>179</v>
      </c>
      <c r="G3075">
        <v>57.234999999999999</v>
      </c>
      <c r="H3075">
        <v>201</v>
      </c>
    </row>
    <row r="3076" spans="1:8" x14ac:dyDescent="0.35">
      <c r="A3076">
        <v>57.252000000000002</v>
      </c>
      <c r="B3076">
        <v>131</v>
      </c>
      <c r="C3076">
        <v>57.252000000000002</v>
      </c>
      <c r="D3076">
        <v>149</v>
      </c>
      <c r="E3076">
        <v>57.252000000000002</v>
      </c>
      <c r="F3076">
        <v>180</v>
      </c>
      <c r="G3076">
        <v>57.252000000000002</v>
      </c>
      <c r="H3076">
        <v>193</v>
      </c>
    </row>
    <row r="3077" spans="1:8" x14ac:dyDescent="0.35">
      <c r="A3077">
        <v>57.268999999999998</v>
      </c>
      <c r="B3077">
        <v>134</v>
      </c>
      <c r="C3077">
        <v>57.268999999999998</v>
      </c>
      <c r="D3077">
        <v>153</v>
      </c>
      <c r="E3077">
        <v>57.268999999999998</v>
      </c>
      <c r="F3077">
        <v>168</v>
      </c>
      <c r="G3077">
        <v>57.268999999999998</v>
      </c>
      <c r="H3077">
        <v>173</v>
      </c>
    </row>
    <row r="3078" spans="1:8" x14ac:dyDescent="0.35">
      <c r="A3078">
        <v>57.286000000000001</v>
      </c>
      <c r="B3078">
        <v>124</v>
      </c>
      <c r="C3078">
        <v>57.286000000000001</v>
      </c>
      <c r="D3078">
        <v>152</v>
      </c>
      <c r="E3078">
        <v>57.286000000000001</v>
      </c>
      <c r="F3078">
        <v>173</v>
      </c>
      <c r="G3078">
        <v>57.286000000000001</v>
      </c>
      <c r="H3078">
        <v>193</v>
      </c>
    </row>
    <row r="3079" spans="1:8" x14ac:dyDescent="0.35">
      <c r="A3079">
        <v>57.302999999999997</v>
      </c>
      <c r="B3079">
        <v>144</v>
      </c>
      <c r="C3079">
        <v>57.302999999999997</v>
      </c>
      <c r="D3079">
        <v>160</v>
      </c>
      <c r="E3079">
        <v>57.302999999999997</v>
      </c>
      <c r="F3079">
        <v>181</v>
      </c>
      <c r="G3079">
        <v>57.302999999999997</v>
      </c>
      <c r="H3079">
        <v>188</v>
      </c>
    </row>
    <row r="3080" spans="1:8" x14ac:dyDescent="0.35">
      <c r="A3080">
        <v>57.32</v>
      </c>
      <c r="B3080">
        <v>129</v>
      </c>
      <c r="C3080">
        <v>57.32</v>
      </c>
      <c r="D3080">
        <v>126</v>
      </c>
      <c r="E3080">
        <v>57.32</v>
      </c>
      <c r="F3080">
        <v>189</v>
      </c>
      <c r="G3080">
        <v>57.32</v>
      </c>
      <c r="H3080">
        <v>169</v>
      </c>
    </row>
    <row r="3081" spans="1:8" x14ac:dyDescent="0.35">
      <c r="A3081">
        <v>57.337000000000003</v>
      </c>
      <c r="B3081">
        <v>121</v>
      </c>
      <c r="C3081">
        <v>57.337000000000003</v>
      </c>
      <c r="D3081">
        <v>138</v>
      </c>
      <c r="E3081">
        <v>57.337000000000003</v>
      </c>
      <c r="F3081">
        <v>166</v>
      </c>
      <c r="G3081">
        <v>57.337000000000003</v>
      </c>
      <c r="H3081">
        <v>180</v>
      </c>
    </row>
    <row r="3082" spans="1:8" x14ac:dyDescent="0.35">
      <c r="A3082">
        <v>57.353999999999999</v>
      </c>
      <c r="B3082">
        <v>129</v>
      </c>
      <c r="C3082">
        <v>57.353999999999999</v>
      </c>
      <c r="D3082">
        <v>159</v>
      </c>
      <c r="E3082">
        <v>57.353999999999999</v>
      </c>
      <c r="F3082">
        <v>198</v>
      </c>
      <c r="G3082">
        <v>57.353999999999999</v>
      </c>
      <c r="H3082">
        <v>172</v>
      </c>
    </row>
    <row r="3083" spans="1:8" x14ac:dyDescent="0.35">
      <c r="A3083">
        <v>57.371000000000002</v>
      </c>
      <c r="B3083">
        <v>131</v>
      </c>
      <c r="C3083">
        <v>57.371000000000002</v>
      </c>
      <c r="D3083">
        <v>138</v>
      </c>
      <c r="E3083">
        <v>57.371000000000002</v>
      </c>
      <c r="F3083">
        <v>179</v>
      </c>
      <c r="G3083">
        <v>57.371000000000002</v>
      </c>
      <c r="H3083">
        <v>187</v>
      </c>
    </row>
    <row r="3084" spans="1:8" x14ac:dyDescent="0.35">
      <c r="A3084">
        <v>57.387999999999998</v>
      </c>
      <c r="B3084">
        <v>121</v>
      </c>
      <c r="C3084">
        <v>57.387999999999998</v>
      </c>
      <c r="D3084">
        <v>134</v>
      </c>
      <c r="E3084">
        <v>57.387999999999998</v>
      </c>
      <c r="F3084">
        <v>184</v>
      </c>
      <c r="G3084">
        <v>57.387999999999998</v>
      </c>
      <c r="H3084">
        <v>181</v>
      </c>
    </row>
    <row r="3085" spans="1:8" x14ac:dyDescent="0.35">
      <c r="A3085">
        <v>57.405000000000001</v>
      </c>
      <c r="B3085">
        <v>124</v>
      </c>
      <c r="C3085">
        <v>57.405000000000001</v>
      </c>
      <c r="D3085">
        <v>145</v>
      </c>
      <c r="E3085">
        <v>57.405000000000001</v>
      </c>
      <c r="F3085">
        <v>184</v>
      </c>
      <c r="G3085">
        <v>57.405000000000001</v>
      </c>
      <c r="H3085">
        <v>182</v>
      </c>
    </row>
    <row r="3086" spans="1:8" x14ac:dyDescent="0.35">
      <c r="A3086">
        <v>57.421999999999997</v>
      </c>
      <c r="B3086">
        <v>114</v>
      </c>
      <c r="C3086">
        <v>57.421999999999997</v>
      </c>
      <c r="D3086">
        <v>149</v>
      </c>
      <c r="E3086">
        <v>57.421999999999997</v>
      </c>
      <c r="F3086">
        <v>177</v>
      </c>
      <c r="G3086">
        <v>57.421999999999997</v>
      </c>
      <c r="H3086">
        <v>167</v>
      </c>
    </row>
    <row r="3087" spans="1:8" x14ac:dyDescent="0.35">
      <c r="A3087">
        <v>57.439</v>
      </c>
      <c r="B3087">
        <v>115</v>
      </c>
      <c r="C3087">
        <v>57.439</v>
      </c>
      <c r="D3087">
        <v>146</v>
      </c>
      <c r="E3087">
        <v>57.439</v>
      </c>
      <c r="F3087">
        <v>188</v>
      </c>
      <c r="G3087">
        <v>57.439</v>
      </c>
      <c r="H3087">
        <v>150</v>
      </c>
    </row>
    <row r="3088" spans="1:8" x14ac:dyDescent="0.35">
      <c r="A3088">
        <v>57.456000000000003</v>
      </c>
      <c r="B3088">
        <v>109</v>
      </c>
      <c r="C3088">
        <v>57.456000000000003</v>
      </c>
      <c r="D3088">
        <v>144</v>
      </c>
      <c r="E3088">
        <v>57.456000000000003</v>
      </c>
      <c r="F3088">
        <v>194</v>
      </c>
      <c r="G3088">
        <v>57.456000000000003</v>
      </c>
      <c r="H3088">
        <v>172</v>
      </c>
    </row>
    <row r="3089" spans="1:8" x14ac:dyDescent="0.35">
      <c r="A3089">
        <v>57.472999999999999</v>
      </c>
      <c r="B3089">
        <v>110</v>
      </c>
      <c r="C3089">
        <v>57.472999999999999</v>
      </c>
      <c r="D3089">
        <v>142</v>
      </c>
      <c r="E3089">
        <v>57.472999999999999</v>
      </c>
      <c r="F3089">
        <v>186</v>
      </c>
      <c r="G3089">
        <v>57.472999999999999</v>
      </c>
      <c r="H3089">
        <v>167</v>
      </c>
    </row>
    <row r="3090" spans="1:8" x14ac:dyDescent="0.35">
      <c r="A3090">
        <v>57.49</v>
      </c>
      <c r="B3090">
        <v>107</v>
      </c>
      <c r="C3090">
        <v>57.49</v>
      </c>
      <c r="D3090">
        <v>128</v>
      </c>
      <c r="E3090">
        <v>57.49</v>
      </c>
      <c r="F3090">
        <v>184</v>
      </c>
      <c r="G3090">
        <v>57.49</v>
      </c>
      <c r="H3090">
        <v>159</v>
      </c>
    </row>
    <row r="3091" spans="1:8" x14ac:dyDescent="0.35">
      <c r="A3091">
        <v>57.506999999999998</v>
      </c>
      <c r="B3091">
        <v>105</v>
      </c>
      <c r="C3091">
        <v>57.506999999999998</v>
      </c>
      <c r="D3091">
        <v>127</v>
      </c>
      <c r="E3091">
        <v>57.506999999999998</v>
      </c>
      <c r="F3091">
        <v>179</v>
      </c>
      <c r="G3091">
        <v>57.506999999999998</v>
      </c>
      <c r="H3091">
        <v>170</v>
      </c>
    </row>
    <row r="3092" spans="1:8" x14ac:dyDescent="0.35">
      <c r="A3092">
        <v>57.524000000000001</v>
      </c>
      <c r="B3092">
        <v>99</v>
      </c>
      <c r="C3092">
        <v>57.524000000000001</v>
      </c>
      <c r="D3092">
        <v>129</v>
      </c>
      <c r="E3092">
        <v>57.524000000000001</v>
      </c>
      <c r="F3092">
        <v>166</v>
      </c>
      <c r="G3092">
        <v>57.524000000000001</v>
      </c>
      <c r="H3092">
        <v>186</v>
      </c>
    </row>
    <row r="3093" spans="1:8" x14ac:dyDescent="0.35">
      <c r="A3093">
        <v>57.540999999999997</v>
      </c>
      <c r="B3093">
        <v>106</v>
      </c>
      <c r="C3093">
        <v>57.540999999999997</v>
      </c>
      <c r="D3093">
        <v>135</v>
      </c>
      <c r="E3093">
        <v>57.540999999999997</v>
      </c>
      <c r="F3093">
        <v>171</v>
      </c>
      <c r="G3093">
        <v>57.540999999999997</v>
      </c>
      <c r="H3093">
        <v>172</v>
      </c>
    </row>
    <row r="3094" spans="1:8" x14ac:dyDescent="0.35">
      <c r="A3094">
        <v>57.558</v>
      </c>
      <c r="B3094">
        <v>102</v>
      </c>
      <c r="C3094">
        <v>57.558</v>
      </c>
      <c r="D3094">
        <v>122</v>
      </c>
      <c r="E3094">
        <v>57.558</v>
      </c>
      <c r="F3094">
        <v>179</v>
      </c>
      <c r="G3094">
        <v>57.558</v>
      </c>
      <c r="H3094">
        <v>181</v>
      </c>
    </row>
    <row r="3095" spans="1:8" x14ac:dyDescent="0.35">
      <c r="A3095">
        <v>57.575000000000003</v>
      </c>
      <c r="B3095">
        <v>96</v>
      </c>
      <c r="C3095">
        <v>57.575000000000003</v>
      </c>
      <c r="D3095">
        <v>128</v>
      </c>
      <c r="E3095">
        <v>57.575000000000003</v>
      </c>
      <c r="F3095">
        <v>164</v>
      </c>
      <c r="G3095">
        <v>57.575000000000003</v>
      </c>
      <c r="H3095">
        <v>194</v>
      </c>
    </row>
    <row r="3096" spans="1:8" x14ac:dyDescent="0.35">
      <c r="A3096">
        <v>57.591999999999999</v>
      </c>
      <c r="B3096">
        <v>94</v>
      </c>
      <c r="C3096">
        <v>57.591999999999999</v>
      </c>
      <c r="D3096">
        <v>128</v>
      </c>
      <c r="E3096">
        <v>57.591999999999999</v>
      </c>
      <c r="F3096">
        <v>174</v>
      </c>
      <c r="G3096">
        <v>57.591999999999999</v>
      </c>
      <c r="H3096">
        <v>197</v>
      </c>
    </row>
    <row r="3097" spans="1:8" x14ac:dyDescent="0.35">
      <c r="A3097">
        <v>57.609000000000002</v>
      </c>
      <c r="B3097">
        <v>89</v>
      </c>
      <c r="C3097">
        <v>57.609000000000002</v>
      </c>
      <c r="D3097">
        <v>116</v>
      </c>
      <c r="E3097">
        <v>57.609000000000002</v>
      </c>
      <c r="F3097">
        <v>176</v>
      </c>
      <c r="G3097">
        <v>57.609000000000002</v>
      </c>
      <c r="H3097">
        <v>181</v>
      </c>
    </row>
    <row r="3098" spans="1:8" x14ac:dyDescent="0.35">
      <c r="A3098">
        <v>57.625999999999998</v>
      </c>
      <c r="B3098">
        <v>91</v>
      </c>
      <c r="C3098">
        <v>57.625999999999998</v>
      </c>
      <c r="D3098">
        <v>128</v>
      </c>
      <c r="E3098">
        <v>57.625999999999998</v>
      </c>
      <c r="F3098">
        <v>163</v>
      </c>
      <c r="G3098">
        <v>57.625999999999998</v>
      </c>
      <c r="H3098">
        <v>181</v>
      </c>
    </row>
    <row r="3099" spans="1:8" x14ac:dyDescent="0.35">
      <c r="A3099">
        <v>57.643000000000001</v>
      </c>
      <c r="B3099">
        <v>90</v>
      </c>
      <c r="C3099">
        <v>57.643000000000001</v>
      </c>
      <c r="D3099">
        <v>130</v>
      </c>
      <c r="E3099">
        <v>57.643000000000001</v>
      </c>
      <c r="F3099">
        <v>159</v>
      </c>
      <c r="G3099">
        <v>57.643000000000001</v>
      </c>
      <c r="H3099">
        <v>175</v>
      </c>
    </row>
    <row r="3100" spans="1:8" x14ac:dyDescent="0.35">
      <c r="A3100">
        <v>57.66</v>
      </c>
      <c r="B3100">
        <v>86</v>
      </c>
      <c r="C3100">
        <v>57.66</v>
      </c>
      <c r="D3100">
        <v>126</v>
      </c>
      <c r="E3100">
        <v>57.66</v>
      </c>
      <c r="F3100">
        <v>163</v>
      </c>
      <c r="G3100">
        <v>57.66</v>
      </c>
      <c r="H3100">
        <v>175</v>
      </c>
    </row>
    <row r="3101" spans="1:8" x14ac:dyDescent="0.35">
      <c r="A3101">
        <v>57.677</v>
      </c>
      <c r="B3101">
        <v>84</v>
      </c>
      <c r="C3101">
        <v>57.677</v>
      </c>
      <c r="D3101">
        <v>121</v>
      </c>
      <c r="E3101">
        <v>57.677</v>
      </c>
      <c r="F3101">
        <v>159</v>
      </c>
      <c r="G3101">
        <v>57.677</v>
      </c>
      <c r="H3101">
        <v>176</v>
      </c>
    </row>
    <row r="3102" spans="1:8" x14ac:dyDescent="0.35">
      <c r="A3102">
        <v>57.694000000000003</v>
      </c>
      <c r="B3102">
        <v>84</v>
      </c>
      <c r="C3102">
        <v>57.694000000000003</v>
      </c>
      <c r="D3102">
        <v>121</v>
      </c>
      <c r="E3102">
        <v>57.694000000000003</v>
      </c>
      <c r="F3102">
        <v>179</v>
      </c>
      <c r="G3102">
        <v>57.694000000000003</v>
      </c>
      <c r="H3102">
        <v>181</v>
      </c>
    </row>
    <row r="3103" spans="1:8" x14ac:dyDescent="0.35">
      <c r="A3103">
        <v>57.710999999999999</v>
      </c>
      <c r="B3103">
        <v>83</v>
      </c>
      <c r="C3103">
        <v>57.710999999999999</v>
      </c>
      <c r="D3103">
        <v>118</v>
      </c>
      <c r="E3103">
        <v>57.710999999999999</v>
      </c>
      <c r="F3103">
        <v>173</v>
      </c>
      <c r="G3103">
        <v>57.710999999999999</v>
      </c>
      <c r="H3103">
        <v>186</v>
      </c>
    </row>
    <row r="3104" spans="1:8" x14ac:dyDescent="0.35">
      <c r="A3104">
        <v>57.728000000000002</v>
      </c>
      <c r="B3104">
        <v>82</v>
      </c>
      <c r="C3104">
        <v>57.728000000000002</v>
      </c>
      <c r="D3104">
        <v>117</v>
      </c>
      <c r="E3104">
        <v>57.728000000000002</v>
      </c>
      <c r="F3104">
        <v>165</v>
      </c>
      <c r="G3104">
        <v>57.728000000000002</v>
      </c>
      <c r="H3104">
        <v>185</v>
      </c>
    </row>
    <row r="3105" spans="1:8" x14ac:dyDescent="0.35">
      <c r="A3105">
        <v>57.744999999999997</v>
      </c>
      <c r="B3105">
        <v>81</v>
      </c>
      <c r="C3105">
        <v>57.744999999999997</v>
      </c>
      <c r="D3105">
        <v>119</v>
      </c>
      <c r="E3105">
        <v>57.744999999999997</v>
      </c>
      <c r="F3105">
        <v>168</v>
      </c>
      <c r="G3105">
        <v>57.744999999999997</v>
      </c>
      <c r="H3105">
        <v>178</v>
      </c>
    </row>
    <row r="3106" spans="1:8" x14ac:dyDescent="0.35">
      <c r="A3106">
        <v>57.762</v>
      </c>
      <c r="B3106">
        <v>83</v>
      </c>
      <c r="C3106">
        <v>57.762</v>
      </c>
      <c r="D3106">
        <v>122</v>
      </c>
      <c r="E3106">
        <v>57.762</v>
      </c>
      <c r="F3106">
        <v>156</v>
      </c>
      <c r="G3106">
        <v>57.762</v>
      </c>
      <c r="H3106">
        <v>166</v>
      </c>
    </row>
    <row r="3107" spans="1:8" x14ac:dyDescent="0.35">
      <c r="A3107">
        <v>57.779000000000003</v>
      </c>
      <c r="B3107">
        <v>84</v>
      </c>
      <c r="C3107">
        <v>57.779000000000003</v>
      </c>
      <c r="D3107">
        <v>117</v>
      </c>
      <c r="E3107">
        <v>57.779000000000003</v>
      </c>
      <c r="F3107">
        <v>155</v>
      </c>
      <c r="G3107">
        <v>57.779000000000003</v>
      </c>
      <c r="H3107">
        <v>174</v>
      </c>
    </row>
    <row r="3108" spans="1:8" x14ac:dyDescent="0.35">
      <c r="A3108">
        <v>57.795999999999999</v>
      </c>
      <c r="B3108">
        <v>86</v>
      </c>
      <c r="C3108">
        <v>57.795999999999999</v>
      </c>
      <c r="D3108">
        <v>126</v>
      </c>
      <c r="E3108">
        <v>57.795999999999999</v>
      </c>
      <c r="F3108">
        <v>153</v>
      </c>
      <c r="G3108">
        <v>57.795999999999999</v>
      </c>
      <c r="H3108">
        <v>186</v>
      </c>
    </row>
    <row r="3109" spans="1:8" x14ac:dyDescent="0.35">
      <c r="A3109">
        <v>57.813000000000002</v>
      </c>
      <c r="B3109">
        <v>84</v>
      </c>
      <c r="C3109">
        <v>57.813000000000002</v>
      </c>
      <c r="D3109">
        <v>116</v>
      </c>
      <c r="E3109">
        <v>57.813000000000002</v>
      </c>
      <c r="F3109">
        <v>140</v>
      </c>
      <c r="G3109">
        <v>57.813000000000002</v>
      </c>
      <c r="H3109">
        <v>197</v>
      </c>
    </row>
    <row r="3110" spans="1:8" x14ac:dyDescent="0.35">
      <c r="A3110">
        <v>57.83</v>
      </c>
      <c r="B3110">
        <v>80</v>
      </c>
      <c r="C3110">
        <v>57.83</v>
      </c>
      <c r="D3110">
        <v>114</v>
      </c>
      <c r="E3110">
        <v>57.83</v>
      </c>
      <c r="F3110">
        <v>176</v>
      </c>
      <c r="G3110">
        <v>57.83</v>
      </c>
      <c r="H3110">
        <v>185</v>
      </c>
    </row>
    <row r="3111" spans="1:8" x14ac:dyDescent="0.35">
      <c r="A3111">
        <v>57.847000000000001</v>
      </c>
      <c r="B3111">
        <v>86</v>
      </c>
      <c r="C3111">
        <v>57.847000000000001</v>
      </c>
      <c r="D3111">
        <v>122</v>
      </c>
      <c r="E3111">
        <v>57.847000000000001</v>
      </c>
      <c r="F3111">
        <v>167</v>
      </c>
      <c r="G3111">
        <v>57.847000000000001</v>
      </c>
      <c r="H3111">
        <v>178</v>
      </c>
    </row>
    <row r="3112" spans="1:8" x14ac:dyDescent="0.35">
      <c r="A3112">
        <v>57.863999999999997</v>
      </c>
      <c r="B3112">
        <v>80</v>
      </c>
      <c r="C3112">
        <v>57.863999999999997</v>
      </c>
      <c r="D3112">
        <v>108</v>
      </c>
      <c r="E3112">
        <v>57.863999999999997</v>
      </c>
      <c r="F3112">
        <v>162</v>
      </c>
      <c r="G3112">
        <v>57.863999999999997</v>
      </c>
      <c r="H3112">
        <v>172</v>
      </c>
    </row>
    <row r="3113" spans="1:8" x14ac:dyDescent="0.35">
      <c r="A3113">
        <v>57.881</v>
      </c>
      <c r="B3113">
        <v>79</v>
      </c>
      <c r="C3113">
        <v>57.881</v>
      </c>
      <c r="D3113">
        <v>113</v>
      </c>
      <c r="E3113">
        <v>57.881</v>
      </c>
      <c r="F3113">
        <v>159</v>
      </c>
      <c r="G3113">
        <v>57.881</v>
      </c>
      <c r="H3113">
        <v>197</v>
      </c>
    </row>
    <row r="3114" spans="1:8" x14ac:dyDescent="0.35">
      <c r="A3114">
        <v>57.898000000000003</v>
      </c>
      <c r="B3114">
        <v>82</v>
      </c>
      <c r="C3114">
        <v>57.898000000000003</v>
      </c>
      <c r="D3114">
        <v>124</v>
      </c>
      <c r="E3114">
        <v>57.898000000000003</v>
      </c>
      <c r="F3114">
        <v>159</v>
      </c>
      <c r="G3114">
        <v>57.898000000000003</v>
      </c>
      <c r="H3114">
        <v>183</v>
      </c>
    </row>
    <row r="3115" spans="1:8" x14ac:dyDescent="0.35">
      <c r="A3115">
        <v>57.914999999999999</v>
      </c>
      <c r="B3115">
        <v>71</v>
      </c>
      <c r="C3115">
        <v>57.914999999999999</v>
      </c>
      <c r="D3115">
        <v>112</v>
      </c>
      <c r="E3115">
        <v>57.914999999999999</v>
      </c>
      <c r="F3115">
        <v>158</v>
      </c>
      <c r="G3115">
        <v>57.914999999999999</v>
      </c>
      <c r="H3115">
        <v>177</v>
      </c>
    </row>
    <row r="3116" spans="1:8" x14ac:dyDescent="0.35">
      <c r="A3116">
        <v>57.932000000000002</v>
      </c>
      <c r="B3116">
        <v>79</v>
      </c>
      <c r="C3116">
        <v>57.932000000000002</v>
      </c>
      <c r="D3116">
        <v>121</v>
      </c>
      <c r="E3116">
        <v>57.932000000000002</v>
      </c>
      <c r="F3116">
        <v>160</v>
      </c>
      <c r="G3116">
        <v>57.932000000000002</v>
      </c>
      <c r="H3116">
        <v>190</v>
      </c>
    </row>
    <row r="3117" spans="1:8" x14ac:dyDescent="0.35">
      <c r="A3117">
        <v>57.948999999999998</v>
      </c>
      <c r="B3117">
        <v>83</v>
      </c>
      <c r="C3117">
        <v>57.948999999999998</v>
      </c>
      <c r="D3117">
        <v>104</v>
      </c>
      <c r="E3117">
        <v>57.948999999999998</v>
      </c>
      <c r="F3117">
        <v>164</v>
      </c>
      <c r="G3117">
        <v>57.948999999999998</v>
      </c>
      <c r="H3117">
        <v>178</v>
      </c>
    </row>
    <row r="3118" spans="1:8" x14ac:dyDescent="0.35">
      <c r="A3118">
        <v>57.966000000000001</v>
      </c>
      <c r="B3118">
        <v>73</v>
      </c>
      <c r="C3118">
        <v>57.966000000000001</v>
      </c>
      <c r="D3118">
        <v>97</v>
      </c>
      <c r="E3118">
        <v>57.966000000000001</v>
      </c>
      <c r="F3118">
        <v>156</v>
      </c>
      <c r="G3118">
        <v>57.966000000000001</v>
      </c>
      <c r="H3118">
        <v>170</v>
      </c>
    </row>
    <row r="3119" spans="1:8" x14ac:dyDescent="0.35">
      <c r="A3119">
        <v>57.982999999999997</v>
      </c>
      <c r="B3119">
        <v>75</v>
      </c>
      <c r="C3119">
        <v>57.982999999999997</v>
      </c>
      <c r="D3119">
        <v>115</v>
      </c>
      <c r="E3119">
        <v>57.982999999999997</v>
      </c>
      <c r="F3119">
        <v>150</v>
      </c>
      <c r="G3119">
        <v>57.982999999999997</v>
      </c>
      <c r="H3119">
        <v>174</v>
      </c>
    </row>
    <row r="3120" spans="1:8" x14ac:dyDescent="0.35">
      <c r="A3120">
        <v>58</v>
      </c>
      <c r="B3120">
        <v>75</v>
      </c>
      <c r="C3120">
        <v>58</v>
      </c>
      <c r="D3120">
        <v>121</v>
      </c>
      <c r="E3120">
        <v>58</v>
      </c>
      <c r="F3120">
        <v>158</v>
      </c>
      <c r="G3120">
        <v>58</v>
      </c>
      <c r="H3120">
        <v>182</v>
      </c>
    </row>
    <row r="3121" spans="1:8" x14ac:dyDescent="0.35">
      <c r="A3121">
        <v>58.017000000000003</v>
      </c>
      <c r="B3121">
        <v>72</v>
      </c>
      <c r="C3121">
        <v>58.017000000000003</v>
      </c>
      <c r="D3121">
        <v>110</v>
      </c>
      <c r="E3121">
        <v>58.017000000000003</v>
      </c>
      <c r="F3121">
        <v>157</v>
      </c>
      <c r="G3121">
        <v>58.017000000000003</v>
      </c>
      <c r="H3121">
        <v>175</v>
      </c>
    </row>
    <row r="3122" spans="1:8" x14ac:dyDescent="0.35">
      <c r="A3122">
        <v>58.033999999999999</v>
      </c>
      <c r="B3122">
        <v>73</v>
      </c>
      <c r="C3122">
        <v>58.033999999999999</v>
      </c>
      <c r="D3122">
        <v>122</v>
      </c>
      <c r="E3122">
        <v>58.033999999999999</v>
      </c>
      <c r="F3122">
        <v>168</v>
      </c>
      <c r="G3122">
        <v>58.033999999999999</v>
      </c>
      <c r="H3122">
        <v>182</v>
      </c>
    </row>
    <row r="3123" spans="1:8" x14ac:dyDescent="0.35">
      <c r="A3123">
        <v>58.051000000000002</v>
      </c>
      <c r="B3123">
        <v>68</v>
      </c>
      <c r="C3123">
        <v>58.051000000000002</v>
      </c>
      <c r="D3123">
        <v>110</v>
      </c>
      <c r="E3123">
        <v>58.051000000000002</v>
      </c>
      <c r="F3123">
        <v>158</v>
      </c>
      <c r="G3123">
        <v>58.051000000000002</v>
      </c>
      <c r="H3123">
        <v>175</v>
      </c>
    </row>
    <row r="3124" spans="1:8" x14ac:dyDescent="0.35">
      <c r="A3124">
        <v>58.067999999999998</v>
      </c>
      <c r="B3124">
        <v>73</v>
      </c>
      <c r="C3124">
        <v>58.067999999999998</v>
      </c>
      <c r="D3124">
        <v>107</v>
      </c>
      <c r="E3124">
        <v>58.067999999999998</v>
      </c>
      <c r="F3124">
        <v>158</v>
      </c>
      <c r="G3124">
        <v>58.067999999999998</v>
      </c>
      <c r="H3124">
        <v>182</v>
      </c>
    </row>
    <row r="3125" spans="1:8" x14ac:dyDescent="0.35">
      <c r="A3125">
        <v>58.085000000000001</v>
      </c>
      <c r="B3125">
        <v>81</v>
      </c>
      <c r="C3125">
        <v>58.085000000000001</v>
      </c>
      <c r="D3125">
        <v>90</v>
      </c>
      <c r="E3125">
        <v>58.085000000000001</v>
      </c>
      <c r="F3125">
        <v>159</v>
      </c>
      <c r="G3125">
        <v>58.085000000000001</v>
      </c>
      <c r="H3125">
        <v>182</v>
      </c>
    </row>
    <row r="3126" spans="1:8" x14ac:dyDescent="0.35">
      <c r="A3126">
        <v>58.101999999999997</v>
      </c>
      <c r="B3126">
        <v>71</v>
      </c>
      <c r="C3126">
        <v>58.101999999999997</v>
      </c>
      <c r="D3126">
        <v>96</v>
      </c>
      <c r="E3126">
        <v>58.101999999999997</v>
      </c>
      <c r="F3126">
        <v>141</v>
      </c>
      <c r="G3126">
        <v>58.101999999999997</v>
      </c>
      <c r="H3126">
        <v>154</v>
      </c>
    </row>
    <row r="3127" spans="1:8" x14ac:dyDescent="0.35">
      <c r="A3127">
        <v>58.119</v>
      </c>
      <c r="B3127">
        <v>75</v>
      </c>
      <c r="C3127">
        <v>58.119</v>
      </c>
      <c r="D3127">
        <v>104</v>
      </c>
      <c r="E3127">
        <v>58.119</v>
      </c>
      <c r="F3127">
        <v>155</v>
      </c>
      <c r="G3127">
        <v>58.119</v>
      </c>
      <c r="H3127">
        <v>167</v>
      </c>
    </row>
    <row r="3128" spans="1:8" x14ac:dyDescent="0.35">
      <c r="A3128">
        <v>58.136000000000003</v>
      </c>
      <c r="B3128">
        <v>75</v>
      </c>
      <c r="C3128">
        <v>58.136000000000003</v>
      </c>
      <c r="D3128">
        <v>97</v>
      </c>
      <c r="E3128">
        <v>58.136000000000003</v>
      </c>
      <c r="F3128">
        <v>164</v>
      </c>
      <c r="G3128">
        <v>58.136000000000003</v>
      </c>
      <c r="H3128">
        <v>163</v>
      </c>
    </row>
    <row r="3129" spans="1:8" x14ac:dyDescent="0.35">
      <c r="A3129">
        <v>58.152999999999999</v>
      </c>
      <c r="B3129">
        <v>76</v>
      </c>
      <c r="C3129">
        <v>58.152999999999999</v>
      </c>
      <c r="D3129">
        <v>121</v>
      </c>
      <c r="E3129">
        <v>58.152999999999999</v>
      </c>
      <c r="F3129">
        <v>175</v>
      </c>
      <c r="G3129">
        <v>58.152999999999999</v>
      </c>
      <c r="H3129">
        <v>170</v>
      </c>
    </row>
    <row r="3130" spans="1:8" x14ac:dyDescent="0.35">
      <c r="A3130">
        <v>58.17</v>
      </c>
      <c r="B3130">
        <v>78</v>
      </c>
      <c r="C3130">
        <v>58.17</v>
      </c>
      <c r="D3130">
        <v>104</v>
      </c>
      <c r="E3130">
        <v>58.17</v>
      </c>
      <c r="F3130">
        <v>167</v>
      </c>
      <c r="G3130">
        <v>58.17</v>
      </c>
      <c r="H3130">
        <v>190</v>
      </c>
    </row>
    <row r="3131" spans="1:8" x14ac:dyDescent="0.35">
      <c r="A3131">
        <v>58.186999999999998</v>
      </c>
      <c r="B3131">
        <v>71</v>
      </c>
      <c r="C3131">
        <v>58.186999999999998</v>
      </c>
      <c r="D3131">
        <v>91</v>
      </c>
      <c r="E3131">
        <v>58.186999999999998</v>
      </c>
      <c r="F3131">
        <v>167</v>
      </c>
      <c r="G3131">
        <v>58.186999999999998</v>
      </c>
      <c r="H3131">
        <v>189</v>
      </c>
    </row>
    <row r="3132" spans="1:8" x14ac:dyDescent="0.35">
      <c r="A3132">
        <v>58.204000000000001</v>
      </c>
      <c r="B3132">
        <v>69</v>
      </c>
      <c r="C3132">
        <v>58.204000000000001</v>
      </c>
      <c r="D3132">
        <v>108</v>
      </c>
      <c r="E3132">
        <v>58.204000000000001</v>
      </c>
      <c r="F3132">
        <v>157</v>
      </c>
      <c r="G3132">
        <v>58.204000000000001</v>
      </c>
      <c r="H3132">
        <v>160</v>
      </c>
    </row>
    <row r="3133" spans="1:8" x14ac:dyDescent="0.35">
      <c r="A3133">
        <v>58.220999999999997</v>
      </c>
      <c r="B3133">
        <v>74</v>
      </c>
      <c r="C3133">
        <v>58.220999999999997</v>
      </c>
      <c r="D3133">
        <v>127</v>
      </c>
      <c r="E3133">
        <v>58.220999999999997</v>
      </c>
      <c r="F3133">
        <v>154</v>
      </c>
      <c r="G3133">
        <v>58.220999999999997</v>
      </c>
      <c r="H3133">
        <v>198</v>
      </c>
    </row>
    <row r="3134" spans="1:8" x14ac:dyDescent="0.35">
      <c r="A3134">
        <v>58.238</v>
      </c>
      <c r="B3134">
        <v>66</v>
      </c>
      <c r="C3134">
        <v>58.238</v>
      </c>
      <c r="D3134">
        <v>98</v>
      </c>
      <c r="E3134">
        <v>58.238</v>
      </c>
      <c r="F3134">
        <v>153</v>
      </c>
      <c r="G3134">
        <v>58.238</v>
      </c>
      <c r="H3134">
        <v>172</v>
      </c>
    </row>
    <row r="3135" spans="1:8" x14ac:dyDescent="0.35">
      <c r="A3135">
        <v>58.255000000000003</v>
      </c>
      <c r="B3135">
        <v>76</v>
      </c>
      <c r="C3135">
        <v>58.255000000000003</v>
      </c>
      <c r="D3135">
        <v>117</v>
      </c>
      <c r="E3135">
        <v>58.255000000000003</v>
      </c>
      <c r="F3135">
        <v>164</v>
      </c>
      <c r="G3135">
        <v>58.255000000000003</v>
      </c>
      <c r="H3135">
        <v>164</v>
      </c>
    </row>
    <row r="3136" spans="1:8" x14ac:dyDescent="0.35">
      <c r="A3136">
        <v>58.271999999999998</v>
      </c>
      <c r="B3136">
        <v>71</v>
      </c>
      <c r="C3136">
        <v>58.271999999999998</v>
      </c>
      <c r="D3136">
        <v>106</v>
      </c>
      <c r="E3136">
        <v>58.271999999999998</v>
      </c>
      <c r="F3136">
        <v>157</v>
      </c>
      <c r="G3136">
        <v>58.271999999999998</v>
      </c>
      <c r="H3136">
        <v>173</v>
      </c>
    </row>
    <row r="3137" spans="1:8" x14ac:dyDescent="0.35">
      <c r="A3137">
        <v>58.289000000000001</v>
      </c>
      <c r="B3137">
        <v>69</v>
      </c>
      <c r="C3137">
        <v>58.289000000000001</v>
      </c>
      <c r="D3137">
        <v>108</v>
      </c>
      <c r="E3137">
        <v>58.289000000000001</v>
      </c>
      <c r="F3137">
        <v>134</v>
      </c>
      <c r="G3137">
        <v>58.289000000000001</v>
      </c>
      <c r="H3137">
        <v>187</v>
      </c>
    </row>
    <row r="3138" spans="1:8" x14ac:dyDescent="0.35">
      <c r="A3138">
        <v>58.305999999999997</v>
      </c>
      <c r="B3138">
        <v>71</v>
      </c>
      <c r="C3138">
        <v>58.305999999999997</v>
      </c>
      <c r="D3138">
        <v>118</v>
      </c>
      <c r="E3138">
        <v>58.305999999999997</v>
      </c>
      <c r="F3138">
        <v>147</v>
      </c>
      <c r="G3138">
        <v>58.305999999999997</v>
      </c>
      <c r="H3138">
        <v>200</v>
      </c>
    </row>
    <row r="3139" spans="1:8" x14ac:dyDescent="0.35">
      <c r="A3139">
        <v>58.323</v>
      </c>
      <c r="B3139">
        <v>66</v>
      </c>
      <c r="C3139">
        <v>58.323</v>
      </c>
      <c r="D3139">
        <v>112</v>
      </c>
      <c r="E3139">
        <v>58.323</v>
      </c>
      <c r="F3139">
        <v>156</v>
      </c>
      <c r="G3139">
        <v>58.323</v>
      </c>
      <c r="H3139">
        <v>193</v>
      </c>
    </row>
    <row r="3140" spans="1:8" x14ac:dyDescent="0.35">
      <c r="A3140">
        <v>58.34</v>
      </c>
      <c r="B3140">
        <v>69</v>
      </c>
      <c r="C3140">
        <v>58.34</v>
      </c>
      <c r="D3140">
        <v>95</v>
      </c>
      <c r="E3140">
        <v>58.34</v>
      </c>
      <c r="F3140">
        <v>159</v>
      </c>
      <c r="G3140">
        <v>58.34</v>
      </c>
      <c r="H3140">
        <v>158</v>
      </c>
    </row>
    <row r="3141" spans="1:8" x14ac:dyDescent="0.35">
      <c r="A3141">
        <v>58.356999999999999</v>
      </c>
      <c r="B3141">
        <v>71</v>
      </c>
      <c r="C3141">
        <v>58.356999999999999</v>
      </c>
      <c r="D3141">
        <v>100</v>
      </c>
      <c r="E3141">
        <v>58.356999999999999</v>
      </c>
      <c r="F3141">
        <v>157</v>
      </c>
      <c r="G3141">
        <v>58.356999999999999</v>
      </c>
      <c r="H3141">
        <v>154</v>
      </c>
    </row>
    <row r="3142" spans="1:8" x14ac:dyDescent="0.35">
      <c r="A3142">
        <v>58.374000000000002</v>
      </c>
      <c r="B3142">
        <v>62</v>
      </c>
      <c r="C3142">
        <v>58.374000000000002</v>
      </c>
      <c r="D3142">
        <v>102</v>
      </c>
      <c r="E3142">
        <v>58.374000000000002</v>
      </c>
      <c r="F3142">
        <v>148</v>
      </c>
      <c r="G3142">
        <v>58.374000000000002</v>
      </c>
      <c r="H3142">
        <v>177</v>
      </c>
    </row>
    <row r="3143" spans="1:8" x14ac:dyDescent="0.35">
      <c r="A3143">
        <v>58.390999999999998</v>
      </c>
      <c r="B3143">
        <v>72</v>
      </c>
      <c r="C3143">
        <v>58.390999999999998</v>
      </c>
      <c r="D3143">
        <v>104</v>
      </c>
      <c r="E3143">
        <v>58.390999999999998</v>
      </c>
      <c r="F3143">
        <v>146</v>
      </c>
      <c r="G3143">
        <v>58.390999999999998</v>
      </c>
      <c r="H3143">
        <v>171</v>
      </c>
    </row>
    <row r="3144" spans="1:8" x14ac:dyDescent="0.35">
      <c r="A3144">
        <v>58.408000000000001</v>
      </c>
      <c r="B3144">
        <v>63</v>
      </c>
      <c r="C3144">
        <v>58.408000000000001</v>
      </c>
      <c r="D3144">
        <v>113</v>
      </c>
      <c r="E3144">
        <v>58.408000000000001</v>
      </c>
      <c r="F3144">
        <v>151</v>
      </c>
      <c r="G3144">
        <v>58.408000000000001</v>
      </c>
      <c r="H3144">
        <v>162</v>
      </c>
    </row>
    <row r="3145" spans="1:8" x14ac:dyDescent="0.35">
      <c r="A3145">
        <v>58.424999999999997</v>
      </c>
      <c r="B3145">
        <v>65</v>
      </c>
      <c r="C3145">
        <v>58.424999999999997</v>
      </c>
      <c r="D3145">
        <v>105</v>
      </c>
      <c r="E3145">
        <v>58.424999999999997</v>
      </c>
      <c r="F3145">
        <v>143</v>
      </c>
      <c r="G3145">
        <v>58.424999999999997</v>
      </c>
      <c r="H3145">
        <v>171</v>
      </c>
    </row>
    <row r="3146" spans="1:8" x14ac:dyDescent="0.35">
      <c r="A3146">
        <v>58.442</v>
      </c>
      <c r="B3146">
        <v>76</v>
      </c>
      <c r="C3146">
        <v>58.442</v>
      </c>
      <c r="D3146">
        <v>104</v>
      </c>
      <c r="E3146">
        <v>58.442</v>
      </c>
      <c r="F3146">
        <v>141</v>
      </c>
      <c r="G3146">
        <v>58.442</v>
      </c>
      <c r="H3146">
        <v>181</v>
      </c>
    </row>
    <row r="3147" spans="1:8" x14ac:dyDescent="0.35">
      <c r="A3147">
        <v>58.459000000000003</v>
      </c>
      <c r="B3147">
        <v>73</v>
      </c>
      <c r="C3147">
        <v>58.459000000000003</v>
      </c>
      <c r="D3147">
        <v>108</v>
      </c>
      <c r="E3147">
        <v>58.459000000000003</v>
      </c>
      <c r="F3147">
        <v>139</v>
      </c>
      <c r="G3147">
        <v>58.459000000000003</v>
      </c>
      <c r="H3147">
        <v>177</v>
      </c>
    </row>
    <row r="3148" spans="1:8" x14ac:dyDescent="0.35">
      <c r="A3148">
        <v>58.475999999999999</v>
      </c>
      <c r="B3148">
        <v>74</v>
      </c>
      <c r="C3148">
        <v>58.475999999999999</v>
      </c>
      <c r="D3148">
        <v>109</v>
      </c>
      <c r="E3148">
        <v>58.475999999999999</v>
      </c>
      <c r="F3148">
        <v>150</v>
      </c>
      <c r="G3148">
        <v>58.475999999999999</v>
      </c>
      <c r="H3148">
        <v>174</v>
      </c>
    </row>
    <row r="3149" spans="1:8" x14ac:dyDescent="0.35">
      <c r="A3149">
        <v>58.493000000000002</v>
      </c>
      <c r="B3149">
        <v>76</v>
      </c>
      <c r="C3149">
        <v>58.493000000000002</v>
      </c>
      <c r="D3149">
        <v>106</v>
      </c>
      <c r="E3149">
        <v>58.493000000000002</v>
      </c>
      <c r="F3149">
        <v>147</v>
      </c>
      <c r="G3149">
        <v>58.493000000000002</v>
      </c>
      <c r="H3149">
        <v>182</v>
      </c>
    </row>
    <row r="3150" spans="1:8" x14ac:dyDescent="0.35">
      <c r="A3150">
        <v>58.51</v>
      </c>
      <c r="B3150">
        <v>72</v>
      </c>
      <c r="C3150">
        <v>58.51</v>
      </c>
      <c r="D3150">
        <v>115</v>
      </c>
      <c r="E3150">
        <v>58.51</v>
      </c>
      <c r="F3150">
        <v>142</v>
      </c>
      <c r="G3150">
        <v>58.51</v>
      </c>
      <c r="H3150">
        <v>176</v>
      </c>
    </row>
    <row r="3151" spans="1:8" x14ac:dyDescent="0.35">
      <c r="A3151">
        <v>58.527000000000001</v>
      </c>
      <c r="B3151">
        <v>74</v>
      </c>
      <c r="C3151">
        <v>58.527000000000001</v>
      </c>
      <c r="D3151">
        <v>108</v>
      </c>
      <c r="E3151">
        <v>58.527000000000001</v>
      </c>
      <c r="F3151">
        <v>155</v>
      </c>
      <c r="G3151">
        <v>58.527000000000001</v>
      </c>
      <c r="H3151">
        <v>164</v>
      </c>
    </row>
    <row r="3152" spans="1:8" x14ac:dyDescent="0.35">
      <c r="A3152">
        <v>58.543999999999997</v>
      </c>
      <c r="B3152">
        <v>73</v>
      </c>
      <c r="C3152">
        <v>58.543999999999997</v>
      </c>
      <c r="D3152">
        <v>113</v>
      </c>
      <c r="E3152">
        <v>58.543999999999997</v>
      </c>
      <c r="F3152">
        <v>149</v>
      </c>
      <c r="G3152">
        <v>58.543999999999997</v>
      </c>
      <c r="H3152">
        <v>163</v>
      </c>
    </row>
    <row r="3153" spans="1:8" x14ac:dyDescent="0.35">
      <c r="A3153">
        <v>58.561</v>
      </c>
      <c r="B3153">
        <v>73</v>
      </c>
      <c r="C3153">
        <v>58.561</v>
      </c>
      <c r="D3153">
        <v>115</v>
      </c>
      <c r="E3153">
        <v>58.561</v>
      </c>
      <c r="F3153">
        <v>156</v>
      </c>
      <c r="G3153">
        <v>58.561</v>
      </c>
      <c r="H3153">
        <v>169</v>
      </c>
    </row>
    <row r="3154" spans="1:8" x14ac:dyDescent="0.35">
      <c r="A3154">
        <v>58.578000000000003</v>
      </c>
      <c r="B3154">
        <v>79</v>
      </c>
      <c r="C3154">
        <v>58.578000000000003</v>
      </c>
      <c r="D3154">
        <v>112</v>
      </c>
      <c r="E3154">
        <v>58.578000000000003</v>
      </c>
      <c r="F3154">
        <v>157</v>
      </c>
      <c r="G3154">
        <v>58.578000000000003</v>
      </c>
      <c r="H3154">
        <v>176</v>
      </c>
    </row>
    <row r="3155" spans="1:8" x14ac:dyDescent="0.35">
      <c r="A3155">
        <v>58.594999999999999</v>
      </c>
      <c r="B3155">
        <v>76</v>
      </c>
      <c r="C3155">
        <v>58.594999999999999</v>
      </c>
      <c r="D3155">
        <v>110</v>
      </c>
      <c r="E3155">
        <v>58.594999999999999</v>
      </c>
      <c r="F3155">
        <v>146</v>
      </c>
      <c r="G3155">
        <v>58.594999999999999</v>
      </c>
      <c r="H3155">
        <v>177</v>
      </c>
    </row>
    <row r="3156" spans="1:8" x14ac:dyDescent="0.35">
      <c r="A3156">
        <v>58.612000000000002</v>
      </c>
      <c r="B3156">
        <v>80</v>
      </c>
      <c r="C3156">
        <v>58.612000000000002</v>
      </c>
      <c r="D3156">
        <v>105</v>
      </c>
      <c r="E3156">
        <v>58.612000000000002</v>
      </c>
      <c r="F3156">
        <v>148</v>
      </c>
      <c r="G3156">
        <v>58.612000000000002</v>
      </c>
      <c r="H3156">
        <v>182</v>
      </c>
    </row>
    <row r="3157" spans="1:8" x14ac:dyDescent="0.35">
      <c r="A3157">
        <v>58.628999999999998</v>
      </c>
      <c r="B3157">
        <v>81</v>
      </c>
      <c r="C3157">
        <v>58.628999999999998</v>
      </c>
      <c r="D3157">
        <v>111</v>
      </c>
      <c r="E3157">
        <v>58.628999999999998</v>
      </c>
      <c r="F3157">
        <v>154</v>
      </c>
      <c r="G3157">
        <v>58.628999999999998</v>
      </c>
      <c r="H3157">
        <v>170</v>
      </c>
    </row>
    <row r="3158" spans="1:8" x14ac:dyDescent="0.35">
      <c r="A3158">
        <v>58.646000000000001</v>
      </c>
      <c r="B3158">
        <v>76</v>
      </c>
      <c r="C3158">
        <v>58.646000000000001</v>
      </c>
      <c r="D3158">
        <v>111</v>
      </c>
      <c r="E3158">
        <v>58.646000000000001</v>
      </c>
      <c r="F3158">
        <v>163</v>
      </c>
      <c r="G3158">
        <v>58.646000000000001</v>
      </c>
      <c r="H3158">
        <v>172</v>
      </c>
    </row>
    <row r="3159" spans="1:8" x14ac:dyDescent="0.35">
      <c r="A3159">
        <v>58.662999999999997</v>
      </c>
      <c r="B3159">
        <v>73</v>
      </c>
      <c r="C3159">
        <v>58.662999999999997</v>
      </c>
      <c r="D3159">
        <v>98</v>
      </c>
      <c r="E3159">
        <v>58.662999999999997</v>
      </c>
      <c r="F3159">
        <v>171</v>
      </c>
      <c r="G3159">
        <v>58.662999999999997</v>
      </c>
      <c r="H3159">
        <v>172</v>
      </c>
    </row>
    <row r="3160" spans="1:8" x14ac:dyDescent="0.35">
      <c r="A3160">
        <v>58.68</v>
      </c>
      <c r="B3160">
        <v>64</v>
      </c>
      <c r="C3160">
        <v>58.68</v>
      </c>
      <c r="D3160">
        <v>111</v>
      </c>
      <c r="E3160">
        <v>58.68</v>
      </c>
      <c r="F3160">
        <v>158</v>
      </c>
      <c r="G3160">
        <v>58.68</v>
      </c>
      <c r="H3160">
        <v>164</v>
      </c>
    </row>
    <row r="3161" spans="1:8" x14ac:dyDescent="0.35">
      <c r="A3161">
        <v>58.697000000000003</v>
      </c>
      <c r="B3161">
        <v>70</v>
      </c>
      <c r="C3161">
        <v>58.697000000000003</v>
      </c>
      <c r="D3161">
        <v>116</v>
      </c>
      <c r="E3161">
        <v>58.697000000000003</v>
      </c>
      <c r="F3161">
        <v>152</v>
      </c>
      <c r="G3161">
        <v>58.697000000000003</v>
      </c>
      <c r="H3161">
        <v>157</v>
      </c>
    </row>
    <row r="3162" spans="1:8" x14ac:dyDescent="0.35">
      <c r="A3162">
        <v>58.713999999999999</v>
      </c>
      <c r="B3162">
        <v>78</v>
      </c>
      <c r="C3162">
        <v>58.713999999999999</v>
      </c>
      <c r="D3162">
        <v>113</v>
      </c>
      <c r="E3162">
        <v>58.713999999999999</v>
      </c>
      <c r="F3162">
        <v>159</v>
      </c>
      <c r="G3162">
        <v>58.713999999999999</v>
      </c>
      <c r="H3162">
        <v>173</v>
      </c>
    </row>
    <row r="3163" spans="1:8" x14ac:dyDescent="0.35">
      <c r="A3163">
        <v>58.731000000000002</v>
      </c>
      <c r="B3163">
        <v>71</v>
      </c>
      <c r="C3163">
        <v>58.731000000000002</v>
      </c>
      <c r="D3163">
        <v>114</v>
      </c>
      <c r="E3163">
        <v>58.731000000000002</v>
      </c>
      <c r="F3163">
        <v>168</v>
      </c>
      <c r="G3163">
        <v>58.731000000000002</v>
      </c>
      <c r="H3163">
        <v>179</v>
      </c>
    </row>
    <row r="3164" spans="1:8" x14ac:dyDescent="0.35">
      <c r="A3164">
        <v>58.747999999999998</v>
      </c>
      <c r="B3164">
        <v>71</v>
      </c>
      <c r="C3164">
        <v>58.747999999999998</v>
      </c>
      <c r="D3164">
        <v>108</v>
      </c>
      <c r="E3164">
        <v>58.747999999999998</v>
      </c>
      <c r="F3164">
        <v>157</v>
      </c>
      <c r="G3164">
        <v>58.747999999999998</v>
      </c>
      <c r="H3164">
        <v>178</v>
      </c>
    </row>
    <row r="3165" spans="1:8" x14ac:dyDescent="0.35">
      <c r="A3165">
        <v>58.765000000000001</v>
      </c>
      <c r="B3165">
        <v>82</v>
      </c>
      <c r="C3165">
        <v>58.765000000000001</v>
      </c>
      <c r="D3165">
        <v>106</v>
      </c>
      <c r="E3165">
        <v>58.765000000000001</v>
      </c>
      <c r="F3165">
        <v>143</v>
      </c>
      <c r="G3165">
        <v>58.765000000000001</v>
      </c>
      <c r="H3165">
        <v>176</v>
      </c>
    </row>
    <row r="3166" spans="1:8" x14ac:dyDescent="0.35">
      <c r="A3166">
        <v>58.781999999999996</v>
      </c>
      <c r="B3166">
        <v>92</v>
      </c>
      <c r="C3166">
        <v>58.781999999999996</v>
      </c>
      <c r="D3166">
        <v>120</v>
      </c>
      <c r="E3166">
        <v>58.781999999999996</v>
      </c>
      <c r="F3166">
        <v>151</v>
      </c>
      <c r="G3166">
        <v>58.781999999999996</v>
      </c>
      <c r="H3166">
        <v>173</v>
      </c>
    </row>
    <row r="3167" spans="1:8" x14ac:dyDescent="0.35">
      <c r="A3167">
        <v>58.798999999999999</v>
      </c>
      <c r="B3167">
        <v>85</v>
      </c>
      <c r="C3167">
        <v>58.798999999999999</v>
      </c>
      <c r="D3167">
        <v>121</v>
      </c>
      <c r="E3167">
        <v>58.798999999999999</v>
      </c>
      <c r="F3167">
        <v>169</v>
      </c>
      <c r="G3167">
        <v>58.798999999999999</v>
      </c>
      <c r="H3167">
        <v>163</v>
      </c>
    </row>
    <row r="3168" spans="1:8" x14ac:dyDescent="0.35">
      <c r="A3168">
        <v>58.816000000000003</v>
      </c>
      <c r="B3168">
        <v>78</v>
      </c>
      <c r="C3168">
        <v>58.816000000000003</v>
      </c>
      <c r="D3168">
        <v>117</v>
      </c>
      <c r="E3168">
        <v>58.816000000000003</v>
      </c>
      <c r="F3168">
        <v>173</v>
      </c>
      <c r="G3168">
        <v>58.816000000000003</v>
      </c>
      <c r="H3168">
        <v>169</v>
      </c>
    </row>
    <row r="3169" spans="1:8" x14ac:dyDescent="0.35">
      <c r="A3169">
        <v>58.832999999999998</v>
      </c>
      <c r="B3169">
        <v>81</v>
      </c>
      <c r="C3169">
        <v>58.832999999999998</v>
      </c>
      <c r="D3169">
        <v>126</v>
      </c>
      <c r="E3169">
        <v>58.832999999999998</v>
      </c>
      <c r="F3169">
        <v>150</v>
      </c>
      <c r="G3169">
        <v>58.832999999999998</v>
      </c>
      <c r="H3169">
        <v>155</v>
      </c>
    </row>
    <row r="3170" spans="1:8" x14ac:dyDescent="0.35">
      <c r="A3170">
        <v>58.85</v>
      </c>
      <c r="B3170">
        <v>91</v>
      </c>
      <c r="C3170">
        <v>58.85</v>
      </c>
      <c r="D3170">
        <v>129</v>
      </c>
      <c r="E3170">
        <v>58.85</v>
      </c>
      <c r="F3170">
        <v>151</v>
      </c>
      <c r="G3170">
        <v>58.85</v>
      </c>
      <c r="H3170">
        <v>178</v>
      </c>
    </row>
    <row r="3171" spans="1:8" x14ac:dyDescent="0.35">
      <c r="A3171">
        <v>58.866999999999997</v>
      </c>
      <c r="B3171">
        <v>101</v>
      </c>
      <c r="C3171">
        <v>58.866999999999997</v>
      </c>
      <c r="D3171">
        <v>138</v>
      </c>
      <c r="E3171">
        <v>58.866999999999997</v>
      </c>
      <c r="F3171">
        <v>150</v>
      </c>
      <c r="G3171">
        <v>58.866999999999997</v>
      </c>
      <c r="H3171">
        <v>192</v>
      </c>
    </row>
    <row r="3172" spans="1:8" x14ac:dyDescent="0.35">
      <c r="A3172">
        <v>58.884</v>
      </c>
      <c r="B3172">
        <v>99</v>
      </c>
      <c r="C3172">
        <v>58.884</v>
      </c>
      <c r="D3172">
        <v>125</v>
      </c>
      <c r="E3172">
        <v>58.884</v>
      </c>
      <c r="F3172">
        <v>163</v>
      </c>
      <c r="G3172">
        <v>58.884</v>
      </c>
      <c r="H3172">
        <v>192</v>
      </c>
    </row>
    <row r="3173" spans="1:8" x14ac:dyDescent="0.35">
      <c r="A3173">
        <v>58.901000000000003</v>
      </c>
      <c r="B3173">
        <v>98</v>
      </c>
      <c r="C3173">
        <v>58.901000000000003</v>
      </c>
      <c r="D3173">
        <v>114</v>
      </c>
      <c r="E3173">
        <v>58.901000000000003</v>
      </c>
      <c r="F3173">
        <v>146</v>
      </c>
      <c r="G3173">
        <v>58.901000000000003</v>
      </c>
      <c r="H3173">
        <v>189</v>
      </c>
    </row>
    <row r="3174" spans="1:8" x14ac:dyDescent="0.35">
      <c r="A3174">
        <v>58.917999999999999</v>
      </c>
      <c r="B3174">
        <v>98</v>
      </c>
      <c r="C3174">
        <v>58.917999999999999</v>
      </c>
      <c r="D3174">
        <v>127</v>
      </c>
      <c r="E3174">
        <v>58.917999999999999</v>
      </c>
      <c r="F3174">
        <v>154</v>
      </c>
      <c r="G3174">
        <v>58.917999999999999</v>
      </c>
      <c r="H3174">
        <v>171</v>
      </c>
    </row>
    <row r="3175" spans="1:8" x14ac:dyDescent="0.35">
      <c r="A3175">
        <v>58.935000000000002</v>
      </c>
      <c r="B3175">
        <v>95</v>
      </c>
      <c r="C3175">
        <v>58.935000000000002</v>
      </c>
      <c r="D3175">
        <v>141</v>
      </c>
      <c r="E3175">
        <v>58.935000000000002</v>
      </c>
      <c r="F3175">
        <v>170</v>
      </c>
      <c r="G3175">
        <v>58.935000000000002</v>
      </c>
      <c r="H3175">
        <v>171</v>
      </c>
    </row>
    <row r="3176" spans="1:8" x14ac:dyDescent="0.35">
      <c r="A3176">
        <v>58.951999999999998</v>
      </c>
      <c r="B3176">
        <v>88</v>
      </c>
      <c r="C3176">
        <v>58.951999999999998</v>
      </c>
      <c r="D3176">
        <v>126</v>
      </c>
      <c r="E3176">
        <v>58.951999999999998</v>
      </c>
      <c r="F3176">
        <v>159</v>
      </c>
      <c r="G3176">
        <v>58.951999999999998</v>
      </c>
      <c r="H3176">
        <v>180</v>
      </c>
    </row>
    <row r="3177" spans="1:8" x14ac:dyDescent="0.35">
      <c r="A3177">
        <v>58.969000000000001</v>
      </c>
      <c r="B3177">
        <v>85</v>
      </c>
      <c r="C3177">
        <v>58.969000000000001</v>
      </c>
      <c r="D3177">
        <v>119</v>
      </c>
      <c r="E3177">
        <v>58.969000000000001</v>
      </c>
      <c r="F3177">
        <v>160</v>
      </c>
      <c r="G3177">
        <v>58.969000000000001</v>
      </c>
      <c r="H3177">
        <v>178</v>
      </c>
    </row>
    <row r="3178" spans="1:8" x14ac:dyDescent="0.35">
      <c r="A3178">
        <v>58.985999999999997</v>
      </c>
      <c r="B3178">
        <v>90</v>
      </c>
      <c r="C3178">
        <v>58.985999999999997</v>
      </c>
      <c r="D3178">
        <v>118</v>
      </c>
      <c r="E3178">
        <v>58.985999999999997</v>
      </c>
      <c r="F3178">
        <v>174</v>
      </c>
      <c r="G3178">
        <v>58.985999999999997</v>
      </c>
      <c r="H3178">
        <v>216</v>
      </c>
    </row>
    <row r="3179" spans="1:8" x14ac:dyDescent="0.35">
      <c r="A3179">
        <v>59.003</v>
      </c>
      <c r="B3179">
        <v>79</v>
      </c>
      <c r="C3179">
        <v>59.003</v>
      </c>
      <c r="D3179">
        <v>113</v>
      </c>
      <c r="E3179">
        <v>59.003</v>
      </c>
      <c r="F3179">
        <v>172</v>
      </c>
      <c r="G3179">
        <v>59.003</v>
      </c>
      <c r="H3179">
        <v>180</v>
      </c>
    </row>
    <row r="3180" spans="1:8" x14ac:dyDescent="0.35">
      <c r="A3180">
        <v>59.02</v>
      </c>
      <c r="B3180">
        <v>82</v>
      </c>
      <c r="C3180">
        <v>59.02</v>
      </c>
      <c r="D3180">
        <v>122</v>
      </c>
      <c r="E3180">
        <v>59.02</v>
      </c>
      <c r="F3180">
        <v>158</v>
      </c>
      <c r="G3180">
        <v>59.02</v>
      </c>
      <c r="H3180">
        <v>176</v>
      </c>
    </row>
    <row r="3181" spans="1:8" x14ac:dyDescent="0.35">
      <c r="A3181">
        <v>59.036999999999999</v>
      </c>
      <c r="B3181">
        <v>95</v>
      </c>
      <c r="C3181">
        <v>59.036999999999999</v>
      </c>
      <c r="D3181">
        <v>116</v>
      </c>
      <c r="E3181">
        <v>59.036999999999999</v>
      </c>
      <c r="F3181">
        <v>178</v>
      </c>
      <c r="G3181">
        <v>59.036999999999999</v>
      </c>
      <c r="H3181">
        <v>187</v>
      </c>
    </row>
    <row r="3182" spans="1:8" x14ac:dyDescent="0.35">
      <c r="A3182">
        <v>59.054000000000002</v>
      </c>
      <c r="B3182">
        <v>86</v>
      </c>
      <c r="C3182">
        <v>59.054000000000002</v>
      </c>
      <c r="D3182">
        <v>109</v>
      </c>
      <c r="E3182">
        <v>59.054000000000002</v>
      </c>
      <c r="F3182">
        <v>133</v>
      </c>
      <c r="G3182">
        <v>59.054000000000002</v>
      </c>
      <c r="H3182">
        <v>185</v>
      </c>
    </row>
    <row r="3183" spans="1:8" x14ac:dyDescent="0.35">
      <c r="A3183">
        <v>59.070999999999998</v>
      </c>
      <c r="B3183">
        <v>91</v>
      </c>
      <c r="C3183">
        <v>59.070999999999998</v>
      </c>
      <c r="D3183">
        <v>123</v>
      </c>
      <c r="E3183">
        <v>59.070999999999998</v>
      </c>
      <c r="F3183">
        <v>168</v>
      </c>
      <c r="G3183">
        <v>59.070999999999998</v>
      </c>
      <c r="H3183">
        <v>186</v>
      </c>
    </row>
    <row r="3184" spans="1:8" x14ac:dyDescent="0.35">
      <c r="A3184">
        <v>59.088000000000001</v>
      </c>
      <c r="B3184">
        <v>87</v>
      </c>
      <c r="C3184">
        <v>59.088000000000001</v>
      </c>
      <c r="D3184">
        <v>126</v>
      </c>
      <c r="E3184">
        <v>59.088000000000001</v>
      </c>
      <c r="F3184">
        <v>156</v>
      </c>
      <c r="G3184">
        <v>59.088000000000001</v>
      </c>
      <c r="H3184">
        <v>188</v>
      </c>
    </row>
    <row r="3185" spans="1:8" x14ac:dyDescent="0.35">
      <c r="A3185">
        <v>59.104999999999997</v>
      </c>
      <c r="B3185">
        <v>86</v>
      </c>
      <c r="C3185">
        <v>59.104999999999997</v>
      </c>
      <c r="D3185">
        <v>120</v>
      </c>
      <c r="E3185">
        <v>59.104999999999997</v>
      </c>
      <c r="F3185">
        <v>141</v>
      </c>
      <c r="G3185">
        <v>59.104999999999997</v>
      </c>
      <c r="H3185">
        <v>168</v>
      </c>
    </row>
    <row r="3186" spans="1:8" x14ac:dyDescent="0.35">
      <c r="A3186">
        <v>59.122</v>
      </c>
      <c r="B3186">
        <v>107</v>
      </c>
      <c r="C3186">
        <v>59.122</v>
      </c>
      <c r="D3186">
        <v>112</v>
      </c>
      <c r="E3186">
        <v>59.122</v>
      </c>
      <c r="F3186">
        <v>154</v>
      </c>
      <c r="G3186">
        <v>59.122</v>
      </c>
      <c r="H3186">
        <v>177</v>
      </c>
    </row>
    <row r="3187" spans="1:8" x14ac:dyDescent="0.35">
      <c r="A3187">
        <v>59.139000000000003</v>
      </c>
      <c r="B3187">
        <v>96</v>
      </c>
      <c r="C3187">
        <v>59.139000000000003</v>
      </c>
      <c r="D3187">
        <v>120</v>
      </c>
      <c r="E3187">
        <v>59.139000000000003</v>
      </c>
      <c r="F3187">
        <v>164</v>
      </c>
      <c r="G3187">
        <v>59.139000000000003</v>
      </c>
      <c r="H3187">
        <v>179</v>
      </c>
    </row>
    <row r="3188" spans="1:8" x14ac:dyDescent="0.35">
      <c r="A3188">
        <v>59.155999999999999</v>
      </c>
      <c r="B3188">
        <v>95</v>
      </c>
      <c r="C3188">
        <v>59.155999999999999</v>
      </c>
      <c r="D3188">
        <v>123</v>
      </c>
      <c r="E3188">
        <v>59.155999999999999</v>
      </c>
      <c r="F3188">
        <v>156</v>
      </c>
      <c r="G3188">
        <v>59.155999999999999</v>
      </c>
      <c r="H3188">
        <v>149</v>
      </c>
    </row>
    <row r="3189" spans="1:8" x14ac:dyDescent="0.35">
      <c r="A3189">
        <v>59.173000000000002</v>
      </c>
      <c r="B3189">
        <v>88</v>
      </c>
      <c r="C3189">
        <v>59.173000000000002</v>
      </c>
      <c r="D3189">
        <v>122</v>
      </c>
      <c r="E3189">
        <v>59.173000000000002</v>
      </c>
      <c r="F3189">
        <v>159</v>
      </c>
      <c r="G3189">
        <v>59.173000000000002</v>
      </c>
      <c r="H3189">
        <v>160</v>
      </c>
    </row>
    <row r="3190" spans="1:8" x14ac:dyDescent="0.35">
      <c r="A3190">
        <v>59.19</v>
      </c>
      <c r="B3190">
        <v>93</v>
      </c>
      <c r="C3190">
        <v>59.19</v>
      </c>
      <c r="D3190">
        <v>104</v>
      </c>
      <c r="E3190">
        <v>59.19</v>
      </c>
      <c r="F3190">
        <v>156</v>
      </c>
      <c r="G3190">
        <v>59.19</v>
      </c>
      <c r="H3190">
        <v>146</v>
      </c>
    </row>
    <row r="3191" spans="1:8" x14ac:dyDescent="0.35">
      <c r="A3191">
        <v>59.207000000000001</v>
      </c>
      <c r="B3191">
        <v>94</v>
      </c>
      <c r="C3191">
        <v>59.207000000000001</v>
      </c>
      <c r="D3191">
        <v>117</v>
      </c>
      <c r="E3191">
        <v>59.207000000000001</v>
      </c>
      <c r="F3191">
        <v>137</v>
      </c>
      <c r="G3191">
        <v>59.207000000000001</v>
      </c>
      <c r="H3191">
        <v>155</v>
      </c>
    </row>
    <row r="3192" spans="1:8" x14ac:dyDescent="0.35">
      <c r="A3192">
        <v>59.223999999999997</v>
      </c>
      <c r="B3192">
        <v>93</v>
      </c>
      <c r="C3192">
        <v>59.223999999999997</v>
      </c>
      <c r="D3192">
        <v>129</v>
      </c>
      <c r="E3192">
        <v>59.223999999999997</v>
      </c>
      <c r="F3192">
        <v>140</v>
      </c>
      <c r="G3192">
        <v>59.223999999999997</v>
      </c>
      <c r="H3192">
        <v>179</v>
      </c>
    </row>
    <row r="3193" spans="1:8" x14ac:dyDescent="0.35">
      <c r="A3193">
        <v>59.241</v>
      </c>
      <c r="B3193">
        <v>88</v>
      </c>
      <c r="C3193">
        <v>59.241</v>
      </c>
      <c r="D3193">
        <v>119</v>
      </c>
      <c r="E3193">
        <v>59.241</v>
      </c>
      <c r="F3193">
        <v>155</v>
      </c>
      <c r="G3193">
        <v>59.241</v>
      </c>
      <c r="H3193">
        <v>146</v>
      </c>
    </row>
    <row r="3194" spans="1:8" x14ac:dyDescent="0.35">
      <c r="A3194">
        <v>59.258000000000003</v>
      </c>
      <c r="B3194">
        <v>90</v>
      </c>
      <c r="C3194">
        <v>59.258000000000003</v>
      </c>
      <c r="D3194">
        <v>113</v>
      </c>
      <c r="E3194">
        <v>59.258000000000003</v>
      </c>
      <c r="F3194">
        <v>152</v>
      </c>
      <c r="G3194">
        <v>59.258000000000003</v>
      </c>
      <c r="H3194">
        <v>158</v>
      </c>
    </row>
    <row r="3195" spans="1:8" x14ac:dyDescent="0.35">
      <c r="A3195">
        <v>59.274999999999999</v>
      </c>
      <c r="B3195">
        <v>91</v>
      </c>
      <c r="C3195">
        <v>59.274999999999999</v>
      </c>
      <c r="D3195">
        <v>117</v>
      </c>
      <c r="E3195">
        <v>59.274999999999999</v>
      </c>
      <c r="F3195">
        <v>165</v>
      </c>
      <c r="G3195">
        <v>59.274999999999999</v>
      </c>
      <c r="H3195">
        <v>165</v>
      </c>
    </row>
    <row r="3196" spans="1:8" x14ac:dyDescent="0.35">
      <c r="A3196">
        <v>59.292000000000002</v>
      </c>
      <c r="B3196">
        <v>93</v>
      </c>
      <c r="C3196">
        <v>59.292000000000002</v>
      </c>
      <c r="D3196">
        <v>130</v>
      </c>
      <c r="E3196">
        <v>59.292000000000002</v>
      </c>
      <c r="F3196">
        <v>156</v>
      </c>
      <c r="G3196">
        <v>59.292000000000002</v>
      </c>
      <c r="H3196">
        <v>198</v>
      </c>
    </row>
    <row r="3197" spans="1:8" x14ac:dyDescent="0.35">
      <c r="A3197">
        <v>59.308999999999997</v>
      </c>
      <c r="B3197">
        <v>109</v>
      </c>
      <c r="C3197">
        <v>59.308999999999997</v>
      </c>
      <c r="D3197">
        <v>133</v>
      </c>
      <c r="E3197">
        <v>59.308999999999997</v>
      </c>
      <c r="F3197">
        <v>157</v>
      </c>
      <c r="G3197">
        <v>59.308999999999997</v>
      </c>
      <c r="H3197">
        <v>181</v>
      </c>
    </row>
    <row r="3198" spans="1:8" x14ac:dyDescent="0.35">
      <c r="A3198">
        <v>59.326000000000001</v>
      </c>
      <c r="B3198">
        <v>100</v>
      </c>
      <c r="C3198">
        <v>59.326000000000001</v>
      </c>
      <c r="D3198">
        <v>126</v>
      </c>
      <c r="E3198">
        <v>59.326000000000001</v>
      </c>
      <c r="F3198">
        <v>176</v>
      </c>
      <c r="G3198">
        <v>59.326000000000001</v>
      </c>
      <c r="H3198">
        <v>173</v>
      </c>
    </row>
    <row r="3199" spans="1:8" x14ac:dyDescent="0.35">
      <c r="A3199">
        <v>59.343000000000004</v>
      </c>
      <c r="B3199">
        <v>102</v>
      </c>
      <c r="C3199">
        <v>59.343000000000004</v>
      </c>
      <c r="D3199">
        <v>110</v>
      </c>
      <c r="E3199">
        <v>59.343000000000004</v>
      </c>
      <c r="F3199">
        <v>165</v>
      </c>
      <c r="G3199">
        <v>59.343000000000004</v>
      </c>
      <c r="H3199">
        <v>172</v>
      </c>
    </row>
    <row r="3200" spans="1:8" x14ac:dyDescent="0.35">
      <c r="A3200">
        <v>59.36</v>
      </c>
      <c r="B3200">
        <v>101</v>
      </c>
      <c r="C3200">
        <v>59.36</v>
      </c>
      <c r="D3200">
        <v>111</v>
      </c>
      <c r="E3200">
        <v>59.36</v>
      </c>
      <c r="F3200">
        <v>168</v>
      </c>
      <c r="G3200">
        <v>59.36</v>
      </c>
      <c r="H3200">
        <v>179</v>
      </c>
    </row>
    <row r="3201" spans="1:8" x14ac:dyDescent="0.35">
      <c r="A3201">
        <v>59.377000000000002</v>
      </c>
      <c r="B3201">
        <v>93</v>
      </c>
      <c r="C3201">
        <v>59.377000000000002</v>
      </c>
      <c r="D3201">
        <v>117</v>
      </c>
      <c r="E3201">
        <v>59.377000000000002</v>
      </c>
      <c r="F3201">
        <v>162</v>
      </c>
      <c r="G3201">
        <v>59.377000000000002</v>
      </c>
      <c r="H3201">
        <v>179</v>
      </c>
    </row>
    <row r="3202" spans="1:8" x14ac:dyDescent="0.35">
      <c r="A3202">
        <v>59.393999999999998</v>
      </c>
      <c r="B3202">
        <v>89</v>
      </c>
      <c r="C3202">
        <v>59.393999999999998</v>
      </c>
      <c r="D3202">
        <v>137</v>
      </c>
      <c r="E3202">
        <v>59.393999999999998</v>
      </c>
      <c r="F3202">
        <v>156</v>
      </c>
      <c r="G3202">
        <v>59.393999999999998</v>
      </c>
      <c r="H3202">
        <v>179</v>
      </c>
    </row>
    <row r="3203" spans="1:8" x14ac:dyDescent="0.35">
      <c r="A3203">
        <v>59.411000000000001</v>
      </c>
      <c r="B3203">
        <v>99</v>
      </c>
      <c r="C3203">
        <v>59.411000000000001</v>
      </c>
      <c r="D3203">
        <v>116</v>
      </c>
      <c r="E3203">
        <v>59.411000000000001</v>
      </c>
      <c r="F3203">
        <v>166</v>
      </c>
      <c r="G3203">
        <v>59.411000000000001</v>
      </c>
      <c r="H3203">
        <v>173</v>
      </c>
    </row>
    <row r="3204" spans="1:8" x14ac:dyDescent="0.35">
      <c r="A3204">
        <v>59.427999999999997</v>
      </c>
      <c r="B3204">
        <v>88</v>
      </c>
      <c r="C3204">
        <v>59.427999999999997</v>
      </c>
      <c r="D3204">
        <v>123</v>
      </c>
      <c r="E3204">
        <v>59.427999999999997</v>
      </c>
      <c r="F3204">
        <v>167</v>
      </c>
      <c r="G3204">
        <v>59.427999999999997</v>
      </c>
      <c r="H3204">
        <v>171</v>
      </c>
    </row>
    <row r="3205" spans="1:8" x14ac:dyDescent="0.35">
      <c r="A3205">
        <v>59.445</v>
      </c>
      <c r="B3205">
        <v>92</v>
      </c>
      <c r="C3205">
        <v>59.445</v>
      </c>
      <c r="D3205">
        <v>120</v>
      </c>
      <c r="E3205">
        <v>59.445</v>
      </c>
      <c r="F3205">
        <v>179</v>
      </c>
      <c r="G3205">
        <v>59.445</v>
      </c>
      <c r="H3205">
        <v>176</v>
      </c>
    </row>
    <row r="3206" spans="1:8" x14ac:dyDescent="0.35">
      <c r="A3206">
        <v>59.462000000000003</v>
      </c>
      <c r="B3206">
        <v>87</v>
      </c>
      <c r="C3206">
        <v>59.462000000000003</v>
      </c>
      <c r="D3206">
        <v>107</v>
      </c>
      <c r="E3206">
        <v>59.462000000000003</v>
      </c>
      <c r="F3206">
        <v>168</v>
      </c>
      <c r="G3206">
        <v>59.462000000000003</v>
      </c>
      <c r="H3206">
        <v>192</v>
      </c>
    </row>
    <row r="3207" spans="1:8" x14ac:dyDescent="0.35">
      <c r="A3207">
        <v>59.478999999999999</v>
      </c>
      <c r="B3207">
        <v>92</v>
      </c>
      <c r="C3207">
        <v>59.478999999999999</v>
      </c>
      <c r="D3207">
        <v>114</v>
      </c>
      <c r="E3207">
        <v>59.478999999999999</v>
      </c>
      <c r="F3207">
        <v>184</v>
      </c>
      <c r="G3207">
        <v>59.478999999999999</v>
      </c>
      <c r="H3207">
        <v>193</v>
      </c>
    </row>
    <row r="3208" spans="1:8" x14ac:dyDescent="0.35">
      <c r="A3208">
        <v>59.496000000000002</v>
      </c>
      <c r="B3208">
        <v>107</v>
      </c>
      <c r="C3208">
        <v>59.496000000000002</v>
      </c>
      <c r="D3208">
        <v>123</v>
      </c>
      <c r="E3208">
        <v>59.496000000000002</v>
      </c>
      <c r="F3208">
        <v>188</v>
      </c>
      <c r="G3208">
        <v>59.496000000000002</v>
      </c>
      <c r="H3208">
        <v>193</v>
      </c>
    </row>
    <row r="3209" spans="1:8" x14ac:dyDescent="0.35">
      <c r="A3209">
        <v>59.512999999999998</v>
      </c>
      <c r="B3209">
        <v>95</v>
      </c>
      <c r="C3209">
        <v>59.512999999999998</v>
      </c>
      <c r="D3209">
        <v>117</v>
      </c>
      <c r="E3209">
        <v>59.512999999999998</v>
      </c>
      <c r="F3209">
        <v>175</v>
      </c>
      <c r="G3209">
        <v>59.512999999999998</v>
      </c>
      <c r="H3209">
        <v>189</v>
      </c>
    </row>
    <row r="3210" spans="1:8" x14ac:dyDescent="0.35">
      <c r="A3210">
        <v>59.53</v>
      </c>
      <c r="B3210">
        <v>81</v>
      </c>
      <c r="C3210">
        <v>59.53</v>
      </c>
      <c r="D3210">
        <v>110</v>
      </c>
      <c r="E3210">
        <v>59.53</v>
      </c>
      <c r="F3210">
        <v>175</v>
      </c>
      <c r="G3210">
        <v>59.53</v>
      </c>
      <c r="H3210">
        <v>177</v>
      </c>
    </row>
    <row r="3211" spans="1:8" x14ac:dyDescent="0.35">
      <c r="A3211">
        <v>59.546999999999997</v>
      </c>
      <c r="B3211">
        <v>79</v>
      </c>
      <c r="C3211">
        <v>59.546999999999997</v>
      </c>
      <c r="D3211">
        <v>125</v>
      </c>
      <c r="E3211">
        <v>59.546999999999997</v>
      </c>
      <c r="F3211">
        <v>206</v>
      </c>
      <c r="G3211">
        <v>59.546999999999997</v>
      </c>
      <c r="H3211">
        <v>168</v>
      </c>
    </row>
    <row r="3212" spans="1:8" x14ac:dyDescent="0.35">
      <c r="A3212">
        <v>59.564</v>
      </c>
      <c r="B3212">
        <v>81</v>
      </c>
      <c r="C3212">
        <v>59.564</v>
      </c>
      <c r="D3212">
        <v>119</v>
      </c>
      <c r="E3212">
        <v>59.564</v>
      </c>
      <c r="F3212">
        <v>204</v>
      </c>
      <c r="G3212">
        <v>59.564</v>
      </c>
      <c r="H3212">
        <v>178</v>
      </c>
    </row>
    <row r="3213" spans="1:8" x14ac:dyDescent="0.35">
      <c r="A3213">
        <v>59.581000000000003</v>
      </c>
      <c r="B3213">
        <v>91</v>
      </c>
      <c r="C3213">
        <v>59.581000000000003</v>
      </c>
      <c r="D3213">
        <v>115</v>
      </c>
      <c r="E3213">
        <v>59.581000000000003</v>
      </c>
      <c r="F3213">
        <v>186</v>
      </c>
      <c r="G3213">
        <v>59.581000000000003</v>
      </c>
      <c r="H3213">
        <v>187</v>
      </c>
    </row>
    <row r="3214" spans="1:8" x14ac:dyDescent="0.35">
      <c r="A3214">
        <v>59.597999999999999</v>
      </c>
      <c r="B3214">
        <v>90</v>
      </c>
      <c r="C3214">
        <v>59.597999999999999</v>
      </c>
      <c r="D3214">
        <v>111</v>
      </c>
      <c r="E3214">
        <v>59.597999999999999</v>
      </c>
      <c r="F3214">
        <v>169</v>
      </c>
      <c r="G3214">
        <v>59.597999999999999</v>
      </c>
      <c r="H3214">
        <v>174</v>
      </c>
    </row>
    <row r="3215" spans="1:8" x14ac:dyDescent="0.35">
      <c r="A3215">
        <v>59.615000000000002</v>
      </c>
      <c r="B3215">
        <v>81</v>
      </c>
      <c r="C3215">
        <v>59.615000000000002</v>
      </c>
      <c r="D3215">
        <v>127</v>
      </c>
      <c r="E3215">
        <v>59.615000000000002</v>
      </c>
      <c r="F3215">
        <v>160</v>
      </c>
      <c r="G3215">
        <v>59.615000000000002</v>
      </c>
      <c r="H3215">
        <v>173</v>
      </c>
    </row>
    <row r="3216" spans="1:8" x14ac:dyDescent="0.35">
      <c r="A3216">
        <v>59.631999999999998</v>
      </c>
      <c r="B3216">
        <v>80</v>
      </c>
      <c r="C3216">
        <v>59.631999999999998</v>
      </c>
      <c r="D3216">
        <v>123</v>
      </c>
      <c r="E3216">
        <v>59.631999999999998</v>
      </c>
      <c r="F3216">
        <v>157</v>
      </c>
      <c r="G3216">
        <v>59.631999999999998</v>
      </c>
      <c r="H3216">
        <v>182</v>
      </c>
    </row>
    <row r="3217" spans="1:8" x14ac:dyDescent="0.35">
      <c r="A3217">
        <v>59.649000000000001</v>
      </c>
      <c r="B3217">
        <v>87</v>
      </c>
      <c r="C3217">
        <v>59.649000000000001</v>
      </c>
      <c r="D3217">
        <v>109</v>
      </c>
      <c r="E3217">
        <v>59.649000000000001</v>
      </c>
      <c r="F3217">
        <v>159</v>
      </c>
      <c r="G3217">
        <v>59.649000000000001</v>
      </c>
      <c r="H3217">
        <v>177</v>
      </c>
    </row>
    <row r="3218" spans="1:8" x14ac:dyDescent="0.35">
      <c r="A3218">
        <v>59.665999999999997</v>
      </c>
      <c r="B3218">
        <v>85</v>
      </c>
      <c r="C3218">
        <v>59.665999999999997</v>
      </c>
      <c r="D3218">
        <v>127</v>
      </c>
      <c r="E3218">
        <v>59.665999999999997</v>
      </c>
      <c r="F3218">
        <v>158</v>
      </c>
      <c r="G3218">
        <v>59.665999999999997</v>
      </c>
      <c r="H3218">
        <v>165</v>
      </c>
    </row>
    <row r="3219" spans="1:8" x14ac:dyDescent="0.35">
      <c r="A3219">
        <v>59.683</v>
      </c>
      <c r="B3219">
        <v>80</v>
      </c>
      <c r="C3219">
        <v>59.683</v>
      </c>
      <c r="D3219">
        <v>119</v>
      </c>
      <c r="E3219">
        <v>59.683</v>
      </c>
      <c r="F3219">
        <v>157</v>
      </c>
      <c r="G3219">
        <v>59.683</v>
      </c>
      <c r="H3219">
        <v>160</v>
      </c>
    </row>
    <row r="3220" spans="1:8" x14ac:dyDescent="0.35">
      <c r="A3220">
        <v>59.7</v>
      </c>
      <c r="B3220">
        <v>81</v>
      </c>
      <c r="C3220">
        <v>59.7</v>
      </c>
      <c r="D3220">
        <v>108</v>
      </c>
      <c r="E3220">
        <v>59.7</v>
      </c>
      <c r="F3220">
        <v>164</v>
      </c>
      <c r="G3220">
        <v>59.7</v>
      </c>
      <c r="H3220">
        <v>168</v>
      </c>
    </row>
    <row r="3221" spans="1:8" x14ac:dyDescent="0.35">
      <c r="A3221">
        <v>59.716999999999999</v>
      </c>
      <c r="B3221">
        <v>85</v>
      </c>
      <c r="C3221">
        <v>59.716999999999999</v>
      </c>
      <c r="D3221">
        <v>118</v>
      </c>
      <c r="E3221">
        <v>59.716999999999999</v>
      </c>
      <c r="F3221">
        <v>152</v>
      </c>
      <c r="G3221">
        <v>59.716999999999999</v>
      </c>
      <c r="H3221">
        <v>173</v>
      </c>
    </row>
    <row r="3222" spans="1:8" x14ac:dyDescent="0.35">
      <c r="A3222">
        <v>59.734000000000002</v>
      </c>
      <c r="B3222">
        <v>87</v>
      </c>
      <c r="C3222">
        <v>59.734000000000002</v>
      </c>
      <c r="D3222">
        <v>119</v>
      </c>
      <c r="E3222">
        <v>59.734000000000002</v>
      </c>
      <c r="F3222">
        <v>157</v>
      </c>
      <c r="G3222">
        <v>59.734000000000002</v>
      </c>
      <c r="H3222">
        <v>178</v>
      </c>
    </row>
    <row r="3223" spans="1:8" x14ac:dyDescent="0.35">
      <c r="A3223">
        <v>59.750999999999998</v>
      </c>
      <c r="B3223">
        <v>93</v>
      </c>
      <c r="C3223">
        <v>59.750999999999998</v>
      </c>
      <c r="D3223">
        <v>123</v>
      </c>
      <c r="E3223">
        <v>59.750999999999998</v>
      </c>
      <c r="F3223">
        <v>162</v>
      </c>
      <c r="G3223">
        <v>59.750999999999998</v>
      </c>
      <c r="H3223">
        <v>164</v>
      </c>
    </row>
    <row r="3224" spans="1:8" x14ac:dyDescent="0.35">
      <c r="A3224">
        <v>59.768000000000001</v>
      </c>
      <c r="B3224">
        <v>92</v>
      </c>
      <c r="C3224">
        <v>59.768000000000001</v>
      </c>
      <c r="D3224">
        <v>123</v>
      </c>
      <c r="E3224">
        <v>59.768000000000001</v>
      </c>
      <c r="F3224">
        <v>171</v>
      </c>
      <c r="G3224">
        <v>59.768000000000001</v>
      </c>
      <c r="H3224">
        <v>153</v>
      </c>
    </row>
    <row r="3225" spans="1:8" x14ac:dyDescent="0.35">
      <c r="A3225">
        <v>59.784999999999997</v>
      </c>
      <c r="B3225">
        <v>83</v>
      </c>
      <c r="C3225">
        <v>59.784999999999997</v>
      </c>
      <c r="D3225">
        <v>123</v>
      </c>
      <c r="E3225">
        <v>59.784999999999997</v>
      </c>
      <c r="F3225">
        <v>171</v>
      </c>
      <c r="G3225">
        <v>59.784999999999997</v>
      </c>
      <c r="H3225">
        <v>158</v>
      </c>
    </row>
    <row r="3226" spans="1:8" x14ac:dyDescent="0.35">
      <c r="A3226">
        <v>59.802</v>
      </c>
      <c r="B3226">
        <v>74</v>
      </c>
      <c r="C3226">
        <v>59.802</v>
      </c>
      <c r="D3226">
        <v>109</v>
      </c>
      <c r="E3226">
        <v>59.802</v>
      </c>
      <c r="F3226">
        <v>142</v>
      </c>
      <c r="G3226">
        <v>59.802</v>
      </c>
      <c r="H3226">
        <v>164</v>
      </c>
    </row>
    <row r="3227" spans="1:8" x14ac:dyDescent="0.35">
      <c r="A3227">
        <v>59.819000000000003</v>
      </c>
      <c r="B3227">
        <v>77</v>
      </c>
      <c r="C3227">
        <v>59.819000000000003</v>
      </c>
      <c r="D3227">
        <v>109</v>
      </c>
      <c r="E3227">
        <v>59.819000000000003</v>
      </c>
      <c r="F3227">
        <v>158</v>
      </c>
      <c r="G3227">
        <v>59.819000000000003</v>
      </c>
      <c r="H3227">
        <v>173</v>
      </c>
    </row>
    <row r="3228" spans="1:8" x14ac:dyDescent="0.35">
      <c r="A3228">
        <v>59.835999999999999</v>
      </c>
      <c r="B3228">
        <v>83</v>
      </c>
      <c r="C3228">
        <v>59.835999999999999</v>
      </c>
      <c r="D3228">
        <v>112</v>
      </c>
      <c r="E3228">
        <v>59.835999999999999</v>
      </c>
      <c r="F3228">
        <v>160</v>
      </c>
      <c r="G3228">
        <v>59.835999999999999</v>
      </c>
      <c r="H3228">
        <v>160</v>
      </c>
    </row>
    <row r="3229" spans="1:8" x14ac:dyDescent="0.35">
      <c r="A3229">
        <v>59.853000000000002</v>
      </c>
      <c r="B3229">
        <v>76</v>
      </c>
      <c r="C3229">
        <v>59.853000000000002</v>
      </c>
      <c r="D3229">
        <v>127</v>
      </c>
      <c r="E3229">
        <v>59.853000000000002</v>
      </c>
      <c r="F3229">
        <v>152</v>
      </c>
      <c r="G3229">
        <v>59.853000000000002</v>
      </c>
      <c r="H3229">
        <v>162</v>
      </c>
    </row>
    <row r="3230" spans="1:8" x14ac:dyDescent="0.35">
      <c r="A3230">
        <v>59.87</v>
      </c>
      <c r="B3230">
        <v>73</v>
      </c>
      <c r="C3230">
        <v>59.87</v>
      </c>
      <c r="D3230">
        <v>122</v>
      </c>
      <c r="E3230">
        <v>59.87</v>
      </c>
      <c r="F3230">
        <v>142</v>
      </c>
      <c r="G3230">
        <v>59.87</v>
      </c>
      <c r="H3230">
        <v>181</v>
      </c>
    </row>
    <row r="3231" spans="1:8" x14ac:dyDescent="0.35">
      <c r="A3231">
        <v>59.887</v>
      </c>
      <c r="B3231">
        <v>70</v>
      </c>
      <c r="C3231">
        <v>59.887</v>
      </c>
      <c r="D3231">
        <v>117</v>
      </c>
      <c r="E3231">
        <v>59.887</v>
      </c>
      <c r="F3231">
        <v>150</v>
      </c>
      <c r="G3231">
        <v>59.887</v>
      </c>
      <c r="H3231">
        <v>160</v>
      </c>
    </row>
    <row r="3232" spans="1:8" x14ac:dyDescent="0.35">
      <c r="A3232">
        <v>59.904000000000003</v>
      </c>
      <c r="B3232">
        <v>79</v>
      </c>
      <c r="C3232">
        <v>59.904000000000003</v>
      </c>
      <c r="D3232">
        <v>115</v>
      </c>
      <c r="E3232">
        <v>59.904000000000003</v>
      </c>
      <c r="F3232">
        <v>148</v>
      </c>
      <c r="G3232">
        <v>59.904000000000003</v>
      </c>
      <c r="H3232">
        <v>164</v>
      </c>
    </row>
    <row r="3233" spans="1:8" x14ac:dyDescent="0.35">
      <c r="A3233">
        <v>59.920999999999999</v>
      </c>
      <c r="B3233">
        <v>92</v>
      </c>
      <c r="C3233">
        <v>59.920999999999999</v>
      </c>
      <c r="D3233">
        <v>112</v>
      </c>
      <c r="E3233">
        <v>59.920999999999999</v>
      </c>
      <c r="F3233">
        <v>158</v>
      </c>
      <c r="G3233">
        <v>59.920999999999999</v>
      </c>
      <c r="H3233">
        <v>170</v>
      </c>
    </row>
    <row r="3234" spans="1:8" x14ac:dyDescent="0.35">
      <c r="A3234">
        <v>59.938000000000002</v>
      </c>
      <c r="B3234">
        <v>85</v>
      </c>
      <c r="C3234">
        <v>59.938000000000002</v>
      </c>
      <c r="D3234">
        <v>116</v>
      </c>
      <c r="E3234">
        <v>59.938000000000002</v>
      </c>
      <c r="F3234">
        <v>170</v>
      </c>
      <c r="G3234">
        <v>59.938000000000002</v>
      </c>
      <c r="H3234">
        <v>170</v>
      </c>
    </row>
    <row r="3235" spans="1:8" x14ac:dyDescent="0.35">
      <c r="A3235">
        <v>59.954999999999998</v>
      </c>
      <c r="B3235">
        <v>86</v>
      </c>
      <c r="C3235">
        <v>59.954999999999998</v>
      </c>
      <c r="D3235">
        <v>115</v>
      </c>
      <c r="E3235">
        <v>59.954999999999998</v>
      </c>
      <c r="F3235">
        <v>185</v>
      </c>
      <c r="G3235">
        <v>59.954999999999998</v>
      </c>
      <c r="H3235">
        <v>183</v>
      </c>
    </row>
    <row r="3236" spans="1:8" x14ac:dyDescent="0.35">
      <c r="A3236">
        <v>59.972000000000001</v>
      </c>
      <c r="B3236">
        <v>96</v>
      </c>
      <c r="C3236">
        <v>59.972000000000001</v>
      </c>
      <c r="D3236">
        <v>112</v>
      </c>
      <c r="E3236">
        <v>59.972000000000001</v>
      </c>
      <c r="F3236">
        <v>157</v>
      </c>
      <c r="G3236">
        <v>59.972000000000001</v>
      </c>
      <c r="H3236">
        <v>185</v>
      </c>
    </row>
    <row r="3237" spans="1:8" x14ac:dyDescent="0.35">
      <c r="A3237">
        <v>59.988999999999997</v>
      </c>
      <c r="B3237">
        <v>82</v>
      </c>
      <c r="C3237">
        <v>59.988999999999997</v>
      </c>
      <c r="D3237">
        <v>106</v>
      </c>
      <c r="E3237">
        <v>59.988999999999997</v>
      </c>
      <c r="F3237">
        <v>158</v>
      </c>
      <c r="G3237">
        <v>59.988999999999997</v>
      </c>
      <c r="H3237">
        <v>169</v>
      </c>
    </row>
    <row r="3238" spans="1:8" x14ac:dyDescent="0.35">
      <c r="A3238">
        <v>60.006</v>
      </c>
      <c r="B3238">
        <v>74</v>
      </c>
      <c r="C3238">
        <v>60.006</v>
      </c>
      <c r="D3238">
        <v>97</v>
      </c>
      <c r="E3238">
        <v>60.006</v>
      </c>
      <c r="F3238">
        <v>141</v>
      </c>
      <c r="G3238">
        <v>60.006</v>
      </c>
      <c r="H3238">
        <v>195</v>
      </c>
    </row>
    <row r="3239" spans="1:8" x14ac:dyDescent="0.35">
      <c r="A3239">
        <v>60.023000000000003</v>
      </c>
      <c r="B3239">
        <v>85</v>
      </c>
      <c r="C3239">
        <v>60.023000000000003</v>
      </c>
      <c r="D3239">
        <v>117</v>
      </c>
      <c r="E3239">
        <v>60.023000000000003</v>
      </c>
      <c r="F3239">
        <v>144</v>
      </c>
      <c r="G3239">
        <v>60.023000000000003</v>
      </c>
      <c r="H3239">
        <v>192</v>
      </c>
    </row>
    <row r="3240" spans="1:8" x14ac:dyDescent="0.35">
      <c r="A3240">
        <v>60.04</v>
      </c>
      <c r="B3240">
        <v>91</v>
      </c>
      <c r="C3240">
        <v>60.04</v>
      </c>
      <c r="D3240">
        <v>112</v>
      </c>
      <c r="E3240">
        <v>60.04</v>
      </c>
      <c r="F3240">
        <v>147</v>
      </c>
      <c r="G3240">
        <v>60.04</v>
      </c>
      <c r="H3240">
        <v>169</v>
      </c>
    </row>
    <row r="3241" spans="1:8" x14ac:dyDescent="0.35">
      <c r="A3241">
        <v>60.057000000000002</v>
      </c>
      <c r="B3241">
        <v>82</v>
      </c>
      <c r="C3241">
        <v>60.057000000000002</v>
      </c>
      <c r="D3241">
        <v>113</v>
      </c>
      <c r="E3241">
        <v>60.057000000000002</v>
      </c>
      <c r="F3241">
        <v>158</v>
      </c>
      <c r="G3241">
        <v>60.057000000000002</v>
      </c>
      <c r="H3241">
        <v>186</v>
      </c>
    </row>
    <row r="3242" spans="1:8" x14ac:dyDescent="0.35">
      <c r="A3242">
        <v>60.073999999999998</v>
      </c>
      <c r="B3242">
        <v>84</v>
      </c>
      <c r="C3242">
        <v>60.073999999999998</v>
      </c>
      <c r="D3242">
        <v>115</v>
      </c>
      <c r="E3242">
        <v>60.073999999999998</v>
      </c>
      <c r="F3242">
        <v>143</v>
      </c>
      <c r="G3242">
        <v>60.073999999999998</v>
      </c>
      <c r="H3242">
        <v>166</v>
      </c>
    </row>
    <row r="3243" spans="1:8" x14ac:dyDescent="0.35">
      <c r="A3243">
        <v>60.091000000000001</v>
      </c>
      <c r="B3243">
        <v>76</v>
      </c>
      <c r="C3243">
        <v>60.091000000000001</v>
      </c>
      <c r="D3243">
        <v>104</v>
      </c>
      <c r="E3243">
        <v>60.091000000000001</v>
      </c>
      <c r="F3243">
        <v>153</v>
      </c>
      <c r="G3243">
        <v>60.091000000000001</v>
      </c>
      <c r="H3243">
        <v>167</v>
      </c>
    </row>
    <row r="3244" spans="1:8" x14ac:dyDescent="0.35">
      <c r="A3244">
        <v>60.107999999999997</v>
      </c>
      <c r="B3244">
        <v>79</v>
      </c>
      <c r="C3244">
        <v>60.107999999999997</v>
      </c>
      <c r="D3244">
        <v>108</v>
      </c>
      <c r="E3244">
        <v>60.107999999999997</v>
      </c>
      <c r="F3244">
        <v>159</v>
      </c>
      <c r="G3244">
        <v>60.107999999999997</v>
      </c>
      <c r="H3244">
        <v>158</v>
      </c>
    </row>
    <row r="3245" spans="1:8" x14ac:dyDescent="0.35">
      <c r="A3245">
        <v>60.125</v>
      </c>
      <c r="B3245">
        <v>85</v>
      </c>
      <c r="C3245">
        <v>60.125</v>
      </c>
      <c r="D3245">
        <v>132</v>
      </c>
      <c r="E3245">
        <v>60.125</v>
      </c>
      <c r="F3245">
        <v>169</v>
      </c>
      <c r="G3245">
        <v>60.125</v>
      </c>
      <c r="H3245">
        <v>167</v>
      </c>
    </row>
    <row r="3246" spans="1:8" x14ac:dyDescent="0.35">
      <c r="A3246">
        <v>60.142000000000003</v>
      </c>
      <c r="B3246">
        <v>77</v>
      </c>
      <c r="C3246">
        <v>60.142000000000003</v>
      </c>
      <c r="D3246">
        <v>117</v>
      </c>
      <c r="E3246">
        <v>60.142000000000003</v>
      </c>
      <c r="F3246">
        <v>167</v>
      </c>
      <c r="G3246">
        <v>60.142000000000003</v>
      </c>
      <c r="H3246">
        <v>176</v>
      </c>
    </row>
    <row r="3247" spans="1:8" x14ac:dyDescent="0.35">
      <c r="A3247">
        <v>60.158999999999999</v>
      </c>
      <c r="B3247">
        <v>82</v>
      </c>
      <c r="C3247">
        <v>60.158999999999999</v>
      </c>
      <c r="D3247">
        <v>114</v>
      </c>
      <c r="E3247">
        <v>60.158999999999999</v>
      </c>
      <c r="F3247">
        <v>152</v>
      </c>
      <c r="G3247">
        <v>60.158999999999999</v>
      </c>
      <c r="H3247">
        <v>178</v>
      </c>
    </row>
    <row r="3248" spans="1:8" x14ac:dyDescent="0.35">
      <c r="A3248">
        <v>60.176000000000002</v>
      </c>
      <c r="B3248">
        <v>97</v>
      </c>
      <c r="C3248">
        <v>60.176000000000002</v>
      </c>
      <c r="D3248">
        <v>107</v>
      </c>
      <c r="E3248">
        <v>60.176000000000002</v>
      </c>
      <c r="F3248">
        <v>162</v>
      </c>
      <c r="G3248">
        <v>60.176000000000002</v>
      </c>
      <c r="H3248">
        <v>184</v>
      </c>
    </row>
    <row r="3249" spans="1:8" x14ac:dyDescent="0.35">
      <c r="A3249">
        <v>60.192999999999998</v>
      </c>
      <c r="B3249">
        <v>85</v>
      </c>
      <c r="C3249">
        <v>60.192999999999998</v>
      </c>
      <c r="D3249">
        <v>116</v>
      </c>
      <c r="E3249">
        <v>60.192999999999998</v>
      </c>
      <c r="F3249">
        <v>162</v>
      </c>
      <c r="G3249">
        <v>60.192999999999998</v>
      </c>
      <c r="H3249">
        <v>171</v>
      </c>
    </row>
    <row r="3250" spans="1:8" x14ac:dyDescent="0.35">
      <c r="A3250">
        <v>60.21</v>
      </c>
      <c r="B3250">
        <v>77</v>
      </c>
      <c r="C3250">
        <v>60.21</v>
      </c>
      <c r="D3250">
        <v>128</v>
      </c>
      <c r="E3250">
        <v>60.21</v>
      </c>
      <c r="F3250">
        <v>163</v>
      </c>
      <c r="G3250">
        <v>60.21</v>
      </c>
      <c r="H3250">
        <v>162</v>
      </c>
    </row>
    <row r="3251" spans="1:8" x14ac:dyDescent="0.35">
      <c r="A3251">
        <v>60.226999999999997</v>
      </c>
      <c r="B3251">
        <v>83</v>
      </c>
      <c r="C3251">
        <v>60.226999999999997</v>
      </c>
      <c r="D3251">
        <v>128</v>
      </c>
      <c r="E3251">
        <v>60.226999999999997</v>
      </c>
      <c r="F3251">
        <v>166</v>
      </c>
      <c r="G3251">
        <v>60.226999999999997</v>
      </c>
      <c r="H3251">
        <v>145</v>
      </c>
    </row>
    <row r="3252" spans="1:8" x14ac:dyDescent="0.35">
      <c r="A3252">
        <v>60.244</v>
      </c>
      <c r="B3252">
        <v>90</v>
      </c>
      <c r="C3252">
        <v>60.244</v>
      </c>
      <c r="D3252">
        <v>131</v>
      </c>
      <c r="E3252">
        <v>60.244</v>
      </c>
      <c r="F3252">
        <v>157</v>
      </c>
      <c r="G3252">
        <v>60.244</v>
      </c>
      <c r="H3252">
        <v>161</v>
      </c>
    </row>
    <row r="3253" spans="1:8" x14ac:dyDescent="0.35">
      <c r="A3253">
        <v>60.261000000000003</v>
      </c>
      <c r="B3253">
        <v>91</v>
      </c>
      <c r="C3253">
        <v>60.261000000000003</v>
      </c>
      <c r="D3253">
        <v>104</v>
      </c>
      <c r="E3253">
        <v>60.261000000000003</v>
      </c>
      <c r="F3253">
        <v>150</v>
      </c>
      <c r="G3253">
        <v>60.261000000000003</v>
      </c>
      <c r="H3253">
        <v>172</v>
      </c>
    </row>
    <row r="3254" spans="1:8" x14ac:dyDescent="0.35">
      <c r="A3254">
        <v>60.277999999999999</v>
      </c>
      <c r="B3254">
        <v>82</v>
      </c>
      <c r="C3254">
        <v>60.277999999999999</v>
      </c>
      <c r="D3254">
        <v>102</v>
      </c>
      <c r="E3254">
        <v>60.277999999999999</v>
      </c>
      <c r="F3254">
        <v>148</v>
      </c>
      <c r="G3254">
        <v>60.277999999999999</v>
      </c>
      <c r="H3254">
        <v>175</v>
      </c>
    </row>
    <row r="3255" spans="1:8" x14ac:dyDescent="0.35">
      <c r="A3255">
        <v>60.295000000000002</v>
      </c>
      <c r="B3255">
        <v>80</v>
      </c>
      <c r="C3255">
        <v>60.295000000000002</v>
      </c>
      <c r="D3255">
        <v>113</v>
      </c>
      <c r="E3255">
        <v>60.295000000000002</v>
      </c>
      <c r="F3255">
        <v>144</v>
      </c>
      <c r="G3255">
        <v>60.295000000000002</v>
      </c>
      <c r="H3255">
        <v>159</v>
      </c>
    </row>
    <row r="3256" spans="1:8" x14ac:dyDescent="0.35">
      <c r="A3256">
        <v>60.311999999999998</v>
      </c>
      <c r="B3256">
        <v>82</v>
      </c>
      <c r="C3256">
        <v>60.311999999999998</v>
      </c>
      <c r="D3256">
        <v>123</v>
      </c>
      <c r="E3256">
        <v>60.311999999999998</v>
      </c>
      <c r="F3256">
        <v>162</v>
      </c>
      <c r="G3256">
        <v>60.311999999999998</v>
      </c>
      <c r="H3256">
        <v>164</v>
      </c>
    </row>
    <row r="3257" spans="1:8" x14ac:dyDescent="0.35">
      <c r="A3257">
        <v>60.329000000000001</v>
      </c>
      <c r="B3257">
        <v>75</v>
      </c>
      <c r="C3257">
        <v>60.329000000000001</v>
      </c>
      <c r="D3257">
        <v>122</v>
      </c>
      <c r="E3257">
        <v>60.329000000000001</v>
      </c>
      <c r="F3257">
        <v>155</v>
      </c>
      <c r="G3257">
        <v>60.329000000000001</v>
      </c>
      <c r="H3257">
        <v>178</v>
      </c>
    </row>
    <row r="3258" spans="1:8" x14ac:dyDescent="0.35">
      <c r="A3258">
        <v>60.345999999999997</v>
      </c>
      <c r="B3258">
        <v>82</v>
      </c>
      <c r="C3258">
        <v>60.345999999999997</v>
      </c>
      <c r="D3258">
        <v>111</v>
      </c>
      <c r="E3258">
        <v>60.345999999999997</v>
      </c>
      <c r="F3258">
        <v>170</v>
      </c>
      <c r="G3258">
        <v>60.345999999999997</v>
      </c>
      <c r="H3258">
        <v>190</v>
      </c>
    </row>
    <row r="3259" spans="1:8" x14ac:dyDescent="0.35">
      <c r="A3259">
        <v>60.363</v>
      </c>
      <c r="B3259">
        <v>85</v>
      </c>
      <c r="C3259">
        <v>60.363</v>
      </c>
      <c r="D3259">
        <v>110</v>
      </c>
      <c r="E3259">
        <v>60.363</v>
      </c>
      <c r="F3259">
        <v>156</v>
      </c>
      <c r="G3259">
        <v>60.363</v>
      </c>
      <c r="H3259">
        <v>162</v>
      </c>
    </row>
    <row r="3260" spans="1:8" x14ac:dyDescent="0.35">
      <c r="A3260">
        <v>60.38</v>
      </c>
      <c r="B3260">
        <v>79</v>
      </c>
      <c r="C3260">
        <v>60.38</v>
      </c>
      <c r="D3260">
        <v>105</v>
      </c>
      <c r="E3260">
        <v>60.38</v>
      </c>
      <c r="F3260">
        <v>139</v>
      </c>
      <c r="G3260">
        <v>60.38</v>
      </c>
      <c r="H3260">
        <v>167</v>
      </c>
    </row>
    <row r="3261" spans="1:8" x14ac:dyDescent="0.35">
      <c r="A3261">
        <v>60.396999999999998</v>
      </c>
      <c r="B3261">
        <v>75</v>
      </c>
      <c r="C3261">
        <v>60.396999999999998</v>
      </c>
      <c r="D3261">
        <v>118</v>
      </c>
      <c r="E3261">
        <v>60.396999999999998</v>
      </c>
      <c r="F3261">
        <v>160</v>
      </c>
      <c r="G3261">
        <v>60.396999999999998</v>
      </c>
      <c r="H3261">
        <v>180</v>
      </c>
    </row>
    <row r="3262" spans="1:8" x14ac:dyDescent="0.35">
      <c r="A3262">
        <v>60.414000000000001</v>
      </c>
      <c r="B3262">
        <v>81</v>
      </c>
      <c r="C3262">
        <v>60.414000000000001</v>
      </c>
      <c r="D3262">
        <v>119</v>
      </c>
      <c r="E3262">
        <v>60.414000000000001</v>
      </c>
      <c r="F3262">
        <v>168</v>
      </c>
      <c r="G3262">
        <v>60.414000000000001</v>
      </c>
      <c r="H3262">
        <v>179</v>
      </c>
    </row>
    <row r="3263" spans="1:8" x14ac:dyDescent="0.35">
      <c r="A3263">
        <v>60.430999999999997</v>
      </c>
      <c r="B3263">
        <v>82</v>
      </c>
      <c r="C3263">
        <v>60.430999999999997</v>
      </c>
      <c r="D3263">
        <v>111</v>
      </c>
      <c r="E3263">
        <v>60.430999999999997</v>
      </c>
      <c r="F3263">
        <v>151</v>
      </c>
      <c r="G3263">
        <v>60.430999999999997</v>
      </c>
      <c r="H3263">
        <v>165</v>
      </c>
    </row>
    <row r="3264" spans="1:8" x14ac:dyDescent="0.35">
      <c r="A3264">
        <v>60.448</v>
      </c>
      <c r="B3264">
        <v>76</v>
      </c>
      <c r="C3264">
        <v>60.448</v>
      </c>
      <c r="D3264">
        <v>96</v>
      </c>
      <c r="E3264">
        <v>60.448</v>
      </c>
      <c r="F3264">
        <v>145</v>
      </c>
      <c r="G3264">
        <v>60.448</v>
      </c>
      <c r="H3264">
        <v>153</v>
      </c>
    </row>
    <row r="3265" spans="1:8" x14ac:dyDescent="0.35">
      <c r="A3265">
        <v>60.465000000000003</v>
      </c>
      <c r="B3265">
        <v>76</v>
      </c>
      <c r="C3265">
        <v>60.465000000000003</v>
      </c>
      <c r="D3265">
        <v>113</v>
      </c>
      <c r="E3265">
        <v>60.465000000000003</v>
      </c>
      <c r="F3265">
        <v>156</v>
      </c>
      <c r="G3265">
        <v>60.465000000000003</v>
      </c>
      <c r="H3265">
        <v>173</v>
      </c>
    </row>
    <row r="3266" spans="1:8" x14ac:dyDescent="0.35">
      <c r="A3266">
        <v>60.481999999999999</v>
      </c>
      <c r="B3266">
        <v>85</v>
      </c>
      <c r="C3266">
        <v>60.481999999999999</v>
      </c>
      <c r="D3266">
        <v>113</v>
      </c>
      <c r="E3266">
        <v>60.481999999999999</v>
      </c>
      <c r="F3266">
        <v>147</v>
      </c>
      <c r="G3266">
        <v>60.481999999999999</v>
      </c>
      <c r="H3266">
        <v>179</v>
      </c>
    </row>
    <row r="3267" spans="1:8" x14ac:dyDescent="0.35">
      <c r="A3267">
        <v>60.499000000000002</v>
      </c>
      <c r="B3267">
        <v>93</v>
      </c>
      <c r="C3267">
        <v>60.499000000000002</v>
      </c>
      <c r="D3267">
        <v>111</v>
      </c>
      <c r="E3267">
        <v>60.499000000000002</v>
      </c>
      <c r="F3267">
        <v>157</v>
      </c>
      <c r="G3267">
        <v>60.499000000000002</v>
      </c>
      <c r="H3267">
        <v>179</v>
      </c>
    </row>
    <row r="3268" spans="1:8" x14ac:dyDescent="0.35">
      <c r="A3268">
        <v>60.515999999999998</v>
      </c>
      <c r="B3268">
        <v>87</v>
      </c>
      <c r="C3268">
        <v>60.515999999999998</v>
      </c>
      <c r="D3268">
        <v>111</v>
      </c>
      <c r="E3268">
        <v>60.515999999999998</v>
      </c>
      <c r="F3268">
        <v>173</v>
      </c>
      <c r="G3268">
        <v>60.515999999999998</v>
      </c>
      <c r="H3268">
        <v>161</v>
      </c>
    </row>
    <row r="3269" spans="1:8" x14ac:dyDescent="0.35">
      <c r="A3269">
        <v>60.533000000000001</v>
      </c>
      <c r="B3269">
        <v>77</v>
      </c>
      <c r="C3269">
        <v>60.533000000000001</v>
      </c>
      <c r="D3269">
        <v>115</v>
      </c>
      <c r="E3269">
        <v>60.533000000000001</v>
      </c>
      <c r="F3269">
        <v>154</v>
      </c>
      <c r="G3269">
        <v>60.533000000000001</v>
      </c>
      <c r="H3269">
        <v>156</v>
      </c>
    </row>
    <row r="3270" spans="1:8" x14ac:dyDescent="0.35">
      <c r="A3270">
        <v>60.55</v>
      </c>
      <c r="B3270">
        <v>81</v>
      </c>
      <c r="C3270">
        <v>60.55</v>
      </c>
      <c r="D3270">
        <v>115</v>
      </c>
      <c r="E3270">
        <v>60.55</v>
      </c>
      <c r="F3270">
        <v>143</v>
      </c>
      <c r="G3270">
        <v>60.55</v>
      </c>
      <c r="H3270">
        <v>169</v>
      </c>
    </row>
    <row r="3271" spans="1:8" x14ac:dyDescent="0.35">
      <c r="A3271">
        <v>60.567</v>
      </c>
      <c r="B3271">
        <v>80</v>
      </c>
      <c r="C3271">
        <v>60.567</v>
      </c>
      <c r="D3271">
        <v>115</v>
      </c>
      <c r="E3271">
        <v>60.567</v>
      </c>
      <c r="F3271">
        <v>149</v>
      </c>
      <c r="G3271">
        <v>60.567</v>
      </c>
      <c r="H3271">
        <v>170</v>
      </c>
    </row>
    <row r="3272" spans="1:8" x14ac:dyDescent="0.35">
      <c r="A3272">
        <v>60.584000000000003</v>
      </c>
      <c r="B3272">
        <v>77</v>
      </c>
      <c r="C3272">
        <v>60.584000000000003</v>
      </c>
      <c r="D3272">
        <v>116</v>
      </c>
      <c r="E3272">
        <v>60.584000000000003</v>
      </c>
      <c r="F3272">
        <v>158</v>
      </c>
      <c r="G3272">
        <v>60.584000000000003</v>
      </c>
      <c r="H3272">
        <v>189</v>
      </c>
    </row>
    <row r="3273" spans="1:8" x14ac:dyDescent="0.35">
      <c r="A3273">
        <v>60.600999999999999</v>
      </c>
      <c r="B3273">
        <v>79</v>
      </c>
      <c r="C3273">
        <v>60.600999999999999</v>
      </c>
      <c r="D3273">
        <v>110</v>
      </c>
      <c r="E3273">
        <v>60.600999999999999</v>
      </c>
      <c r="F3273">
        <v>162</v>
      </c>
      <c r="G3273">
        <v>60.600999999999999</v>
      </c>
      <c r="H3273">
        <v>180</v>
      </c>
    </row>
    <row r="3274" spans="1:8" x14ac:dyDescent="0.35">
      <c r="A3274">
        <v>60.618000000000002</v>
      </c>
      <c r="B3274">
        <v>79</v>
      </c>
      <c r="C3274">
        <v>60.618000000000002</v>
      </c>
      <c r="D3274">
        <v>107</v>
      </c>
      <c r="E3274">
        <v>60.618000000000002</v>
      </c>
      <c r="F3274">
        <v>165</v>
      </c>
      <c r="G3274">
        <v>60.618000000000002</v>
      </c>
      <c r="H3274">
        <v>159</v>
      </c>
    </row>
    <row r="3275" spans="1:8" x14ac:dyDescent="0.35">
      <c r="A3275">
        <v>60.634999999999998</v>
      </c>
      <c r="B3275">
        <v>89</v>
      </c>
      <c r="C3275">
        <v>60.634999999999998</v>
      </c>
      <c r="D3275">
        <v>116</v>
      </c>
      <c r="E3275">
        <v>60.634999999999998</v>
      </c>
      <c r="F3275">
        <v>164</v>
      </c>
      <c r="G3275">
        <v>60.634999999999998</v>
      </c>
      <c r="H3275">
        <v>162</v>
      </c>
    </row>
    <row r="3276" spans="1:8" x14ac:dyDescent="0.35">
      <c r="A3276">
        <v>60.652000000000001</v>
      </c>
      <c r="B3276">
        <v>91</v>
      </c>
      <c r="C3276">
        <v>60.652000000000001</v>
      </c>
      <c r="D3276">
        <v>124</v>
      </c>
      <c r="E3276">
        <v>60.652000000000001</v>
      </c>
      <c r="F3276">
        <v>160</v>
      </c>
      <c r="G3276">
        <v>60.652000000000001</v>
      </c>
      <c r="H3276">
        <v>159</v>
      </c>
    </row>
    <row r="3277" spans="1:8" x14ac:dyDescent="0.35">
      <c r="A3277">
        <v>60.668999999999997</v>
      </c>
      <c r="B3277">
        <v>87</v>
      </c>
      <c r="C3277">
        <v>60.668999999999997</v>
      </c>
      <c r="D3277">
        <v>118</v>
      </c>
      <c r="E3277">
        <v>60.668999999999997</v>
      </c>
      <c r="F3277">
        <v>138</v>
      </c>
      <c r="G3277">
        <v>60.668999999999997</v>
      </c>
      <c r="H3277">
        <v>174</v>
      </c>
    </row>
    <row r="3278" spans="1:8" x14ac:dyDescent="0.35">
      <c r="A3278">
        <v>60.686</v>
      </c>
      <c r="B3278">
        <v>92</v>
      </c>
      <c r="C3278">
        <v>60.686</v>
      </c>
      <c r="D3278">
        <v>110</v>
      </c>
      <c r="E3278">
        <v>60.686</v>
      </c>
      <c r="F3278">
        <v>140</v>
      </c>
      <c r="G3278">
        <v>60.686</v>
      </c>
      <c r="H3278">
        <v>186</v>
      </c>
    </row>
    <row r="3279" spans="1:8" x14ac:dyDescent="0.35">
      <c r="A3279">
        <v>60.703000000000003</v>
      </c>
      <c r="B3279">
        <v>95</v>
      </c>
      <c r="C3279">
        <v>60.703000000000003</v>
      </c>
      <c r="D3279">
        <v>108</v>
      </c>
      <c r="E3279">
        <v>60.703000000000003</v>
      </c>
      <c r="F3279">
        <v>142</v>
      </c>
      <c r="G3279">
        <v>60.703000000000003</v>
      </c>
      <c r="H3279">
        <v>168</v>
      </c>
    </row>
    <row r="3280" spans="1:8" x14ac:dyDescent="0.35">
      <c r="A3280">
        <v>60.72</v>
      </c>
      <c r="B3280">
        <v>94</v>
      </c>
      <c r="C3280">
        <v>60.72</v>
      </c>
      <c r="D3280">
        <v>116</v>
      </c>
      <c r="E3280">
        <v>60.72</v>
      </c>
      <c r="F3280">
        <v>157</v>
      </c>
      <c r="G3280">
        <v>60.72</v>
      </c>
      <c r="H3280">
        <v>165</v>
      </c>
    </row>
    <row r="3281" spans="1:8" x14ac:dyDescent="0.35">
      <c r="A3281">
        <v>60.737000000000002</v>
      </c>
      <c r="B3281">
        <v>89</v>
      </c>
      <c r="C3281">
        <v>60.737000000000002</v>
      </c>
      <c r="D3281">
        <v>111</v>
      </c>
      <c r="E3281">
        <v>60.737000000000002</v>
      </c>
      <c r="F3281">
        <v>153</v>
      </c>
      <c r="G3281">
        <v>60.737000000000002</v>
      </c>
      <c r="H3281">
        <v>180</v>
      </c>
    </row>
    <row r="3282" spans="1:8" x14ac:dyDescent="0.35">
      <c r="A3282">
        <v>60.753999999999998</v>
      </c>
      <c r="B3282">
        <v>96</v>
      </c>
      <c r="C3282">
        <v>60.753999999999998</v>
      </c>
      <c r="D3282">
        <v>119</v>
      </c>
      <c r="E3282">
        <v>60.753999999999998</v>
      </c>
      <c r="F3282">
        <v>152</v>
      </c>
      <c r="G3282">
        <v>60.753999999999998</v>
      </c>
      <c r="H3282">
        <v>175</v>
      </c>
    </row>
    <row r="3283" spans="1:8" x14ac:dyDescent="0.35">
      <c r="A3283">
        <v>60.771000000000001</v>
      </c>
      <c r="B3283">
        <v>100</v>
      </c>
      <c r="C3283">
        <v>60.771000000000001</v>
      </c>
      <c r="D3283">
        <v>128</v>
      </c>
      <c r="E3283">
        <v>60.771000000000001</v>
      </c>
      <c r="F3283">
        <v>148</v>
      </c>
      <c r="G3283">
        <v>60.771000000000001</v>
      </c>
      <c r="H3283">
        <v>184</v>
      </c>
    </row>
    <row r="3284" spans="1:8" x14ac:dyDescent="0.35">
      <c r="A3284">
        <v>60.787999999999997</v>
      </c>
      <c r="B3284">
        <v>90</v>
      </c>
      <c r="C3284">
        <v>60.787999999999997</v>
      </c>
      <c r="D3284">
        <v>125</v>
      </c>
      <c r="E3284">
        <v>60.787999999999997</v>
      </c>
      <c r="F3284">
        <v>157</v>
      </c>
      <c r="G3284">
        <v>60.787999999999997</v>
      </c>
      <c r="H3284">
        <v>169</v>
      </c>
    </row>
    <row r="3285" spans="1:8" x14ac:dyDescent="0.35">
      <c r="A3285">
        <v>60.805</v>
      </c>
      <c r="B3285">
        <v>95</v>
      </c>
      <c r="C3285">
        <v>60.805</v>
      </c>
      <c r="D3285">
        <v>126</v>
      </c>
      <c r="E3285">
        <v>60.805</v>
      </c>
      <c r="F3285">
        <v>158</v>
      </c>
      <c r="G3285">
        <v>60.805</v>
      </c>
      <c r="H3285">
        <v>169</v>
      </c>
    </row>
    <row r="3286" spans="1:8" x14ac:dyDescent="0.35">
      <c r="A3286">
        <v>60.822000000000003</v>
      </c>
      <c r="B3286">
        <v>97</v>
      </c>
      <c r="C3286">
        <v>60.822000000000003</v>
      </c>
      <c r="D3286">
        <v>126</v>
      </c>
      <c r="E3286">
        <v>60.822000000000003</v>
      </c>
      <c r="F3286">
        <v>170</v>
      </c>
      <c r="G3286">
        <v>60.822000000000003</v>
      </c>
      <c r="H3286">
        <v>164</v>
      </c>
    </row>
    <row r="3287" spans="1:8" x14ac:dyDescent="0.35">
      <c r="A3287">
        <v>60.838999999999999</v>
      </c>
      <c r="B3287">
        <v>105</v>
      </c>
      <c r="C3287">
        <v>60.838999999999999</v>
      </c>
      <c r="D3287">
        <v>127</v>
      </c>
      <c r="E3287">
        <v>60.838999999999999</v>
      </c>
      <c r="F3287">
        <v>169</v>
      </c>
      <c r="G3287">
        <v>60.838999999999999</v>
      </c>
      <c r="H3287">
        <v>166</v>
      </c>
    </row>
    <row r="3288" spans="1:8" x14ac:dyDescent="0.35">
      <c r="A3288">
        <v>60.856000000000002</v>
      </c>
      <c r="B3288">
        <v>99</v>
      </c>
      <c r="C3288">
        <v>60.856000000000002</v>
      </c>
      <c r="D3288">
        <v>132</v>
      </c>
      <c r="E3288">
        <v>60.856000000000002</v>
      </c>
      <c r="F3288">
        <v>174</v>
      </c>
      <c r="G3288">
        <v>60.856000000000002</v>
      </c>
      <c r="H3288">
        <v>168</v>
      </c>
    </row>
    <row r="3289" spans="1:8" x14ac:dyDescent="0.35">
      <c r="A3289">
        <v>60.872999999999998</v>
      </c>
      <c r="B3289">
        <v>105</v>
      </c>
      <c r="C3289">
        <v>60.872999999999998</v>
      </c>
      <c r="D3289">
        <v>140</v>
      </c>
      <c r="E3289">
        <v>60.872999999999998</v>
      </c>
      <c r="F3289">
        <v>156</v>
      </c>
      <c r="G3289">
        <v>60.872999999999998</v>
      </c>
      <c r="H3289">
        <v>175</v>
      </c>
    </row>
    <row r="3290" spans="1:8" x14ac:dyDescent="0.35">
      <c r="A3290">
        <v>60.89</v>
      </c>
      <c r="B3290">
        <v>108</v>
      </c>
      <c r="C3290">
        <v>60.89</v>
      </c>
      <c r="D3290">
        <v>140</v>
      </c>
      <c r="E3290">
        <v>60.89</v>
      </c>
      <c r="F3290">
        <v>156</v>
      </c>
      <c r="G3290">
        <v>60.89</v>
      </c>
      <c r="H3290">
        <v>183</v>
      </c>
    </row>
    <row r="3291" spans="1:8" x14ac:dyDescent="0.35">
      <c r="A3291">
        <v>60.906999999999996</v>
      </c>
      <c r="B3291">
        <v>108</v>
      </c>
      <c r="C3291">
        <v>60.906999999999996</v>
      </c>
      <c r="D3291">
        <v>128</v>
      </c>
      <c r="E3291">
        <v>60.906999999999996</v>
      </c>
      <c r="F3291">
        <v>190</v>
      </c>
      <c r="G3291">
        <v>60.906999999999996</v>
      </c>
      <c r="H3291">
        <v>164</v>
      </c>
    </row>
    <row r="3292" spans="1:8" x14ac:dyDescent="0.35">
      <c r="A3292">
        <v>60.923999999999999</v>
      </c>
      <c r="B3292">
        <v>104</v>
      </c>
      <c r="C3292">
        <v>60.923999999999999</v>
      </c>
      <c r="D3292">
        <v>127</v>
      </c>
      <c r="E3292">
        <v>60.923999999999999</v>
      </c>
      <c r="F3292">
        <v>157</v>
      </c>
      <c r="G3292">
        <v>60.923999999999999</v>
      </c>
      <c r="H3292">
        <v>154</v>
      </c>
    </row>
    <row r="3293" spans="1:8" x14ac:dyDescent="0.35">
      <c r="A3293">
        <v>60.941000000000003</v>
      </c>
      <c r="B3293">
        <v>115</v>
      </c>
      <c r="C3293">
        <v>60.941000000000003</v>
      </c>
      <c r="D3293">
        <v>113</v>
      </c>
      <c r="E3293">
        <v>60.941000000000003</v>
      </c>
      <c r="F3293">
        <v>171</v>
      </c>
      <c r="G3293">
        <v>60.941000000000003</v>
      </c>
      <c r="H3293">
        <v>157</v>
      </c>
    </row>
    <row r="3294" spans="1:8" x14ac:dyDescent="0.35">
      <c r="A3294">
        <v>60.957999999999998</v>
      </c>
      <c r="B3294">
        <v>114</v>
      </c>
      <c r="C3294">
        <v>60.957999999999998</v>
      </c>
      <c r="D3294">
        <v>125</v>
      </c>
      <c r="E3294">
        <v>60.957999999999998</v>
      </c>
      <c r="F3294">
        <v>161</v>
      </c>
      <c r="G3294">
        <v>60.957999999999998</v>
      </c>
      <c r="H3294">
        <v>155</v>
      </c>
    </row>
    <row r="3295" spans="1:8" x14ac:dyDescent="0.35">
      <c r="A3295">
        <v>60.975000000000001</v>
      </c>
      <c r="B3295">
        <v>108</v>
      </c>
      <c r="C3295">
        <v>60.975000000000001</v>
      </c>
      <c r="D3295">
        <v>126</v>
      </c>
      <c r="E3295">
        <v>60.975000000000001</v>
      </c>
      <c r="F3295">
        <v>178</v>
      </c>
      <c r="G3295">
        <v>60.975000000000001</v>
      </c>
      <c r="H3295">
        <v>171</v>
      </c>
    </row>
    <row r="3296" spans="1:8" x14ac:dyDescent="0.35">
      <c r="A3296">
        <v>60.991999999999997</v>
      </c>
      <c r="B3296">
        <v>116</v>
      </c>
      <c r="C3296">
        <v>60.991999999999997</v>
      </c>
      <c r="D3296">
        <v>106</v>
      </c>
      <c r="E3296">
        <v>60.991999999999997</v>
      </c>
      <c r="F3296">
        <v>159</v>
      </c>
      <c r="G3296">
        <v>60.991999999999997</v>
      </c>
      <c r="H3296">
        <v>174</v>
      </c>
    </row>
    <row r="3297" spans="1:8" x14ac:dyDescent="0.35">
      <c r="A3297">
        <v>61.009</v>
      </c>
      <c r="B3297">
        <v>109</v>
      </c>
      <c r="C3297">
        <v>61.009</v>
      </c>
      <c r="D3297">
        <v>125</v>
      </c>
      <c r="E3297">
        <v>61.009</v>
      </c>
      <c r="F3297">
        <v>148</v>
      </c>
      <c r="G3297">
        <v>61.009</v>
      </c>
      <c r="H3297">
        <v>167</v>
      </c>
    </row>
    <row r="3298" spans="1:8" x14ac:dyDescent="0.35">
      <c r="A3298">
        <v>61.026000000000003</v>
      </c>
      <c r="B3298">
        <v>111</v>
      </c>
      <c r="C3298">
        <v>61.026000000000003</v>
      </c>
      <c r="D3298">
        <v>135</v>
      </c>
      <c r="E3298">
        <v>61.026000000000003</v>
      </c>
      <c r="F3298">
        <v>171</v>
      </c>
      <c r="G3298">
        <v>61.026000000000003</v>
      </c>
      <c r="H3298">
        <v>151</v>
      </c>
    </row>
    <row r="3299" spans="1:8" x14ac:dyDescent="0.35">
      <c r="A3299">
        <v>61.042999999999999</v>
      </c>
      <c r="B3299">
        <v>117</v>
      </c>
      <c r="C3299">
        <v>61.042999999999999</v>
      </c>
      <c r="D3299">
        <v>120</v>
      </c>
      <c r="E3299">
        <v>61.042999999999999</v>
      </c>
      <c r="F3299">
        <v>144</v>
      </c>
      <c r="G3299">
        <v>61.042999999999999</v>
      </c>
      <c r="H3299">
        <v>152</v>
      </c>
    </row>
    <row r="3300" spans="1:8" x14ac:dyDescent="0.35">
      <c r="A3300">
        <v>61.06</v>
      </c>
      <c r="B3300">
        <v>93</v>
      </c>
      <c r="C3300">
        <v>61.06</v>
      </c>
      <c r="D3300">
        <v>135</v>
      </c>
      <c r="E3300">
        <v>61.06</v>
      </c>
      <c r="F3300">
        <v>160</v>
      </c>
      <c r="G3300">
        <v>61.06</v>
      </c>
      <c r="H3300">
        <v>176</v>
      </c>
    </row>
    <row r="3301" spans="1:8" x14ac:dyDescent="0.35">
      <c r="A3301">
        <v>61.076999999999998</v>
      </c>
      <c r="B3301">
        <v>122</v>
      </c>
      <c r="C3301">
        <v>61.076999999999998</v>
      </c>
      <c r="D3301">
        <v>142</v>
      </c>
      <c r="E3301">
        <v>61.076999999999998</v>
      </c>
      <c r="F3301">
        <v>169</v>
      </c>
      <c r="G3301">
        <v>61.076999999999998</v>
      </c>
      <c r="H3301">
        <v>197</v>
      </c>
    </row>
    <row r="3302" spans="1:8" x14ac:dyDescent="0.35">
      <c r="A3302">
        <v>61.094000000000001</v>
      </c>
      <c r="B3302">
        <v>123</v>
      </c>
      <c r="C3302">
        <v>61.094000000000001</v>
      </c>
      <c r="D3302">
        <v>141</v>
      </c>
      <c r="E3302">
        <v>61.094000000000001</v>
      </c>
      <c r="F3302">
        <v>168</v>
      </c>
      <c r="G3302">
        <v>61.094000000000001</v>
      </c>
      <c r="H3302">
        <v>162</v>
      </c>
    </row>
    <row r="3303" spans="1:8" x14ac:dyDescent="0.35">
      <c r="A3303">
        <v>61.110999999999997</v>
      </c>
      <c r="B3303">
        <v>113</v>
      </c>
      <c r="C3303">
        <v>61.110999999999997</v>
      </c>
      <c r="D3303">
        <v>127</v>
      </c>
      <c r="E3303">
        <v>61.110999999999997</v>
      </c>
      <c r="F3303">
        <v>148</v>
      </c>
      <c r="G3303">
        <v>61.110999999999997</v>
      </c>
      <c r="H3303">
        <v>170</v>
      </c>
    </row>
    <row r="3304" spans="1:8" x14ac:dyDescent="0.35">
      <c r="A3304">
        <v>61.128</v>
      </c>
      <c r="B3304">
        <v>107</v>
      </c>
      <c r="C3304">
        <v>61.128</v>
      </c>
      <c r="D3304">
        <v>138</v>
      </c>
      <c r="E3304">
        <v>61.128</v>
      </c>
      <c r="F3304">
        <v>158</v>
      </c>
      <c r="G3304">
        <v>61.128</v>
      </c>
      <c r="H3304">
        <v>185</v>
      </c>
    </row>
    <row r="3305" spans="1:8" x14ac:dyDescent="0.35">
      <c r="A3305">
        <v>61.145000000000003</v>
      </c>
      <c r="B3305">
        <v>117</v>
      </c>
      <c r="C3305">
        <v>61.145000000000003</v>
      </c>
      <c r="D3305">
        <v>124</v>
      </c>
      <c r="E3305">
        <v>61.145000000000003</v>
      </c>
      <c r="F3305">
        <v>150</v>
      </c>
      <c r="G3305">
        <v>61.145000000000003</v>
      </c>
      <c r="H3305">
        <v>182</v>
      </c>
    </row>
    <row r="3306" spans="1:8" x14ac:dyDescent="0.35">
      <c r="A3306">
        <v>61.161999999999999</v>
      </c>
      <c r="B3306">
        <v>122</v>
      </c>
      <c r="C3306">
        <v>61.161999999999999</v>
      </c>
      <c r="D3306">
        <v>116</v>
      </c>
      <c r="E3306">
        <v>61.161999999999999</v>
      </c>
      <c r="F3306">
        <v>160</v>
      </c>
      <c r="G3306">
        <v>61.161999999999999</v>
      </c>
      <c r="H3306">
        <v>190</v>
      </c>
    </row>
    <row r="3307" spans="1:8" x14ac:dyDescent="0.35">
      <c r="A3307">
        <v>61.179000000000002</v>
      </c>
      <c r="B3307">
        <v>119</v>
      </c>
      <c r="C3307">
        <v>61.179000000000002</v>
      </c>
      <c r="D3307">
        <v>133</v>
      </c>
      <c r="E3307">
        <v>61.179000000000002</v>
      </c>
      <c r="F3307">
        <v>158</v>
      </c>
      <c r="G3307">
        <v>61.179000000000002</v>
      </c>
      <c r="H3307">
        <v>162</v>
      </c>
    </row>
    <row r="3308" spans="1:8" x14ac:dyDescent="0.35">
      <c r="A3308">
        <v>61.195999999999998</v>
      </c>
      <c r="B3308">
        <v>112</v>
      </c>
      <c r="C3308">
        <v>61.195999999999998</v>
      </c>
      <c r="D3308">
        <v>135</v>
      </c>
      <c r="E3308">
        <v>61.195999999999998</v>
      </c>
      <c r="F3308">
        <v>171</v>
      </c>
      <c r="G3308">
        <v>61.195999999999998</v>
      </c>
      <c r="H3308">
        <v>168</v>
      </c>
    </row>
    <row r="3309" spans="1:8" x14ac:dyDescent="0.35">
      <c r="A3309">
        <v>61.213000000000001</v>
      </c>
      <c r="B3309">
        <v>140</v>
      </c>
      <c r="C3309">
        <v>61.213000000000001</v>
      </c>
      <c r="D3309">
        <v>137</v>
      </c>
      <c r="E3309">
        <v>61.213000000000001</v>
      </c>
      <c r="F3309">
        <v>160</v>
      </c>
      <c r="G3309">
        <v>61.213000000000001</v>
      </c>
      <c r="H3309">
        <v>184</v>
      </c>
    </row>
    <row r="3310" spans="1:8" x14ac:dyDescent="0.35">
      <c r="A3310">
        <v>61.23</v>
      </c>
      <c r="B3310">
        <v>141</v>
      </c>
      <c r="C3310">
        <v>61.23</v>
      </c>
      <c r="D3310">
        <v>131</v>
      </c>
      <c r="E3310">
        <v>61.23</v>
      </c>
      <c r="F3310">
        <v>167</v>
      </c>
      <c r="G3310">
        <v>61.23</v>
      </c>
      <c r="H3310">
        <v>164</v>
      </c>
    </row>
    <row r="3311" spans="1:8" x14ac:dyDescent="0.35">
      <c r="A3311">
        <v>61.247</v>
      </c>
      <c r="B3311">
        <v>126</v>
      </c>
      <c r="C3311">
        <v>61.247</v>
      </c>
      <c r="D3311">
        <v>136</v>
      </c>
      <c r="E3311">
        <v>61.247</v>
      </c>
      <c r="F3311">
        <v>175</v>
      </c>
      <c r="G3311">
        <v>61.247</v>
      </c>
      <c r="H3311">
        <v>149</v>
      </c>
    </row>
    <row r="3312" spans="1:8" x14ac:dyDescent="0.35">
      <c r="A3312">
        <v>61.264000000000003</v>
      </c>
      <c r="B3312">
        <v>141</v>
      </c>
      <c r="C3312">
        <v>61.264000000000003</v>
      </c>
      <c r="D3312">
        <v>130</v>
      </c>
      <c r="E3312">
        <v>61.264000000000003</v>
      </c>
      <c r="F3312">
        <v>176</v>
      </c>
      <c r="G3312">
        <v>61.264000000000003</v>
      </c>
      <c r="H3312">
        <v>157</v>
      </c>
    </row>
    <row r="3313" spans="1:8" x14ac:dyDescent="0.35">
      <c r="A3313">
        <v>61.280999999999999</v>
      </c>
      <c r="B3313">
        <v>134</v>
      </c>
      <c r="C3313">
        <v>61.280999999999999</v>
      </c>
      <c r="D3313">
        <v>128</v>
      </c>
      <c r="E3313">
        <v>61.280999999999999</v>
      </c>
      <c r="F3313">
        <v>170</v>
      </c>
      <c r="G3313">
        <v>61.280999999999999</v>
      </c>
      <c r="H3313">
        <v>173</v>
      </c>
    </row>
    <row r="3314" spans="1:8" x14ac:dyDescent="0.35">
      <c r="A3314">
        <v>61.298000000000002</v>
      </c>
      <c r="B3314">
        <v>127</v>
      </c>
      <c r="C3314">
        <v>61.298000000000002</v>
      </c>
      <c r="D3314">
        <v>141</v>
      </c>
      <c r="E3314">
        <v>61.298000000000002</v>
      </c>
      <c r="F3314">
        <v>178</v>
      </c>
      <c r="G3314">
        <v>61.298000000000002</v>
      </c>
      <c r="H3314">
        <v>187</v>
      </c>
    </row>
    <row r="3315" spans="1:8" x14ac:dyDescent="0.35">
      <c r="A3315">
        <v>61.314999999999998</v>
      </c>
      <c r="B3315">
        <v>141</v>
      </c>
      <c r="C3315">
        <v>61.314999999999998</v>
      </c>
      <c r="D3315">
        <v>131</v>
      </c>
      <c r="E3315">
        <v>61.314999999999998</v>
      </c>
      <c r="F3315">
        <v>171</v>
      </c>
      <c r="G3315">
        <v>61.314999999999998</v>
      </c>
      <c r="H3315">
        <v>191</v>
      </c>
    </row>
    <row r="3316" spans="1:8" x14ac:dyDescent="0.35">
      <c r="A3316">
        <v>61.332000000000001</v>
      </c>
      <c r="B3316">
        <v>143</v>
      </c>
      <c r="C3316">
        <v>61.332000000000001</v>
      </c>
      <c r="D3316">
        <v>141</v>
      </c>
      <c r="E3316">
        <v>61.332000000000001</v>
      </c>
      <c r="F3316">
        <v>147</v>
      </c>
      <c r="G3316">
        <v>61.332000000000001</v>
      </c>
      <c r="H3316">
        <v>180</v>
      </c>
    </row>
    <row r="3317" spans="1:8" x14ac:dyDescent="0.35">
      <c r="A3317">
        <v>61.348999999999997</v>
      </c>
      <c r="B3317">
        <v>140</v>
      </c>
      <c r="C3317">
        <v>61.348999999999997</v>
      </c>
      <c r="D3317">
        <v>136</v>
      </c>
      <c r="E3317">
        <v>61.348999999999997</v>
      </c>
      <c r="F3317">
        <v>172</v>
      </c>
      <c r="G3317">
        <v>61.348999999999997</v>
      </c>
      <c r="H3317">
        <v>164</v>
      </c>
    </row>
    <row r="3318" spans="1:8" x14ac:dyDescent="0.35">
      <c r="A3318">
        <v>61.366</v>
      </c>
      <c r="B3318">
        <v>131</v>
      </c>
      <c r="C3318">
        <v>61.366</v>
      </c>
      <c r="D3318">
        <v>129</v>
      </c>
      <c r="E3318">
        <v>61.366</v>
      </c>
      <c r="F3318">
        <v>168</v>
      </c>
      <c r="G3318">
        <v>61.366</v>
      </c>
      <c r="H3318">
        <v>165</v>
      </c>
    </row>
    <row r="3319" spans="1:8" x14ac:dyDescent="0.35">
      <c r="A3319">
        <v>61.383000000000003</v>
      </c>
      <c r="B3319">
        <v>139</v>
      </c>
      <c r="C3319">
        <v>61.383000000000003</v>
      </c>
      <c r="D3319">
        <v>151</v>
      </c>
      <c r="E3319">
        <v>61.383000000000003</v>
      </c>
      <c r="F3319">
        <v>174</v>
      </c>
      <c r="G3319">
        <v>61.383000000000003</v>
      </c>
      <c r="H3319">
        <v>168</v>
      </c>
    </row>
    <row r="3320" spans="1:8" x14ac:dyDescent="0.35">
      <c r="A3320">
        <v>61.4</v>
      </c>
      <c r="B3320">
        <v>138</v>
      </c>
      <c r="C3320">
        <v>61.4</v>
      </c>
      <c r="D3320">
        <v>167</v>
      </c>
      <c r="E3320">
        <v>61.4</v>
      </c>
      <c r="F3320">
        <v>166</v>
      </c>
      <c r="G3320">
        <v>61.4</v>
      </c>
      <c r="H3320">
        <v>179</v>
      </c>
    </row>
    <row r="3321" spans="1:8" x14ac:dyDescent="0.35">
      <c r="A3321">
        <v>61.417000000000002</v>
      </c>
      <c r="B3321">
        <v>142</v>
      </c>
      <c r="C3321">
        <v>61.417000000000002</v>
      </c>
      <c r="D3321">
        <v>159</v>
      </c>
      <c r="E3321">
        <v>61.417000000000002</v>
      </c>
      <c r="F3321">
        <v>168</v>
      </c>
      <c r="G3321">
        <v>61.417000000000002</v>
      </c>
      <c r="H3321">
        <v>185</v>
      </c>
    </row>
    <row r="3322" spans="1:8" x14ac:dyDescent="0.35">
      <c r="A3322">
        <v>61.433999999999997</v>
      </c>
      <c r="B3322">
        <v>139</v>
      </c>
      <c r="C3322">
        <v>61.433999999999997</v>
      </c>
      <c r="D3322">
        <v>149</v>
      </c>
      <c r="E3322">
        <v>61.433999999999997</v>
      </c>
      <c r="F3322">
        <v>166</v>
      </c>
      <c r="G3322">
        <v>61.433999999999997</v>
      </c>
      <c r="H3322">
        <v>173</v>
      </c>
    </row>
    <row r="3323" spans="1:8" x14ac:dyDescent="0.35">
      <c r="A3323">
        <v>61.451000000000001</v>
      </c>
      <c r="B3323">
        <v>140</v>
      </c>
      <c r="C3323">
        <v>61.451000000000001</v>
      </c>
      <c r="D3323">
        <v>131</v>
      </c>
      <c r="E3323">
        <v>61.451000000000001</v>
      </c>
      <c r="F3323">
        <v>166</v>
      </c>
      <c r="G3323">
        <v>61.451000000000001</v>
      </c>
      <c r="H3323">
        <v>167</v>
      </c>
    </row>
    <row r="3324" spans="1:8" x14ac:dyDescent="0.35">
      <c r="A3324">
        <v>61.468000000000004</v>
      </c>
      <c r="B3324">
        <v>154</v>
      </c>
      <c r="C3324">
        <v>61.468000000000004</v>
      </c>
      <c r="D3324">
        <v>138</v>
      </c>
      <c r="E3324">
        <v>61.468000000000004</v>
      </c>
      <c r="F3324">
        <v>166</v>
      </c>
      <c r="G3324">
        <v>61.468000000000004</v>
      </c>
      <c r="H3324">
        <v>167</v>
      </c>
    </row>
    <row r="3325" spans="1:8" x14ac:dyDescent="0.35">
      <c r="A3325">
        <v>61.484999999999999</v>
      </c>
      <c r="B3325">
        <v>147</v>
      </c>
      <c r="C3325">
        <v>61.484999999999999</v>
      </c>
      <c r="D3325">
        <v>141</v>
      </c>
      <c r="E3325">
        <v>61.484999999999999</v>
      </c>
      <c r="F3325">
        <v>164</v>
      </c>
      <c r="G3325">
        <v>61.484999999999999</v>
      </c>
      <c r="H3325">
        <v>173</v>
      </c>
    </row>
    <row r="3326" spans="1:8" x14ac:dyDescent="0.35">
      <c r="A3326">
        <v>61.502000000000002</v>
      </c>
      <c r="B3326">
        <v>132</v>
      </c>
      <c r="C3326">
        <v>61.502000000000002</v>
      </c>
      <c r="D3326">
        <v>142</v>
      </c>
      <c r="E3326">
        <v>61.502000000000002</v>
      </c>
      <c r="F3326">
        <v>165</v>
      </c>
      <c r="G3326">
        <v>61.502000000000002</v>
      </c>
      <c r="H3326">
        <v>176</v>
      </c>
    </row>
    <row r="3327" spans="1:8" x14ac:dyDescent="0.35">
      <c r="A3327">
        <v>61.518999999999998</v>
      </c>
      <c r="B3327">
        <v>128</v>
      </c>
      <c r="C3327">
        <v>61.518999999999998</v>
      </c>
      <c r="D3327">
        <v>133</v>
      </c>
      <c r="E3327">
        <v>61.518999999999998</v>
      </c>
      <c r="F3327">
        <v>160</v>
      </c>
      <c r="G3327">
        <v>61.518999999999998</v>
      </c>
      <c r="H3327">
        <v>172</v>
      </c>
    </row>
    <row r="3328" spans="1:8" x14ac:dyDescent="0.35">
      <c r="A3328">
        <v>61.536000000000001</v>
      </c>
      <c r="B3328">
        <v>131</v>
      </c>
      <c r="C3328">
        <v>61.536000000000001</v>
      </c>
      <c r="D3328">
        <v>134</v>
      </c>
      <c r="E3328">
        <v>61.536000000000001</v>
      </c>
      <c r="F3328">
        <v>154</v>
      </c>
      <c r="G3328">
        <v>61.536000000000001</v>
      </c>
      <c r="H3328">
        <v>163</v>
      </c>
    </row>
    <row r="3329" spans="1:8" x14ac:dyDescent="0.35">
      <c r="A3329">
        <v>61.552999999999997</v>
      </c>
      <c r="B3329">
        <v>138</v>
      </c>
      <c r="C3329">
        <v>61.552999999999997</v>
      </c>
      <c r="D3329">
        <v>146</v>
      </c>
      <c r="E3329">
        <v>61.552999999999997</v>
      </c>
      <c r="F3329">
        <v>167</v>
      </c>
      <c r="G3329">
        <v>61.552999999999997</v>
      </c>
      <c r="H3329">
        <v>159</v>
      </c>
    </row>
    <row r="3330" spans="1:8" x14ac:dyDescent="0.35">
      <c r="A3330">
        <v>61.57</v>
      </c>
      <c r="B3330">
        <v>134</v>
      </c>
      <c r="C3330">
        <v>61.57</v>
      </c>
      <c r="D3330">
        <v>144</v>
      </c>
      <c r="E3330">
        <v>61.57</v>
      </c>
      <c r="F3330">
        <v>166</v>
      </c>
      <c r="G3330">
        <v>61.57</v>
      </c>
      <c r="H3330">
        <v>154</v>
      </c>
    </row>
    <row r="3331" spans="1:8" x14ac:dyDescent="0.35">
      <c r="A3331">
        <v>61.587000000000003</v>
      </c>
      <c r="B3331">
        <v>133</v>
      </c>
      <c r="C3331">
        <v>61.587000000000003</v>
      </c>
      <c r="D3331">
        <v>142</v>
      </c>
      <c r="E3331">
        <v>61.587000000000003</v>
      </c>
      <c r="F3331">
        <v>166</v>
      </c>
      <c r="G3331">
        <v>61.587000000000003</v>
      </c>
      <c r="H3331">
        <v>160</v>
      </c>
    </row>
    <row r="3332" spans="1:8" x14ac:dyDescent="0.35">
      <c r="A3332">
        <v>61.603999999999999</v>
      </c>
      <c r="B3332">
        <v>138</v>
      </c>
      <c r="C3332">
        <v>61.603999999999999</v>
      </c>
      <c r="D3332">
        <v>127</v>
      </c>
      <c r="E3332">
        <v>61.603999999999999</v>
      </c>
      <c r="F3332">
        <v>168</v>
      </c>
      <c r="G3332">
        <v>61.603999999999999</v>
      </c>
      <c r="H3332">
        <v>162</v>
      </c>
    </row>
    <row r="3333" spans="1:8" x14ac:dyDescent="0.35">
      <c r="A3333">
        <v>61.621000000000002</v>
      </c>
      <c r="B3333">
        <v>133</v>
      </c>
      <c r="C3333">
        <v>61.621000000000002</v>
      </c>
      <c r="D3333">
        <v>149</v>
      </c>
      <c r="E3333">
        <v>61.621000000000002</v>
      </c>
      <c r="F3333">
        <v>167</v>
      </c>
      <c r="G3333">
        <v>61.621000000000002</v>
      </c>
      <c r="H3333">
        <v>167</v>
      </c>
    </row>
    <row r="3334" spans="1:8" x14ac:dyDescent="0.35">
      <c r="A3334">
        <v>61.637999999999998</v>
      </c>
      <c r="B3334">
        <v>124</v>
      </c>
      <c r="C3334">
        <v>61.637999999999998</v>
      </c>
      <c r="D3334">
        <v>166</v>
      </c>
      <c r="E3334">
        <v>61.637999999999998</v>
      </c>
      <c r="F3334">
        <v>173</v>
      </c>
      <c r="G3334">
        <v>61.637999999999998</v>
      </c>
      <c r="H3334">
        <v>166</v>
      </c>
    </row>
    <row r="3335" spans="1:8" x14ac:dyDescent="0.35">
      <c r="A3335">
        <v>61.655000000000001</v>
      </c>
      <c r="B3335">
        <v>126</v>
      </c>
      <c r="C3335">
        <v>61.655000000000001</v>
      </c>
      <c r="D3335">
        <v>147</v>
      </c>
      <c r="E3335">
        <v>61.655000000000001</v>
      </c>
      <c r="F3335">
        <v>183</v>
      </c>
      <c r="G3335">
        <v>61.655000000000001</v>
      </c>
      <c r="H3335">
        <v>160</v>
      </c>
    </row>
    <row r="3336" spans="1:8" x14ac:dyDescent="0.35">
      <c r="A3336">
        <v>61.671999999999997</v>
      </c>
      <c r="B3336">
        <v>124</v>
      </c>
      <c r="C3336">
        <v>61.671999999999997</v>
      </c>
      <c r="D3336">
        <v>138</v>
      </c>
      <c r="E3336">
        <v>61.671999999999997</v>
      </c>
      <c r="F3336">
        <v>170</v>
      </c>
      <c r="G3336">
        <v>61.671999999999997</v>
      </c>
      <c r="H3336">
        <v>150</v>
      </c>
    </row>
    <row r="3337" spans="1:8" x14ac:dyDescent="0.35">
      <c r="A3337">
        <v>61.689</v>
      </c>
      <c r="B3337">
        <v>134</v>
      </c>
      <c r="C3337">
        <v>61.689</v>
      </c>
      <c r="D3337">
        <v>133</v>
      </c>
      <c r="E3337">
        <v>61.689</v>
      </c>
      <c r="F3337">
        <v>166</v>
      </c>
      <c r="G3337">
        <v>61.689</v>
      </c>
      <c r="H3337">
        <v>153</v>
      </c>
    </row>
    <row r="3338" spans="1:8" x14ac:dyDescent="0.35">
      <c r="A3338">
        <v>61.706000000000003</v>
      </c>
      <c r="B3338">
        <v>131</v>
      </c>
      <c r="C3338">
        <v>61.706000000000003</v>
      </c>
      <c r="D3338">
        <v>137</v>
      </c>
      <c r="E3338">
        <v>61.706000000000003</v>
      </c>
      <c r="F3338">
        <v>164</v>
      </c>
      <c r="G3338">
        <v>61.706000000000003</v>
      </c>
      <c r="H3338">
        <v>158</v>
      </c>
    </row>
    <row r="3339" spans="1:8" x14ac:dyDescent="0.35">
      <c r="A3339">
        <v>61.722999999999999</v>
      </c>
      <c r="B3339">
        <v>125</v>
      </c>
      <c r="C3339">
        <v>61.722999999999999</v>
      </c>
      <c r="D3339">
        <v>152</v>
      </c>
      <c r="E3339">
        <v>61.722999999999999</v>
      </c>
      <c r="F3339">
        <v>180</v>
      </c>
      <c r="G3339">
        <v>61.722999999999999</v>
      </c>
      <c r="H3339">
        <v>167</v>
      </c>
    </row>
    <row r="3340" spans="1:8" x14ac:dyDescent="0.35">
      <c r="A3340">
        <v>61.74</v>
      </c>
      <c r="B3340">
        <v>135</v>
      </c>
      <c r="C3340">
        <v>61.74</v>
      </c>
      <c r="D3340">
        <v>140</v>
      </c>
      <c r="E3340">
        <v>61.74</v>
      </c>
      <c r="F3340">
        <v>187</v>
      </c>
      <c r="G3340">
        <v>61.74</v>
      </c>
      <c r="H3340">
        <v>164</v>
      </c>
    </row>
    <row r="3341" spans="1:8" x14ac:dyDescent="0.35">
      <c r="A3341">
        <v>61.756999999999998</v>
      </c>
      <c r="B3341">
        <v>127</v>
      </c>
      <c r="C3341">
        <v>61.756999999999998</v>
      </c>
      <c r="D3341">
        <v>132</v>
      </c>
      <c r="E3341">
        <v>61.756999999999998</v>
      </c>
      <c r="F3341">
        <v>185</v>
      </c>
      <c r="G3341">
        <v>61.756999999999998</v>
      </c>
      <c r="H3341">
        <v>173</v>
      </c>
    </row>
    <row r="3342" spans="1:8" x14ac:dyDescent="0.35">
      <c r="A3342">
        <v>61.774000000000001</v>
      </c>
      <c r="B3342">
        <v>119</v>
      </c>
      <c r="C3342">
        <v>61.774000000000001</v>
      </c>
      <c r="D3342">
        <v>130</v>
      </c>
      <c r="E3342">
        <v>61.774000000000001</v>
      </c>
      <c r="F3342">
        <v>164</v>
      </c>
      <c r="G3342">
        <v>61.774000000000001</v>
      </c>
      <c r="H3342">
        <v>167</v>
      </c>
    </row>
    <row r="3343" spans="1:8" x14ac:dyDescent="0.35">
      <c r="A3343">
        <v>61.790999999999997</v>
      </c>
      <c r="B3343">
        <v>121</v>
      </c>
      <c r="C3343">
        <v>61.790999999999997</v>
      </c>
      <c r="D3343">
        <v>114</v>
      </c>
      <c r="E3343">
        <v>61.790999999999997</v>
      </c>
      <c r="F3343">
        <v>167</v>
      </c>
      <c r="G3343">
        <v>61.790999999999997</v>
      </c>
      <c r="H3343">
        <v>172</v>
      </c>
    </row>
    <row r="3344" spans="1:8" x14ac:dyDescent="0.35">
      <c r="A3344">
        <v>61.808</v>
      </c>
      <c r="B3344">
        <v>114</v>
      </c>
      <c r="C3344">
        <v>61.808</v>
      </c>
      <c r="D3344">
        <v>118</v>
      </c>
      <c r="E3344">
        <v>61.808</v>
      </c>
      <c r="F3344">
        <v>157</v>
      </c>
      <c r="G3344">
        <v>61.808</v>
      </c>
      <c r="H3344">
        <v>169</v>
      </c>
    </row>
    <row r="3345" spans="1:8" x14ac:dyDescent="0.35">
      <c r="A3345">
        <v>61.825000000000003</v>
      </c>
      <c r="B3345">
        <v>118</v>
      </c>
      <c r="C3345">
        <v>61.825000000000003</v>
      </c>
      <c r="D3345">
        <v>143</v>
      </c>
      <c r="E3345">
        <v>61.825000000000003</v>
      </c>
      <c r="F3345">
        <v>176</v>
      </c>
      <c r="G3345">
        <v>61.825000000000003</v>
      </c>
      <c r="H3345">
        <v>160</v>
      </c>
    </row>
    <row r="3346" spans="1:8" x14ac:dyDescent="0.35">
      <c r="A3346">
        <v>61.841999999999999</v>
      </c>
      <c r="B3346">
        <v>121</v>
      </c>
      <c r="C3346">
        <v>61.841999999999999</v>
      </c>
      <c r="D3346">
        <v>130</v>
      </c>
      <c r="E3346">
        <v>61.841999999999999</v>
      </c>
      <c r="F3346">
        <v>166</v>
      </c>
      <c r="G3346">
        <v>61.841999999999999</v>
      </c>
      <c r="H3346">
        <v>175</v>
      </c>
    </row>
    <row r="3347" spans="1:8" x14ac:dyDescent="0.35">
      <c r="A3347">
        <v>61.859000000000002</v>
      </c>
      <c r="B3347">
        <v>123</v>
      </c>
      <c r="C3347">
        <v>61.859000000000002</v>
      </c>
      <c r="D3347">
        <v>134</v>
      </c>
      <c r="E3347">
        <v>61.859000000000002</v>
      </c>
      <c r="F3347">
        <v>169</v>
      </c>
      <c r="G3347">
        <v>61.859000000000002</v>
      </c>
      <c r="H3347">
        <v>168</v>
      </c>
    </row>
    <row r="3348" spans="1:8" x14ac:dyDescent="0.35">
      <c r="A3348">
        <v>61.875999999999998</v>
      </c>
      <c r="B3348">
        <v>119</v>
      </c>
      <c r="C3348">
        <v>61.875999999999998</v>
      </c>
      <c r="D3348">
        <v>144</v>
      </c>
      <c r="E3348">
        <v>61.875999999999998</v>
      </c>
      <c r="F3348">
        <v>154</v>
      </c>
      <c r="G3348">
        <v>61.875999999999998</v>
      </c>
      <c r="H3348">
        <v>152</v>
      </c>
    </row>
    <row r="3349" spans="1:8" x14ac:dyDescent="0.35">
      <c r="A3349">
        <v>61.893000000000001</v>
      </c>
      <c r="B3349">
        <v>119</v>
      </c>
      <c r="C3349">
        <v>61.893000000000001</v>
      </c>
      <c r="D3349">
        <v>148</v>
      </c>
      <c r="E3349">
        <v>61.893000000000001</v>
      </c>
      <c r="F3349">
        <v>167</v>
      </c>
      <c r="G3349">
        <v>61.893000000000001</v>
      </c>
      <c r="H3349">
        <v>193</v>
      </c>
    </row>
    <row r="3350" spans="1:8" x14ac:dyDescent="0.35">
      <c r="A3350">
        <v>61.91</v>
      </c>
      <c r="B3350">
        <v>124</v>
      </c>
      <c r="C3350">
        <v>61.91</v>
      </c>
      <c r="D3350">
        <v>150</v>
      </c>
      <c r="E3350">
        <v>61.91</v>
      </c>
      <c r="F3350">
        <v>158</v>
      </c>
      <c r="G3350">
        <v>61.91</v>
      </c>
      <c r="H3350">
        <v>172</v>
      </c>
    </row>
    <row r="3351" spans="1:8" x14ac:dyDescent="0.35">
      <c r="A3351">
        <v>61.927</v>
      </c>
      <c r="B3351">
        <v>130</v>
      </c>
      <c r="C3351">
        <v>61.927</v>
      </c>
      <c r="D3351">
        <v>139</v>
      </c>
      <c r="E3351">
        <v>61.927</v>
      </c>
      <c r="F3351">
        <v>173</v>
      </c>
      <c r="G3351">
        <v>61.927</v>
      </c>
      <c r="H3351">
        <v>178</v>
      </c>
    </row>
    <row r="3352" spans="1:8" x14ac:dyDescent="0.35">
      <c r="A3352">
        <v>61.944000000000003</v>
      </c>
      <c r="B3352">
        <v>135</v>
      </c>
      <c r="C3352">
        <v>61.944000000000003</v>
      </c>
      <c r="D3352">
        <v>128</v>
      </c>
      <c r="E3352">
        <v>61.944000000000003</v>
      </c>
      <c r="F3352">
        <v>182</v>
      </c>
      <c r="G3352">
        <v>61.944000000000003</v>
      </c>
      <c r="H3352">
        <v>169</v>
      </c>
    </row>
    <row r="3353" spans="1:8" x14ac:dyDescent="0.35">
      <c r="A3353">
        <v>61.960999999999999</v>
      </c>
      <c r="B3353">
        <v>127</v>
      </c>
      <c r="C3353">
        <v>61.960999999999999</v>
      </c>
      <c r="D3353">
        <v>132</v>
      </c>
      <c r="E3353">
        <v>61.960999999999999</v>
      </c>
      <c r="F3353">
        <v>175</v>
      </c>
      <c r="G3353">
        <v>61.960999999999999</v>
      </c>
      <c r="H3353">
        <v>164</v>
      </c>
    </row>
    <row r="3354" spans="1:8" x14ac:dyDescent="0.35">
      <c r="A3354">
        <v>61.978000000000002</v>
      </c>
      <c r="B3354">
        <v>131</v>
      </c>
      <c r="C3354">
        <v>61.978000000000002</v>
      </c>
      <c r="D3354">
        <v>117</v>
      </c>
      <c r="E3354">
        <v>61.978000000000002</v>
      </c>
      <c r="F3354">
        <v>173</v>
      </c>
      <c r="G3354">
        <v>61.978000000000002</v>
      </c>
      <c r="H3354">
        <v>151</v>
      </c>
    </row>
    <row r="3355" spans="1:8" x14ac:dyDescent="0.35">
      <c r="A3355">
        <v>61.994999999999997</v>
      </c>
      <c r="B3355">
        <v>116</v>
      </c>
      <c r="C3355">
        <v>61.994999999999997</v>
      </c>
      <c r="D3355">
        <v>138</v>
      </c>
      <c r="E3355">
        <v>61.994999999999997</v>
      </c>
      <c r="F3355">
        <v>155</v>
      </c>
      <c r="G3355">
        <v>61.994999999999997</v>
      </c>
      <c r="H3355">
        <v>155</v>
      </c>
    </row>
    <row r="3356" spans="1:8" x14ac:dyDescent="0.35">
      <c r="A3356">
        <v>62.012</v>
      </c>
      <c r="B3356">
        <v>132</v>
      </c>
      <c r="C3356">
        <v>62.012</v>
      </c>
      <c r="D3356">
        <v>135</v>
      </c>
      <c r="E3356">
        <v>62.012</v>
      </c>
      <c r="F3356">
        <v>154</v>
      </c>
      <c r="G3356">
        <v>62.012</v>
      </c>
      <c r="H3356">
        <v>174</v>
      </c>
    </row>
    <row r="3357" spans="1:8" x14ac:dyDescent="0.35">
      <c r="A3357">
        <v>62.029000000000003</v>
      </c>
      <c r="B3357">
        <v>128</v>
      </c>
      <c r="C3357">
        <v>62.029000000000003</v>
      </c>
      <c r="D3357">
        <v>120</v>
      </c>
      <c r="E3357">
        <v>62.029000000000003</v>
      </c>
      <c r="F3357">
        <v>141</v>
      </c>
      <c r="G3357">
        <v>62.029000000000003</v>
      </c>
      <c r="H3357">
        <v>151</v>
      </c>
    </row>
    <row r="3358" spans="1:8" x14ac:dyDescent="0.35">
      <c r="A3358">
        <v>62.045999999999999</v>
      </c>
      <c r="B3358">
        <v>118</v>
      </c>
      <c r="C3358">
        <v>62.045999999999999</v>
      </c>
      <c r="D3358">
        <v>127</v>
      </c>
      <c r="E3358">
        <v>62.045999999999999</v>
      </c>
      <c r="F3358">
        <v>170</v>
      </c>
      <c r="G3358">
        <v>62.045999999999999</v>
      </c>
      <c r="H3358">
        <v>185</v>
      </c>
    </row>
    <row r="3359" spans="1:8" x14ac:dyDescent="0.35">
      <c r="A3359">
        <v>62.063000000000002</v>
      </c>
      <c r="B3359">
        <v>126</v>
      </c>
      <c r="C3359">
        <v>62.063000000000002</v>
      </c>
      <c r="D3359">
        <v>133</v>
      </c>
      <c r="E3359">
        <v>62.063000000000002</v>
      </c>
      <c r="F3359">
        <v>162</v>
      </c>
      <c r="G3359">
        <v>62.063000000000002</v>
      </c>
      <c r="H3359">
        <v>164</v>
      </c>
    </row>
    <row r="3360" spans="1:8" x14ac:dyDescent="0.35">
      <c r="A3360">
        <v>62.08</v>
      </c>
      <c r="B3360">
        <v>137</v>
      </c>
      <c r="C3360">
        <v>62.08</v>
      </c>
      <c r="D3360">
        <v>135</v>
      </c>
      <c r="E3360">
        <v>62.08</v>
      </c>
      <c r="F3360">
        <v>165</v>
      </c>
      <c r="G3360">
        <v>62.08</v>
      </c>
      <c r="H3360">
        <v>142</v>
      </c>
    </row>
    <row r="3361" spans="1:8" x14ac:dyDescent="0.35">
      <c r="A3361">
        <v>62.097000000000001</v>
      </c>
      <c r="B3361">
        <v>151</v>
      </c>
      <c r="C3361">
        <v>62.097000000000001</v>
      </c>
      <c r="D3361">
        <v>117</v>
      </c>
      <c r="E3361">
        <v>62.097000000000001</v>
      </c>
      <c r="F3361">
        <v>169</v>
      </c>
      <c r="G3361">
        <v>62.097000000000001</v>
      </c>
      <c r="H3361">
        <v>168</v>
      </c>
    </row>
    <row r="3362" spans="1:8" x14ac:dyDescent="0.35">
      <c r="A3362">
        <v>62.113999999999997</v>
      </c>
      <c r="B3362">
        <v>139</v>
      </c>
      <c r="C3362">
        <v>62.113999999999997</v>
      </c>
      <c r="D3362">
        <v>127</v>
      </c>
      <c r="E3362">
        <v>62.113999999999997</v>
      </c>
      <c r="F3362">
        <v>148</v>
      </c>
      <c r="G3362">
        <v>62.113999999999997</v>
      </c>
      <c r="H3362">
        <v>171</v>
      </c>
    </row>
    <row r="3363" spans="1:8" x14ac:dyDescent="0.35">
      <c r="A3363">
        <v>62.131</v>
      </c>
      <c r="B3363">
        <v>132</v>
      </c>
      <c r="C3363">
        <v>62.131</v>
      </c>
      <c r="D3363">
        <v>144</v>
      </c>
      <c r="E3363">
        <v>62.131</v>
      </c>
      <c r="F3363">
        <v>181</v>
      </c>
      <c r="G3363">
        <v>62.131</v>
      </c>
      <c r="H3363">
        <v>167</v>
      </c>
    </row>
    <row r="3364" spans="1:8" x14ac:dyDescent="0.35">
      <c r="A3364">
        <v>62.148000000000003</v>
      </c>
      <c r="B3364">
        <v>148</v>
      </c>
      <c r="C3364">
        <v>62.148000000000003</v>
      </c>
      <c r="D3364">
        <v>130</v>
      </c>
      <c r="E3364">
        <v>62.148000000000003</v>
      </c>
      <c r="F3364">
        <v>179</v>
      </c>
      <c r="G3364">
        <v>62.148000000000003</v>
      </c>
      <c r="H3364">
        <v>168</v>
      </c>
    </row>
    <row r="3365" spans="1:8" x14ac:dyDescent="0.35">
      <c r="A3365">
        <v>62.164999999999999</v>
      </c>
      <c r="B3365">
        <v>138</v>
      </c>
      <c r="C3365">
        <v>62.164999999999999</v>
      </c>
      <c r="D3365">
        <v>117</v>
      </c>
      <c r="E3365">
        <v>62.164999999999999</v>
      </c>
      <c r="F3365">
        <v>183</v>
      </c>
      <c r="G3365">
        <v>62.164999999999999</v>
      </c>
      <c r="H3365">
        <v>164</v>
      </c>
    </row>
    <row r="3366" spans="1:8" x14ac:dyDescent="0.35">
      <c r="A3366">
        <v>62.182000000000002</v>
      </c>
      <c r="B3366">
        <v>157</v>
      </c>
      <c r="C3366">
        <v>62.182000000000002</v>
      </c>
      <c r="D3366">
        <v>121</v>
      </c>
      <c r="E3366">
        <v>62.182000000000002</v>
      </c>
      <c r="F3366">
        <v>161</v>
      </c>
      <c r="G3366">
        <v>62.182000000000002</v>
      </c>
      <c r="H3366">
        <v>168</v>
      </c>
    </row>
    <row r="3367" spans="1:8" x14ac:dyDescent="0.35">
      <c r="A3367">
        <v>62.198999999999998</v>
      </c>
      <c r="B3367">
        <v>141</v>
      </c>
      <c r="C3367">
        <v>62.198999999999998</v>
      </c>
      <c r="D3367">
        <v>133</v>
      </c>
      <c r="E3367">
        <v>62.198999999999998</v>
      </c>
      <c r="F3367">
        <v>192</v>
      </c>
      <c r="G3367">
        <v>62.198999999999998</v>
      </c>
      <c r="H3367">
        <v>153</v>
      </c>
    </row>
    <row r="3368" spans="1:8" x14ac:dyDescent="0.35">
      <c r="A3368">
        <v>62.216000000000001</v>
      </c>
      <c r="B3368">
        <v>164</v>
      </c>
      <c r="C3368">
        <v>62.216000000000001</v>
      </c>
      <c r="D3368">
        <v>131</v>
      </c>
      <c r="E3368">
        <v>62.216000000000001</v>
      </c>
      <c r="F3368">
        <v>165</v>
      </c>
      <c r="G3368">
        <v>62.216000000000001</v>
      </c>
      <c r="H3368">
        <v>172</v>
      </c>
    </row>
    <row r="3369" spans="1:8" x14ac:dyDescent="0.35">
      <c r="A3369">
        <v>62.232999999999997</v>
      </c>
      <c r="B3369">
        <v>157</v>
      </c>
      <c r="C3369">
        <v>62.232999999999997</v>
      </c>
      <c r="D3369">
        <v>143</v>
      </c>
      <c r="E3369">
        <v>62.232999999999997</v>
      </c>
      <c r="F3369">
        <v>170</v>
      </c>
      <c r="G3369">
        <v>62.232999999999997</v>
      </c>
      <c r="H3369">
        <v>174</v>
      </c>
    </row>
    <row r="3370" spans="1:8" x14ac:dyDescent="0.35">
      <c r="A3370">
        <v>62.25</v>
      </c>
      <c r="B3370">
        <v>150</v>
      </c>
      <c r="C3370">
        <v>62.25</v>
      </c>
      <c r="D3370">
        <v>153</v>
      </c>
      <c r="E3370">
        <v>62.25</v>
      </c>
      <c r="F3370">
        <v>168</v>
      </c>
      <c r="G3370">
        <v>62.25</v>
      </c>
      <c r="H3370">
        <v>168</v>
      </c>
    </row>
    <row r="3371" spans="1:8" x14ac:dyDescent="0.35">
      <c r="A3371">
        <v>62.267000000000003</v>
      </c>
      <c r="B3371">
        <v>165</v>
      </c>
      <c r="C3371">
        <v>62.267000000000003</v>
      </c>
      <c r="D3371">
        <v>151</v>
      </c>
      <c r="E3371">
        <v>62.267000000000003</v>
      </c>
      <c r="F3371">
        <v>170</v>
      </c>
      <c r="G3371">
        <v>62.267000000000003</v>
      </c>
      <c r="H3371">
        <v>154</v>
      </c>
    </row>
    <row r="3372" spans="1:8" x14ac:dyDescent="0.35">
      <c r="A3372">
        <v>62.283999999999999</v>
      </c>
      <c r="B3372">
        <v>155</v>
      </c>
      <c r="C3372">
        <v>62.283999999999999</v>
      </c>
      <c r="D3372">
        <v>126</v>
      </c>
      <c r="E3372">
        <v>62.283999999999999</v>
      </c>
      <c r="F3372">
        <v>169</v>
      </c>
      <c r="G3372">
        <v>62.283999999999999</v>
      </c>
      <c r="H3372">
        <v>150</v>
      </c>
    </row>
    <row r="3373" spans="1:8" x14ac:dyDescent="0.35">
      <c r="A3373">
        <v>62.301000000000002</v>
      </c>
      <c r="B3373">
        <v>167</v>
      </c>
      <c r="C3373">
        <v>62.301000000000002</v>
      </c>
      <c r="D3373">
        <v>142</v>
      </c>
      <c r="E3373">
        <v>62.301000000000002</v>
      </c>
      <c r="F3373">
        <v>169</v>
      </c>
      <c r="G3373">
        <v>62.301000000000002</v>
      </c>
      <c r="H3373">
        <v>169</v>
      </c>
    </row>
    <row r="3374" spans="1:8" x14ac:dyDescent="0.35">
      <c r="A3374">
        <v>62.317999999999998</v>
      </c>
      <c r="B3374">
        <v>166</v>
      </c>
      <c r="C3374">
        <v>62.317999999999998</v>
      </c>
      <c r="D3374">
        <v>148</v>
      </c>
      <c r="E3374">
        <v>62.317999999999998</v>
      </c>
      <c r="F3374">
        <v>171</v>
      </c>
      <c r="G3374">
        <v>62.317999999999998</v>
      </c>
      <c r="H3374">
        <v>167</v>
      </c>
    </row>
    <row r="3375" spans="1:8" x14ac:dyDescent="0.35">
      <c r="A3375">
        <v>62.335000000000001</v>
      </c>
      <c r="B3375">
        <v>178</v>
      </c>
      <c r="C3375">
        <v>62.335000000000001</v>
      </c>
      <c r="D3375">
        <v>151</v>
      </c>
      <c r="E3375">
        <v>62.335000000000001</v>
      </c>
      <c r="F3375">
        <v>158</v>
      </c>
      <c r="G3375">
        <v>62.335000000000001</v>
      </c>
      <c r="H3375">
        <v>169</v>
      </c>
    </row>
    <row r="3376" spans="1:8" x14ac:dyDescent="0.35">
      <c r="A3376">
        <v>62.351999999999997</v>
      </c>
      <c r="B3376">
        <v>184</v>
      </c>
      <c r="C3376">
        <v>62.351999999999997</v>
      </c>
      <c r="D3376">
        <v>152</v>
      </c>
      <c r="E3376">
        <v>62.351999999999997</v>
      </c>
      <c r="F3376">
        <v>169</v>
      </c>
      <c r="G3376">
        <v>62.351999999999997</v>
      </c>
      <c r="H3376">
        <v>172</v>
      </c>
    </row>
    <row r="3377" spans="1:8" x14ac:dyDescent="0.35">
      <c r="A3377">
        <v>62.369</v>
      </c>
      <c r="B3377">
        <v>178</v>
      </c>
      <c r="C3377">
        <v>62.369</v>
      </c>
      <c r="D3377">
        <v>148</v>
      </c>
      <c r="E3377">
        <v>62.369</v>
      </c>
      <c r="F3377">
        <v>182</v>
      </c>
      <c r="G3377">
        <v>62.369</v>
      </c>
      <c r="H3377">
        <v>179</v>
      </c>
    </row>
    <row r="3378" spans="1:8" x14ac:dyDescent="0.35">
      <c r="A3378">
        <v>62.386000000000003</v>
      </c>
      <c r="B3378">
        <v>185</v>
      </c>
      <c r="C3378">
        <v>62.386000000000003</v>
      </c>
      <c r="D3378">
        <v>160</v>
      </c>
      <c r="E3378">
        <v>62.386000000000003</v>
      </c>
      <c r="F3378">
        <v>175</v>
      </c>
      <c r="G3378">
        <v>62.386000000000003</v>
      </c>
      <c r="H3378">
        <v>182</v>
      </c>
    </row>
    <row r="3379" spans="1:8" x14ac:dyDescent="0.35">
      <c r="A3379">
        <v>62.402999999999999</v>
      </c>
      <c r="B3379">
        <v>187</v>
      </c>
      <c r="C3379">
        <v>62.402999999999999</v>
      </c>
      <c r="D3379">
        <v>167</v>
      </c>
      <c r="E3379">
        <v>62.402999999999999</v>
      </c>
      <c r="F3379">
        <v>179</v>
      </c>
      <c r="G3379">
        <v>62.402999999999999</v>
      </c>
      <c r="H3379">
        <v>169</v>
      </c>
    </row>
    <row r="3380" spans="1:8" x14ac:dyDescent="0.35">
      <c r="A3380">
        <v>62.42</v>
      </c>
      <c r="B3380">
        <v>186</v>
      </c>
      <c r="C3380">
        <v>62.42</v>
      </c>
      <c r="D3380">
        <v>153</v>
      </c>
      <c r="E3380">
        <v>62.42</v>
      </c>
      <c r="F3380">
        <v>193</v>
      </c>
      <c r="G3380">
        <v>62.42</v>
      </c>
      <c r="H3380">
        <v>175</v>
      </c>
    </row>
    <row r="3381" spans="1:8" x14ac:dyDescent="0.35">
      <c r="A3381">
        <v>62.436999999999998</v>
      </c>
      <c r="B3381">
        <v>193</v>
      </c>
      <c r="C3381">
        <v>62.436999999999998</v>
      </c>
      <c r="D3381">
        <v>154</v>
      </c>
      <c r="E3381">
        <v>62.436999999999998</v>
      </c>
      <c r="F3381">
        <v>184</v>
      </c>
      <c r="G3381">
        <v>62.436999999999998</v>
      </c>
      <c r="H3381">
        <v>177</v>
      </c>
    </row>
    <row r="3382" spans="1:8" x14ac:dyDescent="0.35">
      <c r="A3382">
        <v>62.454000000000001</v>
      </c>
      <c r="B3382">
        <v>183</v>
      </c>
      <c r="C3382">
        <v>62.454000000000001</v>
      </c>
      <c r="D3382">
        <v>162</v>
      </c>
      <c r="E3382">
        <v>62.454000000000001</v>
      </c>
      <c r="F3382">
        <v>170</v>
      </c>
      <c r="G3382">
        <v>62.454000000000001</v>
      </c>
      <c r="H3382">
        <v>162</v>
      </c>
    </row>
    <row r="3383" spans="1:8" x14ac:dyDescent="0.35">
      <c r="A3383">
        <v>62.470999999999997</v>
      </c>
      <c r="B3383">
        <v>186</v>
      </c>
      <c r="C3383">
        <v>62.470999999999997</v>
      </c>
      <c r="D3383">
        <v>178</v>
      </c>
      <c r="E3383">
        <v>62.470999999999997</v>
      </c>
      <c r="F3383">
        <v>184</v>
      </c>
      <c r="G3383">
        <v>62.470999999999997</v>
      </c>
      <c r="H3383">
        <v>175</v>
      </c>
    </row>
    <row r="3384" spans="1:8" x14ac:dyDescent="0.35">
      <c r="A3384">
        <v>62.488</v>
      </c>
      <c r="B3384">
        <v>183</v>
      </c>
      <c r="C3384">
        <v>62.488</v>
      </c>
      <c r="D3384">
        <v>160</v>
      </c>
      <c r="E3384">
        <v>62.488</v>
      </c>
      <c r="F3384">
        <v>187</v>
      </c>
      <c r="G3384">
        <v>62.488</v>
      </c>
      <c r="H3384">
        <v>186</v>
      </c>
    </row>
    <row r="3385" spans="1:8" x14ac:dyDescent="0.35">
      <c r="A3385">
        <v>62.505000000000003</v>
      </c>
      <c r="B3385">
        <v>184</v>
      </c>
      <c r="C3385">
        <v>62.505000000000003</v>
      </c>
      <c r="D3385">
        <v>171</v>
      </c>
      <c r="E3385">
        <v>62.505000000000003</v>
      </c>
      <c r="F3385">
        <v>188</v>
      </c>
      <c r="G3385">
        <v>62.505000000000003</v>
      </c>
      <c r="H3385">
        <v>162</v>
      </c>
    </row>
    <row r="3386" spans="1:8" x14ac:dyDescent="0.35">
      <c r="A3386">
        <v>62.521999999999998</v>
      </c>
      <c r="B3386">
        <v>184</v>
      </c>
      <c r="C3386">
        <v>62.521999999999998</v>
      </c>
      <c r="D3386">
        <v>166</v>
      </c>
      <c r="E3386">
        <v>62.521999999999998</v>
      </c>
      <c r="F3386">
        <v>194</v>
      </c>
      <c r="G3386">
        <v>62.521999999999998</v>
      </c>
      <c r="H3386">
        <v>158</v>
      </c>
    </row>
    <row r="3387" spans="1:8" x14ac:dyDescent="0.35">
      <c r="A3387">
        <v>62.539000000000001</v>
      </c>
      <c r="B3387">
        <v>179</v>
      </c>
      <c r="C3387">
        <v>62.539000000000001</v>
      </c>
      <c r="D3387">
        <v>145</v>
      </c>
      <c r="E3387">
        <v>62.539000000000001</v>
      </c>
      <c r="F3387">
        <v>204</v>
      </c>
      <c r="G3387">
        <v>62.539000000000001</v>
      </c>
      <c r="H3387">
        <v>177</v>
      </c>
    </row>
    <row r="3388" spans="1:8" x14ac:dyDescent="0.35">
      <c r="A3388">
        <v>62.555999999999997</v>
      </c>
      <c r="B3388">
        <v>160</v>
      </c>
      <c r="C3388">
        <v>62.555999999999997</v>
      </c>
      <c r="D3388">
        <v>150</v>
      </c>
      <c r="E3388">
        <v>62.555999999999997</v>
      </c>
      <c r="F3388">
        <v>199</v>
      </c>
      <c r="G3388">
        <v>62.555999999999997</v>
      </c>
      <c r="H3388">
        <v>182</v>
      </c>
    </row>
    <row r="3389" spans="1:8" x14ac:dyDescent="0.35">
      <c r="A3389">
        <v>62.573</v>
      </c>
      <c r="B3389">
        <v>156</v>
      </c>
      <c r="C3389">
        <v>62.573</v>
      </c>
      <c r="D3389">
        <v>155</v>
      </c>
      <c r="E3389">
        <v>62.573</v>
      </c>
      <c r="F3389">
        <v>182</v>
      </c>
      <c r="G3389">
        <v>62.573</v>
      </c>
      <c r="H3389">
        <v>177</v>
      </c>
    </row>
    <row r="3390" spans="1:8" x14ac:dyDescent="0.35">
      <c r="A3390">
        <v>62.59</v>
      </c>
      <c r="B3390">
        <v>146</v>
      </c>
      <c r="C3390">
        <v>62.59</v>
      </c>
      <c r="D3390">
        <v>145</v>
      </c>
      <c r="E3390">
        <v>62.59</v>
      </c>
      <c r="F3390">
        <v>175</v>
      </c>
      <c r="G3390">
        <v>62.59</v>
      </c>
      <c r="H3390">
        <v>169</v>
      </c>
    </row>
    <row r="3391" spans="1:8" x14ac:dyDescent="0.35">
      <c r="A3391">
        <v>62.606999999999999</v>
      </c>
      <c r="B3391">
        <v>135</v>
      </c>
      <c r="C3391">
        <v>62.606999999999999</v>
      </c>
      <c r="D3391">
        <v>153</v>
      </c>
      <c r="E3391">
        <v>62.606999999999999</v>
      </c>
      <c r="F3391">
        <v>178</v>
      </c>
      <c r="G3391">
        <v>62.606999999999999</v>
      </c>
      <c r="H3391">
        <v>165</v>
      </c>
    </row>
    <row r="3392" spans="1:8" x14ac:dyDescent="0.35">
      <c r="A3392">
        <v>62.624000000000002</v>
      </c>
      <c r="B3392">
        <v>134</v>
      </c>
      <c r="C3392">
        <v>62.624000000000002</v>
      </c>
      <c r="D3392">
        <v>144</v>
      </c>
      <c r="E3392">
        <v>62.624000000000002</v>
      </c>
      <c r="F3392">
        <v>187</v>
      </c>
      <c r="G3392">
        <v>62.624000000000002</v>
      </c>
      <c r="H3392">
        <v>170</v>
      </c>
    </row>
    <row r="3393" spans="1:8" x14ac:dyDescent="0.35">
      <c r="A3393">
        <v>62.640999999999998</v>
      </c>
      <c r="B3393">
        <v>134</v>
      </c>
      <c r="C3393">
        <v>62.640999999999998</v>
      </c>
      <c r="D3393">
        <v>141</v>
      </c>
      <c r="E3393">
        <v>62.640999999999998</v>
      </c>
      <c r="F3393">
        <v>188</v>
      </c>
      <c r="G3393">
        <v>62.640999999999998</v>
      </c>
      <c r="H3393">
        <v>165</v>
      </c>
    </row>
    <row r="3394" spans="1:8" x14ac:dyDescent="0.35">
      <c r="A3394">
        <v>62.658000000000001</v>
      </c>
      <c r="B3394">
        <v>132</v>
      </c>
      <c r="C3394">
        <v>62.658000000000001</v>
      </c>
      <c r="D3394">
        <v>151</v>
      </c>
      <c r="E3394">
        <v>62.658000000000001</v>
      </c>
      <c r="F3394">
        <v>175</v>
      </c>
      <c r="G3394">
        <v>62.658000000000001</v>
      </c>
      <c r="H3394">
        <v>167</v>
      </c>
    </row>
    <row r="3395" spans="1:8" x14ac:dyDescent="0.35">
      <c r="A3395">
        <v>62.674999999999997</v>
      </c>
      <c r="B3395">
        <v>139</v>
      </c>
      <c r="C3395">
        <v>62.674999999999997</v>
      </c>
      <c r="D3395">
        <v>149</v>
      </c>
      <c r="E3395">
        <v>62.674999999999997</v>
      </c>
      <c r="F3395">
        <v>172</v>
      </c>
      <c r="G3395">
        <v>62.674999999999997</v>
      </c>
      <c r="H3395">
        <v>172</v>
      </c>
    </row>
    <row r="3396" spans="1:8" x14ac:dyDescent="0.35">
      <c r="A3396">
        <v>62.692</v>
      </c>
      <c r="B3396">
        <v>128</v>
      </c>
      <c r="C3396">
        <v>62.692</v>
      </c>
      <c r="D3396">
        <v>141</v>
      </c>
      <c r="E3396">
        <v>62.692</v>
      </c>
      <c r="F3396">
        <v>185</v>
      </c>
      <c r="G3396">
        <v>62.692</v>
      </c>
      <c r="H3396">
        <v>178</v>
      </c>
    </row>
    <row r="3397" spans="1:8" x14ac:dyDescent="0.35">
      <c r="A3397">
        <v>62.709000000000003</v>
      </c>
      <c r="B3397">
        <v>131</v>
      </c>
      <c r="C3397">
        <v>62.709000000000003</v>
      </c>
      <c r="D3397">
        <v>132</v>
      </c>
      <c r="E3397">
        <v>62.709000000000003</v>
      </c>
      <c r="F3397">
        <v>184</v>
      </c>
      <c r="G3397">
        <v>62.709000000000003</v>
      </c>
      <c r="H3397">
        <v>188</v>
      </c>
    </row>
    <row r="3398" spans="1:8" x14ac:dyDescent="0.35">
      <c r="A3398">
        <v>62.725999999999999</v>
      </c>
      <c r="B3398">
        <v>141</v>
      </c>
      <c r="C3398">
        <v>62.725999999999999</v>
      </c>
      <c r="D3398">
        <v>131</v>
      </c>
      <c r="E3398">
        <v>62.725999999999999</v>
      </c>
      <c r="F3398">
        <v>184</v>
      </c>
      <c r="G3398">
        <v>62.725999999999999</v>
      </c>
      <c r="H3398">
        <v>188</v>
      </c>
    </row>
    <row r="3399" spans="1:8" x14ac:dyDescent="0.35">
      <c r="A3399">
        <v>62.743000000000002</v>
      </c>
      <c r="B3399">
        <v>134</v>
      </c>
      <c r="C3399">
        <v>62.743000000000002</v>
      </c>
      <c r="D3399">
        <v>144</v>
      </c>
      <c r="E3399">
        <v>62.743000000000002</v>
      </c>
      <c r="F3399">
        <v>196</v>
      </c>
      <c r="G3399">
        <v>62.743000000000002</v>
      </c>
      <c r="H3399">
        <v>172</v>
      </c>
    </row>
    <row r="3400" spans="1:8" x14ac:dyDescent="0.35">
      <c r="A3400">
        <v>62.76</v>
      </c>
      <c r="B3400">
        <v>127</v>
      </c>
      <c r="C3400">
        <v>62.76</v>
      </c>
      <c r="D3400">
        <v>132</v>
      </c>
      <c r="E3400">
        <v>62.76</v>
      </c>
      <c r="F3400">
        <v>181</v>
      </c>
      <c r="G3400">
        <v>62.76</v>
      </c>
      <c r="H3400">
        <v>152</v>
      </c>
    </row>
    <row r="3401" spans="1:8" x14ac:dyDescent="0.35">
      <c r="A3401">
        <v>62.777000000000001</v>
      </c>
      <c r="B3401">
        <v>132</v>
      </c>
      <c r="C3401">
        <v>62.777000000000001</v>
      </c>
      <c r="D3401">
        <v>128</v>
      </c>
      <c r="E3401">
        <v>62.777000000000001</v>
      </c>
      <c r="F3401">
        <v>168</v>
      </c>
      <c r="G3401">
        <v>62.777000000000001</v>
      </c>
      <c r="H3401">
        <v>159</v>
      </c>
    </row>
    <row r="3402" spans="1:8" x14ac:dyDescent="0.35">
      <c r="A3402">
        <v>62.793999999999997</v>
      </c>
      <c r="B3402">
        <v>136</v>
      </c>
      <c r="C3402">
        <v>62.793999999999997</v>
      </c>
      <c r="D3402">
        <v>136</v>
      </c>
      <c r="E3402">
        <v>62.793999999999997</v>
      </c>
      <c r="F3402">
        <v>173</v>
      </c>
      <c r="G3402">
        <v>62.793999999999997</v>
      </c>
      <c r="H3402">
        <v>152</v>
      </c>
    </row>
    <row r="3403" spans="1:8" x14ac:dyDescent="0.35">
      <c r="A3403">
        <v>62.811</v>
      </c>
      <c r="B3403">
        <v>134</v>
      </c>
      <c r="C3403">
        <v>62.811</v>
      </c>
      <c r="D3403">
        <v>142</v>
      </c>
      <c r="E3403">
        <v>62.811</v>
      </c>
      <c r="F3403">
        <v>174</v>
      </c>
      <c r="G3403">
        <v>62.811</v>
      </c>
      <c r="H3403">
        <v>166</v>
      </c>
    </row>
    <row r="3404" spans="1:8" x14ac:dyDescent="0.35">
      <c r="A3404">
        <v>62.828000000000003</v>
      </c>
      <c r="B3404">
        <v>138</v>
      </c>
      <c r="C3404">
        <v>62.828000000000003</v>
      </c>
      <c r="D3404">
        <v>131</v>
      </c>
      <c r="E3404">
        <v>62.828000000000003</v>
      </c>
      <c r="F3404">
        <v>169</v>
      </c>
      <c r="G3404">
        <v>62.828000000000003</v>
      </c>
      <c r="H3404">
        <v>141</v>
      </c>
    </row>
    <row r="3405" spans="1:8" x14ac:dyDescent="0.35">
      <c r="A3405">
        <v>62.844999999999999</v>
      </c>
      <c r="B3405">
        <v>145</v>
      </c>
      <c r="C3405">
        <v>62.844999999999999</v>
      </c>
      <c r="D3405">
        <v>138</v>
      </c>
      <c r="E3405">
        <v>62.844999999999999</v>
      </c>
      <c r="F3405">
        <v>182</v>
      </c>
      <c r="G3405">
        <v>62.844999999999999</v>
      </c>
      <c r="H3405">
        <v>139</v>
      </c>
    </row>
    <row r="3406" spans="1:8" x14ac:dyDescent="0.35">
      <c r="A3406">
        <v>62.862000000000002</v>
      </c>
      <c r="B3406">
        <v>141</v>
      </c>
      <c r="C3406">
        <v>62.862000000000002</v>
      </c>
      <c r="D3406">
        <v>146</v>
      </c>
      <c r="E3406">
        <v>62.862000000000002</v>
      </c>
      <c r="F3406">
        <v>159</v>
      </c>
      <c r="G3406">
        <v>62.862000000000002</v>
      </c>
      <c r="H3406">
        <v>180</v>
      </c>
    </row>
    <row r="3407" spans="1:8" x14ac:dyDescent="0.35">
      <c r="A3407">
        <v>62.878999999999998</v>
      </c>
      <c r="B3407">
        <v>148</v>
      </c>
      <c r="C3407">
        <v>62.878999999999998</v>
      </c>
      <c r="D3407">
        <v>124</v>
      </c>
      <c r="E3407">
        <v>62.878999999999998</v>
      </c>
      <c r="F3407">
        <v>163</v>
      </c>
      <c r="G3407">
        <v>62.878999999999998</v>
      </c>
      <c r="H3407">
        <v>185</v>
      </c>
    </row>
    <row r="3408" spans="1:8" x14ac:dyDescent="0.35">
      <c r="A3408">
        <v>62.896000000000001</v>
      </c>
      <c r="B3408">
        <v>148</v>
      </c>
      <c r="C3408">
        <v>62.896000000000001</v>
      </c>
      <c r="D3408">
        <v>148</v>
      </c>
      <c r="E3408">
        <v>62.896000000000001</v>
      </c>
      <c r="F3408">
        <v>179</v>
      </c>
      <c r="G3408">
        <v>62.896000000000001</v>
      </c>
      <c r="H3408">
        <v>192</v>
      </c>
    </row>
    <row r="3409" spans="1:8" x14ac:dyDescent="0.35">
      <c r="A3409">
        <v>62.912999999999997</v>
      </c>
      <c r="B3409">
        <v>130</v>
      </c>
      <c r="C3409">
        <v>62.912999999999997</v>
      </c>
      <c r="D3409">
        <v>124</v>
      </c>
      <c r="E3409">
        <v>62.912999999999997</v>
      </c>
      <c r="F3409">
        <v>166</v>
      </c>
      <c r="G3409">
        <v>62.912999999999997</v>
      </c>
      <c r="H3409">
        <v>194</v>
      </c>
    </row>
    <row r="3410" spans="1:8" x14ac:dyDescent="0.35">
      <c r="A3410">
        <v>62.93</v>
      </c>
      <c r="B3410">
        <v>153</v>
      </c>
      <c r="C3410">
        <v>62.93</v>
      </c>
      <c r="D3410">
        <v>137</v>
      </c>
      <c r="E3410">
        <v>62.93</v>
      </c>
      <c r="F3410">
        <v>166</v>
      </c>
      <c r="G3410">
        <v>62.93</v>
      </c>
      <c r="H3410">
        <v>190</v>
      </c>
    </row>
    <row r="3411" spans="1:8" x14ac:dyDescent="0.35">
      <c r="A3411">
        <v>62.947000000000003</v>
      </c>
      <c r="B3411">
        <v>160</v>
      </c>
      <c r="C3411">
        <v>62.947000000000003</v>
      </c>
      <c r="D3411">
        <v>132</v>
      </c>
      <c r="E3411">
        <v>62.947000000000003</v>
      </c>
      <c r="F3411">
        <v>165</v>
      </c>
      <c r="G3411">
        <v>62.947000000000003</v>
      </c>
      <c r="H3411">
        <v>179</v>
      </c>
    </row>
    <row r="3412" spans="1:8" x14ac:dyDescent="0.35">
      <c r="A3412">
        <v>62.963999999999999</v>
      </c>
      <c r="B3412">
        <v>166</v>
      </c>
      <c r="C3412">
        <v>62.963999999999999</v>
      </c>
      <c r="D3412">
        <v>142</v>
      </c>
      <c r="E3412">
        <v>62.963999999999999</v>
      </c>
      <c r="F3412">
        <v>179</v>
      </c>
      <c r="G3412">
        <v>62.963999999999999</v>
      </c>
      <c r="H3412">
        <v>170</v>
      </c>
    </row>
    <row r="3413" spans="1:8" x14ac:dyDescent="0.35">
      <c r="A3413">
        <v>62.981000000000002</v>
      </c>
      <c r="B3413">
        <v>168</v>
      </c>
      <c r="C3413">
        <v>62.981000000000002</v>
      </c>
      <c r="D3413">
        <v>132</v>
      </c>
      <c r="E3413">
        <v>62.981000000000002</v>
      </c>
      <c r="F3413">
        <v>169</v>
      </c>
      <c r="G3413">
        <v>62.981000000000002</v>
      </c>
      <c r="H3413">
        <v>163</v>
      </c>
    </row>
    <row r="3414" spans="1:8" x14ac:dyDescent="0.35">
      <c r="A3414">
        <v>62.997999999999998</v>
      </c>
      <c r="B3414">
        <v>154</v>
      </c>
      <c r="C3414">
        <v>62.997999999999998</v>
      </c>
      <c r="D3414">
        <v>128</v>
      </c>
      <c r="E3414">
        <v>62.997999999999998</v>
      </c>
      <c r="F3414">
        <v>183</v>
      </c>
      <c r="G3414">
        <v>62.997999999999998</v>
      </c>
      <c r="H3414">
        <v>193</v>
      </c>
    </row>
    <row r="3415" spans="1:8" x14ac:dyDescent="0.35">
      <c r="A3415">
        <v>63.015000000000001</v>
      </c>
      <c r="B3415">
        <v>168</v>
      </c>
      <c r="C3415">
        <v>63.015000000000001</v>
      </c>
      <c r="D3415">
        <v>142</v>
      </c>
      <c r="E3415">
        <v>63.015000000000001</v>
      </c>
      <c r="F3415">
        <v>180</v>
      </c>
      <c r="G3415">
        <v>63.015000000000001</v>
      </c>
      <c r="H3415">
        <v>174</v>
      </c>
    </row>
    <row r="3416" spans="1:8" x14ac:dyDescent="0.35">
      <c r="A3416">
        <v>63.031999999999996</v>
      </c>
      <c r="B3416">
        <v>158</v>
      </c>
      <c r="C3416">
        <v>63.031999999999996</v>
      </c>
      <c r="D3416">
        <v>168</v>
      </c>
      <c r="E3416">
        <v>63.031999999999996</v>
      </c>
      <c r="F3416">
        <v>178</v>
      </c>
      <c r="G3416">
        <v>63.031999999999996</v>
      </c>
      <c r="H3416">
        <v>184</v>
      </c>
    </row>
    <row r="3417" spans="1:8" x14ac:dyDescent="0.35">
      <c r="A3417">
        <v>63.048999999999999</v>
      </c>
      <c r="B3417">
        <v>162</v>
      </c>
      <c r="C3417">
        <v>63.048999999999999</v>
      </c>
      <c r="D3417">
        <v>170</v>
      </c>
      <c r="E3417">
        <v>63.048999999999999</v>
      </c>
      <c r="F3417">
        <v>183</v>
      </c>
      <c r="G3417">
        <v>63.048999999999999</v>
      </c>
      <c r="H3417">
        <v>157</v>
      </c>
    </row>
    <row r="3418" spans="1:8" x14ac:dyDescent="0.35">
      <c r="A3418">
        <v>63.066000000000003</v>
      </c>
      <c r="B3418">
        <v>166</v>
      </c>
      <c r="C3418">
        <v>63.066000000000003</v>
      </c>
      <c r="D3418">
        <v>140</v>
      </c>
      <c r="E3418">
        <v>63.066000000000003</v>
      </c>
      <c r="F3418">
        <v>167</v>
      </c>
      <c r="G3418">
        <v>63.066000000000003</v>
      </c>
      <c r="H3418">
        <v>171</v>
      </c>
    </row>
    <row r="3419" spans="1:8" x14ac:dyDescent="0.35">
      <c r="A3419">
        <v>63.082999999999998</v>
      </c>
      <c r="B3419">
        <v>172</v>
      </c>
      <c r="C3419">
        <v>63.082999999999998</v>
      </c>
      <c r="D3419">
        <v>131</v>
      </c>
      <c r="E3419">
        <v>63.082999999999998</v>
      </c>
      <c r="F3419">
        <v>160</v>
      </c>
      <c r="G3419">
        <v>63.082999999999998</v>
      </c>
      <c r="H3419">
        <v>163</v>
      </c>
    </row>
    <row r="3420" spans="1:8" x14ac:dyDescent="0.35">
      <c r="A3420">
        <v>63.1</v>
      </c>
      <c r="B3420">
        <v>162</v>
      </c>
      <c r="C3420">
        <v>63.1</v>
      </c>
      <c r="D3420">
        <v>158</v>
      </c>
      <c r="E3420">
        <v>63.1</v>
      </c>
      <c r="F3420">
        <v>194</v>
      </c>
      <c r="G3420">
        <v>63.1</v>
      </c>
      <c r="H3420">
        <v>169</v>
      </c>
    </row>
    <row r="3421" spans="1:8" x14ac:dyDescent="0.35">
      <c r="A3421">
        <v>63.116999999999997</v>
      </c>
      <c r="B3421">
        <v>195</v>
      </c>
      <c r="C3421">
        <v>63.116999999999997</v>
      </c>
      <c r="D3421">
        <v>133</v>
      </c>
      <c r="E3421">
        <v>63.116999999999997</v>
      </c>
      <c r="F3421">
        <v>158</v>
      </c>
      <c r="G3421">
        <v>63.116999999999997</v>
      </c>
      <c r="H3421">
        <v>157</v>
      </c>
    </row>
    <row r="3422" spans="1:8" x14ac:dyDescent="0.35">
      <c r="A3422">
        <v>63.134</v>
      </c>
      <c r="B3422">
        <v>188</v>
      </c>
      <c r="C3422">
        <v>63.134</v>
      </c>
      <c r="D3422">
        <v>156</v>
      </c>
      <c r="E3422">
        <v>63.134</v>
      </c>
      <c r="F3422">
        <v>181</v>
      </c>
      <c r="G3422">
        <v>63.134</v>
      </c>
      <c r="H3422">
        <v>182</v>
      </c>
    </row>
    <row r="3423" spans="1:8" x14ac:dyDescent="0.35">
      <c r="A3423">
        <v>63.151000000000003</v>
      </c>
      <c r="B3423">
        <v>174</v>
      </c>
      <c r="C3423">
        <v>63.151000000000003</v>
      </c>
      <c r="D3423">
        <v>160</v>
      </c>
      <c r="E3423">
        <v>63.151000000000003</v>
      </c>
      <c r="F3423">
        <v>185</v>
      </c>
      <c r="G3423">
        <v>63.151000000000003</v>
      </c>
      <c r="H3423">
        <v>162</v>
      </c>
    </row>
    <row r="3424" spans="1:8" x14ac:dyDescent="0.35">
      <c r="A3424">
        <v>63.167999999999999</v>
      </c>
      <c r="B3424">
        <v>180</v>
      </c>
      <c r="C3424">
        <v>63.167999999999999</v>
      </c>
      <c r="D3424">
        <v>156</v>
      </c>
      <c r="E3424">
        <v>63.167999999999999</v>
      </c>
      <c r="F3424">
        <v>170</v>
      </c>
      <c r="G3424">
        <v>63.167999999999999</v>
      </c>
      <c r="H3424">
        <v>182</v>
      </c>
    </row>
    <row r="3425" spans="1:8" x14ac:dyDescent="0.35">
      <c r="A3425">
        <v>63.185000000000002</v>
      </c>
      <c r="B3425">
        <v>184</v>
      </c>
      <c r="C3425">
        <v>63.185000000000002</v>
      </c>
      <c r="D3425">
        <v>155</v>
      </c>
      <c r="E3425">
        <v>63.185000000000002</v>
      </c>
      <c r="F3425">
        <v>205</v>
      </c>
      <c r="G3425">
        <v>63.185000000000002</v>
      </c>
      <c r="H3425">
        <v>160</v>
      </c>
    </row>
    <row r="3426" spans="1:8" x14ac:dyDescent="0.35">
      <c r="A3426">
        <v>63.201999999999998</v>
      </c>
      <c r="B3426">
        <v>171</v>
      </c>
      <c r="C3426">
        <v>63.201999999999998</v>
      </c>
      <c r="D3426">
        <v>165</v>
      </c>
      <c r="E3426">
        <v>63.201999999999998</v>
      </c>
      <c r="F3426">
        <v>171</v>
      </c>
      <c r="G3426">
        <v>63.201999999999998</v>
      </c>
      <c r="H3426">
        <v>159</v>
      </c>
    </row>
    <row r="3427" spans="1:8" x14ac:dyDescent="0.35">
      <c r="A3427">
        <v>63.219000000000001</v>
      </c>
      <c r="B3427">
        <v>188</v>
      </c>
      <c r="C3427">
        <v>63.219000000000001</v>
      </c>
      <c r="D3427">
        <v>155</v>
      </c>
      <c r="E3427">
        <v>63.219000000000001</v>
      </c>
      <c r="F3427">
        <v>173</v>
      </c>
      <c r="G3427">
        <v>63.219000000000001</v>
      </c>
      <c r="H3427">
        <v>180</v>
      </c>
    </row>
    <row r="3428" spans="1:8" x14ac:dyDescent="0.35">
      <c r="A3428">
        <v>63.235999999999997</v>
      </c>
      <c r="B3428">
        <v>198</v>
      </c>
      <c r="C3428">
        <v>63.235999999999997</v>
      </c>
      <c r="D3428">
        <v>141</v>
      </c>
      <c r="E3428">
        <v>63.235999999999997</v>
      </c>
      <c r="F3428">
        <v>186</v>
      </c>
      <c r="G3428">
        <v>63.235999999999997</v>
      </c>
      <c r="H3428">
        <v>170</v>
      </c>
    </row>
    <row r="3429" spans="1:8" x14ac:dyDescent="0.35">
      <c r="A3429">
        <v>63.253</v>
      </c>
      <c r="B3429">
        <v>198</v>
      </c>
      <c r="C3429">
        <v>63.253</v>
      </c>
      <c r="D3429">
        <v>163</v>
      </c>
      <c r="E3429">
        <v>63.253</v>
      </c>
      <c r="F3429">
        <v>180</v>
      </c>
      <c r="G3429">
        <v>63.253</v>
      </c>
      <c r="H3429">
        <v>170</v>
      </c>
    </row>
    <row r="3430" spans="1:8" x14ac:dyDescent="0.35">
      <c r="A3430">
        <v>63.27</v>
      </c>
      <c r="B3430">
        <v>192</v>
      </c>
      <c r="C3430">
        <v>63.27</v>
      </c>
      <c r="D3430">
        <v>141</v>
      </c>
      <c r="E3430">
        <v>63.27</v>
      </c>
      <c r="F3430">
        <v>177</v>
      </c>
      <c r="G3430">
        <v>63.27</v>
      </c>
      <c r="H3430">
        <v>157</v>
      </c>
    </row>
    <row r="3431" spans="1:8" x14ac:dyDescent="0.35">
      <c r="A3431">
        <v>63.286999999999999</v>
      </c>
      <c r="B3431">
        <v>189</v>
      </c>
      <c r="C3431">
        <v>63.286999999999999</v>
      </c>
      <c r="D3431">
        <v>143</v>
      </c>
      <c r="E3431">
        <v>63.286999999999999</v>
      </c>
      <c r="F3431">
        <v>179</v>
      </c>
      <c r="G3431">
        <v>63.286999999999999</v>
      </c>
      <c r="H3431">
        <v>163</v>
      </c>
    </row>
    <row r="3432" spans="1:8" x14ac:dyDescent="0.35">
      <c r="A3432">
        <v>63.304000000000002</v>
      </c>
      <c r="B3432">
        <v>209</v>
      </c>
      <c r="C3432">
        <v>63.304000000000002</v>
      </c>
      <c r="D3432">
        <v>156</v>
      </c>
      <c r="E3432">
        <v>63.304000000000002</v>
      </c>
      <c r="F3432">
        <v>193</v>
      </c>
      <c r="G3432">
        <v>63.304000000000002</v>
      </c>
      <c r="H3432">
        <v>182</v>
      </c>
    </row>
    <row r="3433" spans="1:8" x14ac:dyDescent="0.35">
      <c r="A3433">
        <v>63.320999999999998</v>
      </c>
      <c r="B3433">
        <v>222</v>
      </c>
      <c r="C3433">
        <v>63.320999999999998</v>
      </c>
      <c r="D3433">
        <v>159</v>
      </c>
      <c r="E3433">
        <v>63.320999999999998</v>
      </c>
      <c r="F3433">
        <v>192</v>
      </c>
      <c r="G3433">
        <v>63.320999999999998</v>
      </c>
      <c r="H3433">
        <v>181</v>
      </c>
    </row>
    <row r="3434" spans="1:8" x14ac:dyDescent="0.35">
      <c r="A3434">
        <v>63.338000000000001</v>
      </c>
      <c r="B3434">
        <v>219</v>
      </c>
      <c r="C3434">
        <v>63.338000000000001</v>
      </c>
      <c r="D3434">
        <v>169</v>
      </c>
      <c r="E3434">
        <v>63.338000000000001</v>
      </c>
      <c r="F3434">
        <v>173</v>
      </c>
      <c r="G3434">
        <v>63.338000000000001</v>
      </c>
      <c r="H3434">
        <v>185</v>
      </c>
    </row>
    <row r="3435" spans="1:8" x14ac:dyDescent="0.35">
      <c r="A3435">
        <v>63.354999999999997</v>
      </c>
      <c r="B3435">
        <v>206</v>
      </c>
      <c r="C3435">
        <v>63.354999999999997</v>
      </c>
      <c r="D3435">
        <v>165</v>
      </c>
      <c r="E3435">
        <v>63.354999999999997</v>
      </c>
      <c r="F3435">
        <v>165</v>
      </c>
      <c r="G3435">
        <v>63.354999999999997</v>
      </c>
      <c r="H3435">
        <v>171</v>
      </c>
    </row>
    <row r="3436" spans="1:8" x14ac:dyDescent="0.35">
      <c r="A3436">
        <v>63.372</v>
      </c>
      <c r="B3436">
        <v>216</v>
      </c>
      <c r="C3436">
        <v>63.372</v>
      </c>
      <c r="D3436">
        <v>159</v>
      </c>
      <c r="E3436">
        <v>63.372</v>
      </c>
      <c r="F3436">
        <v>189</v>
      </c>
      <c r="G3436">
        <v>63.372</v>
      </c>
      <c r="H3436">
        <v>170</v>
      </c>
    </row>
    <row r="3437" spans="1:8" x14ac:dyDescent="0.35">
      <c r="A3437">
        <v>63.389000000000003</v>
      </c>
      <c r="B3437">
        <v>226</v>
      </c>
      <c r="C3437">
        <v>63.389000000000003</v>
      </c>
      <c r="D3437">
        <v>166</v>
      </c>
      <c r="E3437">
        <v>63.389000000000003</v>
      </c>
      <c r="F3437">
        <v>193</v>
      </c>
      <c r="G3437">
        <v>63.389000000000003</v>
      </c>
      <c r="H3437">
        <v>152</v>
      </c>
    </row>
    <row r="3438" spans="1:8" x14ac:dyDescent="0.35">
      <c r="A3438">
        <v>63.405999999999999</v>
      </c>
      <c r="B3438">
        <v>227</v>
      </c>
      <c r="C3438">
        <v>63.405999999999999</v>
      </c>
      <c r="D3438">
        <v>176</v>
      </c>
      <c r="E3438">
        <v>63.405999999999999</v>
      </c>
      <c r="F3438">
        <v>180</v>
      </c>
      <c r="G3438">
        <v>63.405999999999999</v>
      </c>
      <c r="H3438">
        <v>161</v>
      </c>
    </row>
    <row r="3439" spans="1:8" x14ac:dyDescent="0.35">
      <c r="A3439">
        <v>63.423000000000002</v>
      </c>
      <c r="B3439">
        <v>225</v>
      </c>
      <c r="C3439">
        <v>63.423000000000002</v>
      </c>
      <c r="D3439">
        <v>178</v>
      </c>
      <c r="E3439">
        <v>63.423000000000002</v>
      </c>
      <c r="F3439">
        <v>198</v>
      </c>
      <c r="G3439">
        <v>63.423000000000002</v>
      </c>
      <c r="H3439">
        <v>177</v>
      </c>
    </row>
    <row r="3440" spans="1:8" x14ac:dyDescent="0.35">
      <c r="A3440">
        <v>63.44</v>
      </c>
      <c r="B3440">
        <v>232</v>
      </c>
      <c r="C3440">
        <v>63.44</v>
      </c>
      <c r="D3440">
        <v>183</v>
      </c>
      <c r="E3440">
        <v>63.44</v>
      </c>
      <c r="F3440">
        <v>199</v>
      </c>
      <c r="G3440">
        <v>63.44</v>
      </c>
      <c r="H3440">
        <v>168</v>
      </c>
    </row>
    <row r="3441" spans="1:8" x14ac:dyDescent="0.35">
      <c r="A3441">
        <v>63.457000000000001</v>
      </c>
      <c r="B3441">
        <v>232</v>
      </c>
      <c r="C3441">
        <v>63.457000000000001</v>
      </c>
      <c r="D3441">
        <v>173</v>
      </c>
      <c r="E3441">
        <v>63.457000000000001</v>
      </c>
      <c r="F3441">
        <v>194</v>
      </c>
      <c r="G3441">
        <v>63.457000000000001</v>
      </c>
      <c r="H3441">
        <v>175</v>
      </c>
    </row>
    <row r="3442" spans="1:8" x14ac:dyDescent="0.35">
      <c r="A3442">
        <v>63.473999999999997</v>
      </c>
      <c r="B3442">
        <v>234</v>
      </c>
      <c r="C3442">
        <v>63.473999999999997</v>
      </c>
      <c r="D3442">
        <v>169</v>
      </c>
      <c r="E3442">
        <v>63.473999999999997</v>
      </c>
      <c r="F3442">
        <v>210</v>
      </c>
      <c r="G3442">
        <v>63.473999999999997</v>
      </c>
      <c r="H3442">
        <v>173</v>
      </c>
    </row>
    <row r="3443" spans="1:8" x14ac:dyDescent="0.35">
      <c r="A3443">
        <v>63.491</v>
      </c>
      <c r="B3443">
        <v>232</v>
      </c>
      <c r="C3443">
        <v>63.491</v>
      </c>
      <c r="D3443">
        <v>184</v>
      </c>
      <c r="E3443">
        <v>63.491</v>
      </c>
      <c r="F3443">
        <v>214</v>
      </c>
      <c r="G3443">
        <v>63.491</v>
      </c>
      <c r="H3443">
        <v>177</v>
      </c>
    </row>
    <row r="3444" spans="1:8" x14ac:dyDescent="0.35">
      <c r="A3444">
        <v>63.508000000000003</v>
      </c>
      <c r="B3444">
        <v>234</v>
      </c>
      <c r="C3444">
        <v>63.508000000000003</v>
      </c>
      <c r="D3444">
        <v>182</v>
      </c>
      <c r="E3444">
        <v>63.508000000000003</v>
      </c>
      <c r="F3444">
        <v>187</v>
      </c>
      <c r="G3444">
        <v>63.508000000000003</v>
      </c>
      <c r="H3444">
        <v>180</v>
      </c>
    </row>
    <row r="3445" spans="1:8" x14ac:dyDescent="0.35">
      <c r="A3445">
        <v>63.524999999999999</v>
      </c>
      <c r="B3445">
        <v>244</v>
      </c>
      <c r="C3445">
        <v>63.524999999999999</v>
      </c>
      <c r="D3445">
        <v>190</v>
      </c>
      <c r="E3445">
        <v>63.524999999999999</v>
      </c>
      <c r="F3445">
        <v>194</v>
      </c>
      <c r="G3445">
        <v>63.524999999999999</v>
      </c>
      <c r="H3445">
        <v>178</v>
      </c>
    </row>
    <row r="3446" spans="1:8" x14ac:dyDescent="0.35">
      <c r="A3446">
        <v>63.542000000000002</v>
      </c>
      <c r="B3446">
        <v>253</v>
      </c>
      <c r="C3446">
        <v>63.542000000000002</v>
      </c>
      <c r="D3446">
        <v>189</v>
      </c>
      <c r="E3446">
        <v>63.542000000000002</v>
      </c>
      <c r="F3446">
        <v>206</v>
      </c>
      <c r="G3446">
        <v>63.542000000000002</v>
      </c>
      <c r="H3446">
        <v>167</v>
      </c>
    </row>
    <row r="3447" spans="1:8" x14ac:dyDescent="0.35">
      <c r="A3447">
        <v>63.558999999999997</v>
      </c>
      <c r="B3447">
        <v>256</v>
      </c>
      <c r="C3447">
        <v>63.558999999999997</v>
      </c>
      <c r="D3447">
        <v>184</v>
      </c>
      <c r="E3447">
        <v>63.558999999999997</v>
      </c>
      <c r="F3447">
        <v>212</v>
      </c>
      <c r="G3447">
        <v>63.558999999999997</v>
      </c>
      <c r="H3447">
        <v>170</v>
      </c>
    </row>
    <row r="3448" spans="1:8" x14ac:dyDescent="0.35">
      <c r="A3448">
        <v>63.576000000000001</v>
      </c>
      <c r="B3448">
        <v>256</v>
      </c>
      <c r="C3448">
        <v>63.576000000000001</v>
      </c>
      <c r="D3448">
        <v>182</v>
      </c>
      <c r="E3448">
        <v>63.576000000000001</v>
      </c>
      <c r="F3448">
        <v>207</v>
      </c>
      <c r="G3448">
        <v>63.576000000000001</v>
      </c>
      <c r="H3448">
        <v>182</v>
      </c>
    </row>
    <row r="3449" spans="1:8" x14ac:dyDescent="0.35">
      <c r="A3449">
        <v>63.593000000000004</v>
      </c>
      <c r="B3449">
        <v>245</v>
      </c>
      <c r="C3449">
        <v>63.593000000000004</v>
      </c>
      <c r="D3449">
        <v>188</v>
      </c>
      <c r="E3449">
        <v>63.593000000000004</v>
      </c>
      <c r="F3449">
        <v>186</v>
      </c>
      <c r="G3449">
        <v>63.593000000000004</v>
      </c>
      <c r="H3449">
        <v>181</v>
      </c>
    </row>
    <row r="3450" spans="1:8" x14ac:dyDescent="0.35">
      <c r="A3450">
        <v>63.61</v>
      </c>
      <c r="B3450">
        <v>255</v>
      </c>
      <c r="C3450">
        <v>63.61</v>
      </c>
      <c r="D3450">
        <v>188</v>
      </c>
      <c r="E3450">
        <v>63.61</v>
      </c>
      <c r="F3450">
        <v>190</v>
      </c>
      <c r="G3450">
        <v>63.61</v>
      </c>
      <c r="H3450">
        <v>177</v>
      </c>
    </row>
    <row r="3451" spans="1:8" x14ac:dyDescent="0.35">
      <c r="A3451">
        <v>63.627000000000002</v>
      </c>
      <c r="B3451">
        <v>262</v>
      </c>
      <c r="C3451">
        <v>63.627000000000002</v>
      </c>
      <c r="D3451">
        <v>187</v>
      </c>
      <c r="E3451">
        <v>63.627000000000002</v>
      </c>
      <c r="F3451">
        <v>204</v>
      </c>
      <c r="G3451">
        <v>63.627000000000002</v>
      </c>
      <c r="H3451">
        <v>180</v>
      </c>
    </row>
    <row r="3452" spans="1:8" x14ac:dyDescent="0.35">
      <c r="A3452">
        <v>63.643999999999998</v>
      </c>
      <c r="B3452">
        <v>259</v>
      </c>
      <c r="C3452">
        <v>63.643999999999998</v>
      </c>
      <c r="D3452">
        <v>199</v>
      </c>
      <c r="E3452">
        <v>63.643999999999998</v>
      </c>
      <c r="F3452">
        <v>211</v>
      </c>
      <c r="G3452">
        <v>63.643999999999998</v>
      </c>
      <c r="H3452">
        <v>185</v>
      </c>
    </row>
    <row r="3453" spans="1:8" x14ac:dyDescent="0.35">
      <c r="A3453">
        <v>63.661000000000001</v>
      </c>
      <c r="B3453">
        <v>252</v>
      </c>
      <c r="C3453">
        <v>63.661000000000001</v>
      </c>
      <c r="D3453">
        <v>198</v>
      </c>
      <c r="E3453">
        <v>63.661000000000001</v>
      </c>
      <c r="F3453">
        <v>214</v>
      </c>
      <c r="G3453">
        <v>63.661000000000001</v>
      </c>
      <c r="H3453">
        <v>184</v>
      </c>
    </row>
    <row r="3454" spans="1:8" x14ac:dyDescent="0.35">
      <c r="A3454">
        <v>63.677999999999997</v>
      </c>
      <c r="B3454">
        <v>265</v>
      </c>
      <c r="C3454">
        <v>63.677999999999997</v>
      </c>
      <c r="D3454">
        <v>191</v>
      </c>
      <c r="E3454">
        <v>63.677999999999997</v>
      </c>
      <c r="F3454">
        <v>210</v>
      </c>
      <c r="G3454">
        <v>63.677999999999997</v>
      </c>
      <c r="H3454">
        <v>185</v>
      </c>
    </row>
    <row r="3455" spans="1:8" x14ac:dyDescent="0.35">
      <c r="A3455">
        <v>63.695</v>
      </c>
      <c r="B3455">
        <v>268</v>
      </c>
      <c r="C3455">
        <v>63.695</v>
      </c>
      <c r="D3455">
        <v>202</v>
      </c>
      <c r="E3455">
        <v>63.695</v>
      </c>
      <c r="F3455">
        <v>211</v>
      </c>
      <c r="G3455">
        <v>63.695</v>
      </c>
      <c r="H3455">
        <v>171</v>
      </c>
    </row>
    <row r="3456" spans="1:8" x14ac:dyDescent="0.35">
      <c r="A3456">
        <v>63.712000000000003</v>
      </c>
      <c r="B3456">
        <v>265</v>
      </c>
      <c r="C3456">
        <v>63.712000000000003</v>
      </c>
      <c r="D3456">
        <v>193</v>
      </c>
      <c r="E3456">
        <v>63.712000000000003</v>
      </c>
      <c r="F3456">
        <v>211</v>
      </c>
      <c r="G3456">
        <v>63.712000000000003</v>
      </c>
      <c r="H3456">
        <v>167</v>
      </c>
    </row>
    <row r="3457" spans="1:8" x14ac:dyDescent="0.35">
      <c r="A3457">
        <v>63.728999999999999</v>
      </c>
      <c r="B3457">
        <v>251</v>
      </c>
      <c r="C3457">
        <v>63.728999999999999</v>
      </c>
      <c r="D3457">
        <v>200</v>
      </c>
      <c r="E3457">
        <v>63.728999999999999</v>
      </c>
      <c r="F3457">
        <v>208</v>
      </c>
      <c r="G3457">
        <v>63.728999999999999</v>
      </c>
      <c r="H3457">
        <v>175</v>
      </c>
    </row>
    <row r="3458" spans="1:8" x14ac:dyDescent="0.35">
      <c r="A3458">
        <v>63.746000000000002</v>
      </c>
      <c r="B3458">
        <v>259</v>
      </c>
      <c r="C3458">
        <v>63.746000000000002</v>
      </c>
      <c r="D3458">
        <v>207</v>
      </c>
      <c r="E3458">
        <v>63.746000000000002</v>
      </c>
      <c r="F3458">
        <v>194</v>
      </c>
      <c r="G3458">
        <v>63.746000000000002</v>
      </c>
      <c r="H3458">
        <v>159</v>
      </c>
    </row>
    <row r="3459" spans="1:8" x14ac:dyDescent="0.35">
      <c r="A3459">
        <v>63.762999999999998</v>
      </c>
      <c r="B3459">
        <v>257</v>
      </c>
      <c r="C3459">
        <v>63.762999999999998</v>
      </c>
      <c r="D3459">
        <v>204</v>
      </c>
      <c r="E3459">
        <v>63.762999999999998</v>
      </c>
      <c r="F3459">
        <v>193</v>
      </c>
      <c r="G3459">
        <v>63.762999999999998</v>
      </c>
      <c r="H3459">
        <v>168</v>
      </c>
    </row>
    <row r="3460" spans="1:8" x14ac:dyDescent="0.35">
      <c r="A3460">
        <v>63.78</v>
      </c>
      <c r="B3460">
        <v>253</v>
      </c>
      <c r="C3460">
        <v>63.78</v>
      </c>
      <c r="D3460">
        <v>184</v>
      </c>
      <c r="E3460">
        <v>63.78</v>
      </c>
      <c r="F3460">
        <v>201</v>
      </c>
      <c r="G3460">
        <v>63.78</v>
      </c>
      <c r="H3460">
        <v>183</v>
      </c>
    </row>
    <row r="3461" spans="1:8" x14ac:dyDescent="0.35">
      <c r="A3461">
        <v>63.796999999999997</v>
      </c>
      <c r="B3461">
        <v>272</v>
      </c>
      <c r="C3461">
        <v>63.796999999999997</v>
      </c>
      <c r="D3461">
        <v>198</v>
      </c>
      <c r="E3461">
        <v>63.796999999999997</v>
      </c>
      <c r="F3461">
        <v>189</v>
      </c>
      <c r="G3461">
        <v>63.796999999999997</v>
      </c>
      <c r="H3461">
        <v>178</v>
      </c>
    </row>
    <row r="3462" spans="1:8" x14ac:dyDescent="0.35">
      <c r="A3462">
        <v>63.814</v>
      </c>
      <c r="B3462">
        <v>272</v>
      </c>
      <c r="C3462">
        <v>63.814</v>
      </c>
      <c r="D3462">
        <v>192</v>
      </c>
      <c r="E3462">
        <v>63.814</v>
      </c>
      <c r="F3462">
        <v>201</v>
      </c>
      <c r="G3462">
        <v>63.814</v>
      </c>
      <c r="H3462">
        <v>178</v>
      </c>
    </row>
    <row r="3463" spans="1:8" x14ac:dyDescent="0.35">
      <c r="A3463">
        <v>63.831000000000003</v>
      </c>
      <c r="B3463">
        <v>269</v>
      </c>
      <c r="C3463">
        <v>63.831000000000003</v>
      </c>
      <c r="D3463">
        <v>209</v>
      </c>
      <c r="E3463">
        <v>63.831000000000003</v>
      </c>
      <c r="F3463">
        <v>216</v>
      </c>
      <c r="G3463">
        <v>63.831000000000003</v>
      </c>
      <c r="H3463">
        <v>180</v>
      </c>
    </row>
    <row r="3464" spans="1:8" x14ac:dyDescent="0.35">
      <c r="A3464">
        <v>63.847999999999999</v>
      </c>
      <c r="B3464">
        <v>263</v>
      </c>
      <c r="C3464">
        <v>63.847999999999999</v>
      </c>
      <c r="D3464">
        <v>194</v>
      </c>
      <c r="E3464">
        <v>63.847999999999999</v>
      </c>
      <c r="F3464">
        <v>200</v>
      </c>
      <c r="G3464">
        <v>63.847999999999999</v>
      </c>
      <c r="H3464">
        <v>172</v>
      </c>
    </row>
    <row r="3465" spans="1:8" x14ac:dyDescent="0.35">
      <c r="A3465">
        <v>63.865000000000002</v>
      </c>
      <c r="B3465">
        <v>258</v>
      </c>
      <c r="C3465">
        <v>63.865000000000002</v>
      </c>
      <c r="D3465">
        <v>201</v>
      </c>
      <c r="E3465">
        <v>63.865000000000002</v>
      </c>
      <c r="F3465">
        <v>210</v>
      </c>
      <c r="G3465">
        <v>63.865000000000002</v>
      </c>
      <c r="H3465">
        <v>166</v>
      </c>
    </row>
    <row r="3466" spans="1:8" x14ac:dyDescent="0.35">
      <c r="A3466">
        <v>63.881999999999998</v>
      </c>
      <c r="B3466">
        <v>266</v>
      </c>
      <c r="C3466">
        <v>63.881999999999998</v>
      </c>
      <c r="D3466">
        <v>202</v>
      </c>
      <c r="E3466">
        <v>63.881999999999998</v>
      </c>
      <c r="F3466">
        <v>201</v>
      </c>
      <c r="G3466">
        <v>63.881999999999998</v>
      </c>
      <c r="H3466">
        <v>155</v>
      </c>
    </row>
    <row r="3467" spans="1:8" x14ac:dyDescent="0.35">
      <c r="A3467">
        <v>63.899000000000001</v>
      </c>
      <c r="B3467">
        <v>276</v>
      </c>
      <c r="C3467">
        <v>63.899000000000001</v>
      </c>
      <c r="D3467">
        <v>186</v>
      </c>
      <c r="E3467">
        <v>63.899000000000001</v>
      </c>
      <c r="F3467">
        <v>218</v>
      </c>
      <c r="G3467">
        <v>63.899000000000001</v>
      </c>
      <c r="H3467">
        <v>177</v>
      </c>
    </row>
    <row r="3468" spans="1:8" x14ac:dyDescent="0.35">
      <c r="A3468">
        <v>63.915999999999997</v>
      </c>
      <c r="B3468">
        <v>254</v>
      </c>
      <c r="C3468">
        <v>63.915999999999997</v>
      </c>
      <c r="D3468">
        <v>204</v>
      </c>
      <c r="E3468">
        <v>63.915999999999997</v>
      </c>
      <c r="F3468">
        <v>215</v>
      </c>
      <c r="G3468">
        <v>63.915999999999997</v>
      </c>
      <c r="H3468">
        <v>196</v>
      </c>
    </row>
    <row r="3469" spans="1:8" x14ac:dyDescent="0.35">
      <c r="A3469">
        <v>63.933</v>
      </c>
      <c r="B3469">
        <v>243</v>
      </c>
      <c r="C3469">
        <v>63.933</v>
      </c>
      <c r="D3469">
        <v>186</v>
      </c>
      <c r="E3469">
        <v>63.933</v>
      </c>
      <c r="F3469">
        <v>210</v>
      </c>
      <c r="G3469">
        <v>63.933</v>
      </c>
      <c r="H3469">
        <v>171</v>
      </c>
    </row>
    <row r="3470" spans="1:8" x14ac:dyDescent="0.35">
      <c r="A3470">
        <v>63.95</v>
      </c>
      <c r="B3470">
        <v>249</v>
      </c>
      <c r="C3470">
        <v>63.95</v>
      </c>
      <c r="D3470">
        <v>186</v>
      </c>
      <c r="E3470">
        <v>63.95</v>
      </c>
      <c r="F3470">
        <v>216</v>
      </c>
      <c r="G3470">
        <v>63.95</v>
      </c>
      <c r="H3470">
        <v>181</v>
      </c>
    </row>
    <row r="3471" spans="1:8" x14ac:dyDescent="0.35">
      <c r="A3471">
        <v>63.966999999999999</v>
      </c>
      <c r="B3471">
        <v>231</v>
      </c>
      <c r="C3471">
        <v>63.966999999999999</v>
      </c>
      <c r="D3471">
        <v>197</v>
      </c>
      <c r="E3471">
        <v>63.966999999999999</v>
      </c>
      <c r="F3471">
        <v>210</v>
      </c>
      <c r="G3471">
        <v>63.966999999999999</v>
      </c>
      <c r="H3471">
        <v>167</v>
      </c>
    </row>
    <row r="3472" spans="1:8" x14ac:dyDescent="0.35">
      <c r="A3472">
        <v>63.984000000000002</v>
      </c>
      <c r="B3472">
        <v>249</v>
      </c>
      <c r="C3472">
        <v>63.984000000000002</v>
      </c>
      <c r="D3472">
        <v>206</v>
      </c>
      <c r="E3472">
        <v>63.984000000000002</v>
      </c>
      <c r="F3472">
        <v>192</v>
      </c>
      <c r="G3472">
        <v>63.984000000000002</v>
      </c>
      <c r="H3472">
        <v>153</v>
      </c>
    </row>
    <row r="3473" spans="1:8" x14ac:dyDescent="0.35">
      <c r="A3473">
        <v>64.001000000000005</v>
      </c>
      <c r="B3473">
        <v>233</v>
      </c>
      <c r="C3473">
        <v>64.001000000000005</v>
      </c>
      <c r="D3473">
        <v>176</v>
      </c>
      <c r="E3473">
        <v>64.001000000000005</v>
      </c>
      <c r="F3473">
        <v>223</v>
      </c>
      <c r="G3473">
        <v>64.001000000000005</v>
      </c>
      <c r="H3473">
        <v>151</v>
      </c>
    </row>
    <row r="3474" spans="1:8" x14ac:dyDescent="0.35">
      <c r="A3474">
        <v>64.018000000000001</v>
      </c>
      <c r="B3474">
        <v>225</v>
      </c>
      <c r="C3474">
        <v>64.018000000000001</v>
      </c>
      <c r="D3474">
        <v>198</v>
      </c>
      <c r="E3474">
        <v>64.018000000000001</v>
      </c>
      <c r="F3474">
        <v>210</v>
      </c>
      <c r="G3474">
        <v>64.018000000000001</v>
      </c>
      <c r="H3474">
        <v>161</v>
      </c>
    </row>
    <row r="3475" spans="1:8" x14ac:dyDescent="0.35">
      <c r="A3475">
        <v>64.034999999999997</v>
      </c>
      <c r="B3475">
        <v>229</v>
      </c>
      <c r="C3475">
        <v>64.034999999999997</v>
      </c>
      <c r="D3475">
        <v>165</v>
      </c>
      <c r="E3475">
        <v>64.034999999999997</v>
      </c>
      <c r="F3475">
        <v>216</v>
      </c>
      <c r="G3475">
        <v>64.034999999999997</v>
      </c>
      <c r="H3475">
        <v>185</v>
      </c>
    </row>
    <row r="3476" spans="1:8" x14ac:dyDescent="0.35">
      <c r="A3476">
        <v>64.052000000000007</v>
      </c>
      <c r="B3476">
        <v>201</v>
      </c>
      <c r="C3476">
        <v>64.052000000000007</v>
      </c>
      <c r="D3476">
        <v>200</v>
      </c>
      <c r="E3476">
        <v>64.052000000000007</v>
      </c>
      <c r="F3476">
        <v>198</v>
      </c>
      <c r="G3476">
        <v>64.052000000000007</v>
      </c>
      <c r="H3476">
        <v>166</v>
      </c>
    </row>
    <row r="3477" spans="1:8" x14ac:dyDescent="0.35">
      <c r="A3477">
        <v>64.069000000000003</v>
      </c>
      <c r="B3477">
        <v>195</v>
      </c>
      <c r="C3477">
        <v>64.069000000000003</v>
      </c>
      <c r="D3477">
        <v>183</v>
      </c>
      <c r="E3477">
        <v>64.069000000000003</v>
      </c>
      <c r="F3477">
        <v>223</v>
      </c>
      <c r="G3477">
        <v>64.069000000000003</v>
      </c>
      <c r="H3477">
        <v>206</v>
      </c>
    </row>
    <row r="3478" spans="1:8" x14ac:dyDescent="0.35">
      <c r="A3478">
        <v>64.085999999999999</v>
      </c>
      <c r="B3478">
        <v>192</v>
      </c>
      <c r="C3478">
        <v>64.085999999999999</v>
      </c>
      <c r="D3478">
        <v>182</v>
      </c>
      <c r="E3478">
        <v>64.085999999999999</v>
      </c>
      <c r="F3478">
        <v>225</v>
      </c>
      <c r="G3478">
        <v>64.085999999999999</v>
      </c>
      <c r="H3478">
        <v>181</v>
      </c>
    </row>
    <row r="3479" spans="1:8" x14ac:dyDescent="0.35">
      <c r="A3479">
        <v>64.102999999999994</v>
      </c>
      <c r="B3479">
        <v>187</v>
      </c>
      <c r="C3479">
        <v>64.102999999999994</v>
      </c>
      <c r="D3479">
        <v>186</v>
      </c>
      <c r="E3479">
        <v>64.102999999999994</v>
      </c>
      <c r="F3479">
        <v>204</v>
      </c>
      <c r="G3479">
        <v>64.102999999999994</v>
      </c>
      <c r="H3479">
        <v>189</v>
      </c>
    </row>
    <row r="3480" spans="1:8" x14ac:dyDescent="0.35">
      <c r="A3480">
        <v>64.12</v>
      </c>
      <c r="B3480">
        <v>202</v>
      </c>
      <c r="C3480">
        <v>64.12</v>
      </c>
      <c r="D3480">
        <v>175</v>
      </c>
      <c r="E3480">
        <v>64.12</v>
      </c>
      <c r="F3480">
        <v>196</v>
      </c>
      <c r="G3480">
        <v>64.12</v>
      </c>
      <c r="H3480">
        <v>173</v>
      </c>
    </row>
    <row r="3481" spans="1:8" x14ac:dyDescent="0.35">
      <c r="A3481">
        <v>64.137</v>
      </c>
      <c r="B3481">
        <v>181</v>
      </c>
      <c r="C3481">
        <v>64.137</v>
      </c>
      <c r="D3481">
        <v>178</v>
      </c>
      <c r="E3481">
        <v>64.137</v>
      </c>
      <c r="F3481">
        <v>205</v>
      </c>
      <c r="G3481">
        <v>64.137</v>
      </c>
      <c r="H3481">
        <v>169</v>
      </c>
    </row>
    <row r="3482" spans="1:8" x14ac:dyDescent="0.35">
      <c r="A3482">
        <v>64.153999999999996</v>
      </c>
      <c r="B3482">
        <v>168</v>
      </c>
      <c r="C3482">
        <v>64.153999999999996</v>
      </c>
      <c r="D3482">
        <v>170</v>
      </c>
      <c r="E3482">
        <v>64.153999999999996</v>
      </c>
      <c r="F3482">
        <v>194</v>
      </c>
      <c r="G3482">
        <v>64.153999999999996</v>
      </c>
      <c r="H3482">
        <v>167</v>
      </c>
    </row>
    <row r="3483" spans="1:8" x14ac:dyDescent="0.35">
      <c r="A3483">
        <v>64.171000000000006</v>
      </c>
      <c r="B3483">
        <v>155</v>
      </c>
      <c r="C3483">
        <v>64.171000000000006</v>
      </c>
      <c r="D3483">
        <v>153</v>
      </c>
      <c r="E3483">
        <v>64.171000000000006</v>
      </c>
      <c r="F3483">
        <v>173</v>
      </c>
      <c r="G3483">
        <v>64.171000000000006</v>
      </c>
      <c r="H3483">
        <v>167</v>
      </c>
    </row>
    <row r="3484" spans="1:8" x14ac:dyDescent="0.35">
      <c r="A3484">
        <v>64.188000000000002</v>
      </c>
      <c r="B3484">
        <v>160</v>
      </c>
      <c r="C3484">
        <v>64.188000000000002</v>
      </c>
      <c r="D3484">
        <v>163</v>
      </c>
      <c r="E3484">
        <v>64.188000000000002</v>
      </c>
      <c r="F3484">
        <v>169</v>
      </c>
      <c r="G3484">
        <v>64.188000000000002</v>
      </c>
      <c r="H3484">
        <v>151</v>
      </c>
    </row>
    <row r="3485" spans="1:8" x14ac:dyDescent="0.35">
      <c r="A3485">
        <v>64.204999999999998</v>
      </c>
      <c r="B3485">
        <v>154</v>
      </c>
      <c r="C3485">
        <v>64.204999999999998</v>
      </c>
      <c r="D3485">
        <v>171</v>
      </c>
      <c r="E3485">
        <v>64.204999999999998</v>
      </c>
      <c r="F3485">
        <v>186</v>
      </c>
      <c r="G3485">
        <v>64.204999999999998</v>
      </c>
      <c r="H3485">
        <v>168</v>
      </c>
    </row>
    <row r="3486" spans="1:8" x14ac:dyDescent="0.35">
      <c r="A3486">
        <v>64.221999999999994</v>
      </c>
      <c r="B3486">
        <v>160</v>
      </c>
      <c r="C3486">
        <v>64.221999999999994</v>
      </c>
      <c r="D3486">
        <v>149</v>
      </c>
      <c r="E3486">
        <v>64.221999999999994</v>
      </c>
      <c r="F3486">
        <v>198</v>
      </c>
      <c r="G3486">
        <v>64.221999999999994</v>
      </c>
      <c r="H3486">
        <v>152</v>
      </c>
    </row>
    <row r="3487" spans="1:8" x14ac:dyDescent="0.35">
      <c r="A3487">
        <v>64.239000000000004</v>
      </c>
      <c r="B3487">
        <v>153</v>
      </c>
      <c r="C3487">
        <v>64.239000000000004</v>
      </c>
      <c r="D3487">
        <v>146</v>
      </c>
      <c r="E3487">
        <v>64.239000000000004</v>
      </c>
      <c r="F3487">
        <v>194</v>
      </c>
      <c r="G3487">
        <v>64.239000000000004</v>
      </c>
      <c r="H3487">
        <v>163</v>
      </c>
    </row>
    <row r="3488" spans="1:8" x14ac:dyDescent="0.35">
      <c r="A3488">
        <v>64.256</v>
      </c>
      <c r="B3488">
        <v>152</v>
      </c>
      <c r="C3488">
        <v>64.256</v>
      </c>
      <c r="D3488">
        <v>150</v>
      </c>
      <c r="E3488">
        <v>64.256</v>
      </c>
      <c r="F3488">
        <v>191</v>
      </c>
      <c r="G3488">
        <v>64.256</v>
      </c>
      <c r="H3488">
        <v>173</v>
      </c>
    </row>
    <row r="3489" spans="1:8" x14ac:dyDescent="0.35">
      <c r="A3489">
        <v>64.272999999999996</v>
      </c>
      <c r="B3489">
        <v>148</v>
      </c>
      <c r="C3489">
        <v>64.272999999999996</v>
      </c>
      <c r="D3489">
        <v>129</v>
      </c>
      <c r="E3489">
        <v>64.272999999999996</v>
      </c>
      <c r="F3489">
        <v>202</v>
      </c>
      <c r="G3489">
        <v>64.272999999999996</v>
      </c>
      <c r="H3489">
        <v>174</v>
      </c>
    </row>
    <row r="3490" spans="1:8" x14ac:dyDescent="0.35">
      <c r="A3490">
        <v>64.290000000000006</v>
      </c>
      <c r="B3490">
        <v>152</v>
      </c>
      <c r="C3490">
        <v>64.290000000000006</v>
      </c>
      <c r="D3490">
        <v>147</v>
      </c>
      <c r="E3490">
        <v>64.290000000000006</v>
      </c>
      <c r="F3490">
        <v>176</v>
      </c>
      <c r="G3490">
        <v>64.290000000000006</v>
      </c>
      <c r="H3490">
        <v>186</v>
      </c>
    </row>
    <row r="3491" spans="1:8" x14ac:dyDescent="0.35">
      <c r="A3491">
        <v>64.307000000000002</v>
      </c>
      <c r="B3491">
        <v>155</v>
      </c>
      <c r="C3491">
        <v>64.307000000000002</v>
      </c>
      <c r="D3491">
        <v>143</v>
      </c>
      <c r="E3491">
        <v>64.307000000000002</v>
      </c>
      <c r="F3491">
        <v>192</v>
      </c>
      <c r="G3491">
        <v>64.307000000000002</v>
      </c>
      <c r="H3491">
        <v>178</v>
      </c>
    </row>
    <row r="3492" spans="1:8" x14ac:dyDescent="0.35">
      <c r="A3492">
        <v>64.323999999999998</v>
      </c>
      <c r="B3492">
        <v>155</v>
      </c>
      <c r="C3492">
        <v>64.323999999999998</v>
      </c>
      <c r="D3492">
        <v>147</v>
      </c>
      <c r="E3492">
        <v>64.323999999999998</v>
      </c>
      <c r="F3492">
        <v>184</v>
      </c>
      <c r="G3492">
        <v>64.323999999999998</v>
      </c>
      <c r="H3492">
        <v>174</v>
      </c>
    </row>
    <row r="3493" spans="1:8" x14ac:dyDescent="0.35">
      <c r="A3493">
        <v>64.340999999999994</v>
      </c>
      <c r="B3493">
        <v>146</v>
      </c>
      <c r="C3493">
        <v>64.340999999999994</v>
      </c>
      <c r="D3493">
        <v>141</v>
      </c>
      <c r="E3493">
        <v>64.340999999999994</v>
      </c>
      <c r="F3493">
        <v>197</v>
      </c>
      <c r="G3493">
        <v>64.340999999999994</v>
      </c>
      <c r="H3493">
        <v>166</v>
      </c>
    </row>
    <row r="3494" spans="1:8" x14ac:dyDescent="0.35">
      <c r="A3494">
        <v>64.358000000000004</v>
      </c>
      <c r="B3494">
        <v>150</v>
      </c>
      <c r="C3494">
        <v>64.358000000000004</v>
      </c>
      <c r="D3494">
        <v>134</v>
      </c>
      <c r="E3494">
        <v>64.358000000000004</v>
      </c>
      <c r="F3494">
        <v>200</v>
      </c>
      <c r="G3494">
        <v>64.358000000000004</v>
      </c>
      <c r="H3494">
        <v>163</v>
      </c>
    </row>
    <row r="3495" spans="1:8" x14ac:dyDescent="0.35">
      <c r="A3495">
        <v>64.375</v>
      </c>
      <c r="B3495">
        <v>139</v>
      </c>
      <c r="C3495">
        <v>64.375</v>
      </c>
      <c r="D3495">
        <v>134</v>
      </c>
      <c r="E3495">
        <v>64.375</v>
      </c>
      <c r="F3495">
        <v>180</v>
      </c>
      <c r="G3495">
        <v>64.375</v>
      </c>
      <c r="H3495">
        <v>162</v>
      </c>
    </row>
    <row r="3496" spans="1:8" x14ac:dyDescent="0.35">
      <c r="A3496">
        <v>64.391999999999996</v>
      </c>
      <c r="B3496">
        <v>143</v>
      </c>
      <c r="C3496">
        <v>64.391999999999996</v>
      </c>
      <c r="D3496">
        <v>150</v>
      </c>
      <c r="E3496">
        <v>64.391999999999996</v>
      </c>
      <c r="F3496">
        <v>168</v>
      </c>
      <c r="G3496">
        <v>64.391999999999996</v>
      </c>
      <c r="H3496">
        <v>173</v>
      </c>
    </row>
    <row r="3497" spans="1:8" x14ac:dyDescent="0.35">
      <c r="A3497">
        <v>64.409000000000006</v>
      </c>
      <c r="B3497">
        <v>154</v>
      </c>
      <c r="C3497">
        <v>64.409000000000006</v>
      </c>
      <c r="D3497">
        <v>141</v>
      </c>
      <c r="E3497">
        <v>64.409000000000006</v>
      </c>
      <c r="F3497">
        <v>173</v>
      </c>
      <c r="G3497">
        <v>64.409000000000006</v>
      </c>
      <c r="H3497">
        <v>174</v>
      </c>
    </row>
    <row r="3498" spans="1:8" x14ac:dyDescent="0.35">
      <c r="A3498">
        <v>64.426000000000002</v>
      </c>
      <c r="B3498">
        <v>156</v>
      </c>
      <c r="C3498">
        <v>64.426000000000002</v>
      </c>
      <c r="D3498">
        <v>140</v>
      </c>
      <c r="E3498">
        <v>64.426000000000002</v>
      </c>
      <c r="F3498">
        <v>184</v>
      </c>
      <c r="G3498">
        <v>64.426000000000002</v>
      </c>
      <c r="H3498">
        <v>187</v>
      </c>
    </row>
    <row r="3499" spans="1:8" x14ac:dyDescent="0.35">
      <c r="A3499">
        <v>64.442999999999998</v>
      </c>
      <c r="B3499">
        <v>153</v>
      </c>
      <c r="C3499">
        <v>64.442999999999998</v>
      </c>
      <c r="D3499">
        <v>141</v>
      </c>
      <c r="E3499">
        <v>64.442999999999998</v>
      </c>
      <c r="F3499">
        <v>174</v>
      </c>
      <c r="G3499">
        <v>64.442999999999998</v>
      </c>
      <c r="H3499">
        <v>180</v>
      </c>
    </row>
    <row r="3500" spans="1:8" x14ac:dyDescent="0.35">
      <c r="A3500">
        <v>64.459999999999994</v>
      </c>
      <c r="B3500">
        <v>157</v>
      </c>
      <c r="C3500">
        <v>64.459999999999994</v>
      </c>
      <c r="D3500">
        <v>137</v>
      </c>
      <c r="E3500">
        <v>64.459999999999994</v>
      </c>
      <c r="F3500">
        <v>179</v>
      </c>
      <c r="G3500">
        <v>64.459999999999994</v>
      </c>
      <c r="H3500">
        <v>177</v>
      </c>
    </row>
    <row r="3501" spans="1:8" x14ac:dyDescent="0.35">
      <c r="A3501">
        <v>64.477000000000004</v>
      </c>
      <c r="B3501">
        <v>158</v>
      </c>
      <c r="C3501">
        <v>64.477000000000004</v>
      </c>
      <c r="D3501">
        <v>147</v>
      </c>
      <c r="E3501">
        <v>64.477000000000004</v>
      </c>
      <c r="F3501">
        <v>182</v>
      </c>
      <c r="G3501">
        <v>64.477000000000004</v>
      </c>
      <c r="H3501">
        <v>180</v>
      </c>
    </row>
    <row r="3502" spans="1:8" x14ac:dyDescent="0.35">
      <c r="A3502">
        <v>64.494</v>
      </c>
      <c r="B3502">
        <v>152</v>
      </c>
      <c r="C3502">
        <v>64.494</v>
      </c>
      <c r="D3502">
        <v>158</v>
      </c>
      <c r="E3502">
        <v>64.494</v>
      </c>
      <c r="F3502">
        <v>178</v>
      </c>
      <c r="G3502">
        <v>64.494</v>
      </c>
      <c r="H3502">
        <v>173</v>
      </c>
    </row>
    <row r="3503" spans="1:8" x14ac:dyDescent="0.35">
      <c r="A3503">
        <v>64.510999999999996</v>
      </c>
      <c r="B3503">
        <v>156</v>
      </c>
      <c r="C3503">
        <v>64.510999999999996</v>
      </c>
      <c r="D3503">
        <v>158</v>
      </c>
      <c r="E3503">
        <v>64.510999999999996</v>
      </c>
      <c r="F3503">
        <v>166</v>
      </c>
      <c r="G3503">
        <v>64.510999999999996</v>
      </c>
      <c r="H3503">
        <v>173</v>
      </c>
    </row>
    <row r="3504" spans="1:8" x14ac:dyDescent="0.35">
      <c r="A3504">
        <v>64.528000000000006</v>
      </c>
      <c r="B3504">
        <v>162</v>
      </c>
      <c r="C3504">
        <v>64.528000000000006</v>
      </c>
      <c r="D3504">
        <v>148</v>
      </c>
      <c r="E3504">
        <v>64.528000000000006</v>
      </c>
      <c r="F3504">
        <v>161</v>
      </c>
      <c r="G3504">
        <v>64.528000000000006</v>
      </c>
      <c r="H3504">
        <v>174</v>
      </c>
    </row>
    <row r="3505" spans="1:8" x14ac:dyDescent="0.35">
      <c r="A3505">
        <v>64.545000000000002</v>
      </c>
      <c r="B3505">
        <v>164</v>
      </c>
      <c r="C3505">
        <v>64.545000000000002</v>
      </c>
      <c r="D3505">
        <v>141</v>
      </c>
      <c r="E3505">
        <v>64.545000000000002</v>
      </c>
      <c r="F3505">
        <v>175</v>
      </c>
      <c r="G3505">
        <v>64.545000000000002</v>
      </c>
      <c r="H3505">
        <v>180</v>
      </c>
    </row>
    <row r="3506" spans="1:8" x14ac:dyDescent="0.35">
      <c r="A3506">
        <v>64.561999999999998</v>
      </c>
      <c r="B3506">
        <v>168</v>
      </c>
      <c r="C3506">
        <v>64.561999999999998</v>
      </c>
      <c r="D3506">
        <v>161</v>
      </c>
      <c r="E3506">
        <v>64.561999999999998</v>
      </c>
      <c r="F3506">
        <v>175</v>
      </c>
      <c r="G3506">
        <v>64.561999999999998</v>
      </c>
      <c r="H3506">
        <v>180</v>
      </c>
    </row>
    <row r="3507" spans="1:8" x14ac:dyDescent="0.35">
      <c r="A3507">
        <v>64.578999999999994</v>
      </c>
      <c r="B3507">
        <v>175</v>
      </c>
      <c r="C3507">
        <v>64.578999999999994</v>
      </c>
      <c r="D3507">
        <v>155</v>
      </c>
      <c r="E3507">
        <v>64.578999999999994</v>
      </c>
      <c r="F3507">
        <v>173</v>
      </c>
      <c r="G3507">
        <v>64.578999999999994</v>
      </c>
      <c r="H3507">
        <v>168</v>
      </c>
    </row>
    <row r="3508" spans="1:8" x14ac:dyDescent="0.35">
      <c r="A3508">
        <v>64.596000000000004</v>
      </c>
      <c r="B3508">
        <v>176</v>
      </c>
      <c r="C3508">
        <v>64.596000000000004</v>
      </c>
      <c r="D3508">
        <v>134</v>
      </c>
      <c r="E3508">
        <v>64.596000000000004</v>
      </c>
      <c r="F3508">
        <v>175</v>
      </c>
      <c r="G3508">
        <v>64.596000000000004</v>
      </c>
      <c r="H3508">
        <v>160</v>
      </c>
    </row>
    <row r="3509" spans="1:8" x14ac:dyDescent="0.35">
      <c r="A3509">
        <v>64.613</v>
      </c>
      <c r="B3509">
        <v>164</v>
      </c>
      <c r="C3509">
        <v>64.613</v>
      </c>
      <c r="D3509">
        <v>147</v>
      </c>
      <c r="E3509">
        <v>64.613</v>
      </c>
      <c r="F3509">
        <v>183</v>
      </c>
      <c r="G3509">
        <v>64.613</v>
      </c>
      <c r="H3509">
        <v>168</v>
      </c>
    </row>
    <row r="3510" spans="1:8" x14ac:dyDescent="0.35">
      <c r="A3510">
        <v>64.63</v>
      </c>
      <c r="B3510">
        <v>171</v>
      </c>
      <c r="C3510">
        <v>64.63</v>
      </c>
      <c r="D3510">
        <v>149</v>
      </c>
      <c r="E3510">
        <v>64.63</v>
      </c>
      <c r="F3510">
        <v>186</v>
      </c>
      <c r="G3510">
        <v>64.63</v>
      </c>
      <c r="H3510">
        <v>175</v>
      </c>
    </row>
    <row r="3511" spans="1:8" x14ac:dyDescent="0.35">
      <c r="A3511">
        <v>64.647000000000006</v>
      </c>
      <c r="B3511">
        <v>181</v>
      </c>
      <c r="C3511">
        <v>64.647000000000006</v>
      </c>
      <c r="D3511">
        <v>152</v>
      </c>
      <c r="E3511">
        <v>64.647000000000006</v>
      </c>
      <c r="F3511">
        <v>197</v>
      </c>
      <c r="G3511">
        <v>64.647000000000006</v>
      </c>
      <c r="H3511">
        <v>180</v>
      </c>
    </row>
    <row r="3512" spans="1:8" x14ac:dyDescent="0.35">
      <c r="A3512">
        <v>64.664000000000001</v>
      </c>
      <c r="B3512">
        <v>176</v>
      </c>
      <c r="C3512">
        <v>64.664000000000001</v>
      </c>
      <c r="D3512">
        <v>155</v>
      </c>
      <c r="E3512">
        <v>64.664000000000001</v>
      </c>
      <c r="F3512">
        <v>200</v>
      </c>
      <c r="G3512">
        <v>64.664000000000001</v>
      </c>
      <c r="H3512">
        <v>168</v>
      </c>
    </row>
    <row r="3513" spans="1:8" x14ac:dyDescent="0.35">
      <c r="A3513">
        <v>64.680999999999997</v>
      </c>
      <c r="B3513">
        <v>183</v>
      </c>
      <c r="C3513">
        <v>64.680999999999997</v>
      </c>
      <c r="D3513">
        <v>152</v>
      </c>
      <c r="E3513">
        <v>64.680999999999997</v>
      </c>
      <c r="F3513">
        <v>199</v>
      </c>
      <c r="G3513">
        <v>64.680999999999997</v>
      </c>
      <c r="H3513">
        <v>166</v>
      </c>
    </row>
    <row r="3514" spans="1:8" x14ac:dyDescent="0.35">
      <c r="A3514">
        <v>64.697999999999993</v>
      </c>
      <c r="B3514">
        <v>177</v>
      </c>
      <c r="C3514">
        <v>64.697999999999993</v>
      </c>
      <c r="D3514">
        <v>155</v>
      </c>
      <c r="E3514">
        <v>64.697999999999993</v>
      </c>
      <c r="F3514">
        <v>200</v>
      </c>
      <c r="G3514">
        <v>64.697999999999993</v>
      </c>
      <c r="H3514">
        <v>162</v>
      </c>
    </row>
    <row r="3515" spans="1:8" x14ac:dyDescent="0.35">
      <c r="A3515">
        <v>64.715000000000003</v>
      </c>
      <c r="B3515">
        <v>185</v>
      </c>
      <c r="C3515">
        <v>64.715000000000003</v>
      </c>
      <c r="D3515">
        <v>167</v>
      </c>
      <c r="E3515">
        <v>64.715000000000003</v>
      </c>
      <c r="F3515">
        <v>210</v>
      </c>
      <c r="G3515">
        <v>64.715000000000003</v>
      </c>
      <c r="H3515">
        <v>168</v>
      </c>
    </row>
    <row r="3516" spans="1:8" x14ac:dyDescent="0.35">
      <c r="A3516">
        <v>64.731999999999999</v>
      </c>
      <c r="B3516">
        <v>167</v>
      </c>
      <c r="C3516">
        <v>64.731999999999999</v>
      </c>
      <c r="D3516">
        <v>148</v>
      </c>
      <c r="E3516">
        <v>64.731999999999999</v>
      </c>
      <c r="F3516">
        <v>205</v>
      </c>
      <c r="G3516">
        <v>64.731999999999999</v>
      </c>
      <c r="H3516">
        <v>193</v>
      </c>
    </row>
    <row r="3517" spans="1:8" x14ac:dyDescent="0.35">
      <c r="A3517">
        <v>64.748999999999995</v>
      </c>
      <c r="B3517">
        <v>168</v>
      </c>
      <c r="C3517">
        <v>64.748999999999995</v>
      </c>
      <c r="D3517">
        <v>151</v>
      </c>
      <c r="E3517">
        <v>64.748999999999995</v>
      </c>
      <c r="F3517">
        <v>197</v>
      </c>
      <c r="G3517">
        <v>64.748999999999995</v>
      </c>
      <c r="H3517">
        <v>182</v>
      </c>
    </row>
    <row r="3518" spans="1:8" x14ac:dyDescent="0.35">
      <c r="A3518">
        <v>64.766000000000005</v>
      </c>
      <c r="B3518">
        <v>167</v>
      </c>
      <c r="C3518">
        <v>64.766000000000005</v>
      </c>
      <c r="D3518">
        <v>157</v>
      </c>
      <c r="E3518">
        <v>64.766000000000005</v>
      </c>
      <c r="F3518">
        <v>200</v>
      </c>
      <c r="G3518">
        <v>64.766000000000005</v>
      </c>
      <c r="H3518">
        <v>186</v>
      </c>
    </row>
    <row r="3519" spans="1:8" x14ac:dyDescent="0.35">
      <c r="A3519">
        <v>64.783000000000001</v>
      </c>
      <c r="B3519">
        <v>174</v>
      </c>
      <c r="C3519">
        <v>64.783000000000001</v>
      </c>
      <c r="D3519">
        <v>154</v>
      </c>
      <c r="E3519">
        <v>64.783000000000001</v>
      </c>
      <c r="F3519">
        <v>192</v>
      </c>
      <c r="G3519">
        <v>64.783000000000001</v>
      </c>
      <c r="H3519">
        <v>182</v>
      </c>
    </row>
    <row r="3520" spans="1:8" x14ac:dyDescent="0.35">
      <c r="A3520">
        <v>64.8</v>
      </c>
      <c r="B3520">
        <v>169</v>
      </c>
      <c r="C3520">
        <v>64.8</v>
      </c>
      <c r="D3520">
        <v>152</v>
      </c>
      <c r="E3520">
        <v>64.8</v>
      </c>
      <c r="F3520">
        <v>189</v>
      </c>
      <c r="G3520">
        <v>64.8</v>
      </c>
      <c r="H3520">
        <v>195</v>
      </c>
    </row>
    <row r="3521" spans="1:8" x14ac:dyDescent="0.35">
      <c r="A3521">
        <v>64.816999999999993</v>
      </c>
      <c r="B3521">
        <v>174</v>
      </c>
      <c r="C3521">
        <v>64.816999999999993</v>
      </c>
      <c r="D3521">
        <v>145</v>
      </c>
      <c r="E3521">
        <v>64.816999999999993</v>
      </c>
      <c r="F3521">
        <v>180</v>
      </c>
      <c r="G3521">
        <v>64.816999999999993</v>
      </c>
      <c r="H3521">
        <v>173</v>
      </c>
    </row>
    <row r="3522" spans="1:8" x14ac:dyDescent="0.35">
      <c r="A3522">
        <v>64.834000000000003</v>
      </c>
      <c r="B3522">
        <v>163</v>
      </c>
      <c r="C3522">
        <v>64.834000000000003</v>
      </c>
      <c r="D3522">
        <v>160</v>
      </c>
      <c r="E3522">
        <v>64.834000000000003</v>
      </c>
      <c r="F3522">
        <v>180</v>
      </c>
      <c r="G3522">
        <v>64.834000000000003</v>
      </c>
      <c r="H3522">
        <v>177</v>
      </c>
    </row>
    <row r="3523" spans="1:8" x14ac:dyDescent="0.35">
      <c r="A3523">
        <v>64.850999999999999</v>
      </c>
      <c r="B3523">
        <v>159</v>
      </c>
      <c r="C3523">
        <v>64.850999999999999</v>
      </c>
      <c r="D3523">
        <v>143</v>
      </c>
      <c r="E3523">
        <v>64.850999999999999</v>
      </c>
      <c r="F3523">
        <v>193</v>
      </c>
      <c r="G3523">
        <v>64.850999999999999</v>
      </c>
      <c r="H3523">
        <v>161</v>
      </c>
    </row>
    <row r="3524" spans="1:8" x14ac:dyDescent="0.35">
      <c r="A3524">
        <v>64.867999999999995</v>
      </c>
      <c r="B3524">
        <v>158</v>
      </c>
      <c r="C3524">
        <v>64.867999999999995</v>
      </c>
      <c r="D3524">
        <v>145</v>
      </c>
      <c r="E3524">
        <v>64.867999999999995</v>
      </c>
      <c r="F3524">
        <v>183</v>
      </c>
      <c r="G3524">
        <v>64.867999999999995</v>
      </c>
      <c r="H3524">
        <v>188</v>
      </c>
    </row>
    <row r="3525" spans="1:8" x14ac:dyDescent="0.35">
      <c r="A3525">
        <v>64.885000000000005</v>
      </c>
      <c r="B3525">
        <v>173</v>
      </c>
      <c r="C3525">
        <v>64.885000000000005</v>
      </c>
      <c r="D3525">
        <v>147</v>
      </c>
      <c r="E3525">
        <v>64.885000000000005</v>
      </c>
      <c r="F3525">
        <v>196</v>
      </c>
      <c r="G3525">
        <v>64.885000000000005</v>
      </c>
      <c r="H3525">
        <v>173</v>
      </c>
    </row>
    <row r="3526" spans="1:8" x14ac:dyDescent="0.35">
      <c r="A3526">
        <v>64.902000000000001</v>
      </c>
      <c r="B3526">
        <v>144</v>
      </c>
      <c r="C3526">
        <v>64.902000000000001</v>
      </c>
      <c r="D3526">
        <v>154</v>
      </c>
      <c r="E3526">
        <v>64.902000000000001</v>
      </c>
      <c r="F3526">
        <v>171</v>
      </c>
      <c r="G3526">
        <v>64.902000000000001</v>
      </c>
      <c r="H3526">
        <v>179</v>
      </c>
    </row>
    <row r="3527" spans="1:8" x14ac:dyDescent="0.35">
      <c r="A3527">
        <v>64.918999999999997</v>
      </c>
      <c r="B3527">
        <v>137</v>
      </c>
      <c r="C3527">
        <v>64.918999999999997</v>
      </c>
      <c r="D3527">
        <v>168</v>
      </c>
      <c r="E3527">
        <v>64.918999999999997</v>
      </c>
      <c r="F3527">
        <v>155</v>
      </c>
      <c r="G3527">
        <v>64.918999999999997</v>
      </c>
      <c r="H3527">
        <v>180</v>
      </c>
    </row>
    <row r="3528" spans="1:8" x14ac:dyDescent="0.35">
      <c r="A3528">
        <v>64.936000000000007</v>
      </c>
      <c r="B3528">
        <v>150</v>
      </c>
      <c r="C3528">
        <v>64.936000000000007</v>
      </c>
      <c r="D3528">
        <v>140</v>
      </c>
      <c r="E3528">
        <v>64.936000000000007</v>
      </c>
      <c r="F3528">
        <v>173</v>
      </c>
      <c r="G3528">
        <v>64.936000000000007</v>
      </c>
      <c r="H3528">
        <v>154</v>
      </c>
    </row>
    <row r="3529" spans="1:8" x14ac:dyDescent="0.35">
      <c r="A3529">
        <v>64.953000000000003</v>
      </c>
      <c r="B3529">
        <v>152</v>
      </c>
      <c r="C3529">
        <v>64.953000000000003</v>
      </c>
      <c r="D3529">
        <v>146</v>
      </c>
      <c r="E3529">
        <v>64.953000000000003</v>
      </c>
      <c r="F3529">
        <v>198</v>
      </c>
      <c r="G3529">
        <v>64.953000000000003</v>
      </c>
      <c r="H3529">
        <v>148</v>
      </c>
    </row>
    <row r="3530" spans="1:8" x14ac:dyDescent="0.35">
      <c r="A3530">
        <v>64.97</v>
      </c>
      <c r="B3530">
        <v>147</v>
      </c>
      <c r="C3530">
        <v>64.97</v>
      </c>
      <c r="D3530">
        <v>113</v>
      </c>
      <c r="E3530">
        <v>64.97</v>
      </c>
      <c r="F3530">
        <v>173</v>
      </c>
      <c r="G3530">
        <v>64.97</v>
      </c>
      <c r="H3530">
        <v>150</v>
      </c>
    </row>
    <row r="3531" spans="1:8" x14ac:dyDescent="0.35">
      <c r="A3531">
        <v>64.986999999999995</v>
      </c>
      <c r="B3531">
        <v>137</v>
      </c>
      <c r="C3531">
        <v>64.986999999999995</v>
      </c>
      <c r="D3531">
        <v>151</v>
      </c>
      <c r="E3531">
        <v>64.986999999999995</v>
      </c>
      <c r="F3531">
        <v>182</v>
      </c>
      <c r="G3531">
        <v>64.986999999999995</v>
      </c>
      <c r="H3531">
        <v>165</v>
      </c>
    </row>
    <row r="3532" spans="1:8" x14ac:dyDescent="0.35">
      <c r="A3532">
        <v>65.004000000000005</v>
      </c>
      <c r="B3532">
        <v>128</v>
      </c>
      <c r="C3532">
        <v>65.004000000000005</v>
      </c>
      <c r="D3532">
        <v>125</v>
      </c>
      <c r="E3532">
        <v>65.004000000000005</v>
      </c>
      <c r="F3532">
        <v>172</v>
      </c>
      <c r="G3532">
        <v>65.004000000000005</v>
      </c>
      <c r="H3532">
        <v>186</v>
      </c>
    </row>
    <row r="3533" spans="1:8" x14ac:dyDescent="0.35">
      <c r="A3533">
        <v>65.021000000000001</v>
      </c>
      <c r="B3533">
        <v>150</v>
      </c>
      <c r="C3533">
        <v>65.021000000000001</v>
      </c>
      <c r="D3533">
        <v>150</v>
      </c>
      <c r="E3533">
        <v>65.021000000000001</v>
      </c>
      <c r="F3533">
        <v>176</v>
      </c>
      <c r="G3533">
        <v>65.021000000000001</v>
      </c>
      <c r="H3533">
        <v>161</v>
      </c>
    </row>
    <row r="3534" spans="1:8" x14ac:dyDescent="0.35">
      <c r="A3534">
        <v>65.037999999999997</v>
      </c>
      <c r="B3534">
        <v>135</v>
      </c>
      <c r="C3534">
        <v>65.037999999999997</v>
      </c>
      <c r="D3534">
        <v>150</v>
      </c>
      <c r="E3534">
        <v>65.037999999999997</v>
      </c>
      <c r="F3534">
        <v>159</v>
      </c>
      <c r="G3534">
        <v>65.037999999999997</v>
      </c>
      <c r="H3534">
        <v>169</v>
      </c>
    </row>
    <row r="3535" spans="1:8" x14ac:dyDescent="0.35">
      <c r="A3535">
        <v>65.055000000000007</v>
      </c>
      <c r="B3535">
        <v>155</v>
      </c>
      <c r="C3535">
        <v>65.055000000000007</v>
      </c>
      <c r="D3535">
        <v>140</v>
      </c>
      <c r="E3535">
        <v>65.055000000000007</v>
      </c>
      <c r="F3535">
        <v>168</v>
      </c>
      <c r="G3535">
        <v>65.055000000000007</v>
      </c>
      <c r="H3535">
        <v>171</v>
      </c>
    </row>
    <row r="3536" spans="1:8" x14ac:dyDescent="0.35">
      <c r="A3536">
        <v>65.072000000000003</v>
      </c>
      <c r="B3536">
        <v>130</v>
      </c>
      <c r="C3536">
        <v>65.072000000000003</v>
      </c>
      <c r="D3536">
        <v>157</v>
      </c>
      <c r="E3536">
        <v>65.072000000000003</v>
      </c>
      <c r="F3536">
        <v>198</v>
      </c>
      <c r="G3536">
        <v>65.072000000000003</v>
      </c>
      <c r="H3536">
        <v>167</v>
      </c>
    </row>
    <row r="3537" spans="1:8" x14ac:dyDescent="0.35">
      <c r="A3537">
        <v>65.088999999999999</v>
      </c>
      <c r="B3537">
        <v>142</v>
      </c>
      <c r="C3537">
        <v>65.088999999999999</v>
      </c>
      <c r="D3537">
        <v>138</v>
      </c>
      <c r="E3537">
        <v>65.088999999999999</v>
      </c>
      <c r="F3537">
        <v>191</v>
      </c>
      <c r="G3537">
        <v>65.088999999999999</v>
      </c>
      <c r="H3537">
        <v>153</v>
      </c>
    </row>
    <row r="3538" spans="1:8" x14ac:dyDescent="0.35">
      <c r="A3538">
        <v>65.105999999999995</v>
      </c>
      <c r="B3538">
        <v>139</v>
      </c>
      <c r="C3538">
        <v>65.105999999999995</v>
      </c>
      <c r="D3538">
        <v>129</v>
      </c>
      <c r="E3538">
        <v>65.105999999999995</v>
      </c>
      <c r="F3538">
        <v>181</v>
      </c>
      <c r="G3538">
        <v>65.105999999999995</v>
      </c>
      <c r="H3538">
        <v>163</v>
      </c>
    </row>
    <row r="3539" spans="1:8" x14ac:dyDescent="0.35">
      <c r="A3539">
        <v>65.123000000000005</v>
      </c>
      <c r="B3539">
        <v>141</v>
      </c>
      <c r="C3539">
        <v>65.123000000000005</v>
      </c>
      <c r="D3539">
        <v>156</v>
      </c>
      <c r="E3539">
        <v>65.123000000000005</v>
      </c>
      <c r="F3539">
        <v>154</v>
      </c>
      <c r="G3539">
        <v>65.123000000000005</v>
      </c>
      <c r="H3539">
        <v>198</v>
      </c>
    </row>
    <row r="3540" spans="1:8" x14ac:dyDescent="0.35">
      <c r="A3540">
        <v>65.14</v>
      </c>
      <c r="B3540">
        <v>151</v>
      </c>
      <c r="C3540">
        <v>65.14</v>
      </c>
      <c r="D3540">
        <v>137</v>
      </c>
      <c r="E3540">
        <v>65.14</v>
      </c>
      <c r="F3540">
        <v>170</v>
      </c>
      <c r="G3540">
        <v>65.14</v>
      </c>
      <c r="H3540">
        <v>176</v>
      </c>
    </row>
    <row r="3541" spans="1:8" x14ac:dyDescent="0.35">
      <c r="A3541">
        <v>65.156999999999996</v>
      </c>
      <c r="B3541">
        <v>144</v>
      </c>
      <c r="C3541">
        <v>65.156999999999996</v>
      </c>
      <c r="D3541">
        <v>128</v>
      </c>
      <c r="E3541">
        <v>65.156999999999996</v>
      </c>
      <c r="F3541">
        <v>154</v>
      </c>
      <c r="G3541">
        <v>65.156999999999996</v>
      </c>
      <c r="H3541">
        <v>174</v>
      </c>
    </row>
    <row r="3542" spans="1:8" x14ac:dyDescent="0.35">
      <c r="A3542">
        <v>65.174000000000007</v>
      </c>
      <c r="B3542">
        <v>142</v>
      </c>
      <c r="C3542">
        <v>65.174000000000007</v>
      </c>
      <c r="D3542">
        <v>125</v>
      </c>
      <c r="E3542">
        <v>65.174000000000007</v>
      </c>
      <c r="F3542">
        <v>150</v>
      </c>
      <c r="G3542">
        <v>65.174000000000007</v>
      </c>
      <c r="H3542">
        <v>163</v>
      </c>
    </row>
    <row r="3543" spans="1:8" x14ac:dyDescent="0.35">
      <c r="A3543">
        <v>65.191000000000003</v>
      </c>
      <c r="B3543">
        <v>142</v>
      </c>
      <c r="C3543">
        <v>65.191000000000003</v>
      </c>
      <c r="D3543">
        <v>115</v>
      </c>
      <c r="E3543">
        <v>65.191000000000003</v>
      </c>
      <c r="F3543">
        <v>163</v>
      </c>
      <c r="G3543">
        <v>65.191000000000003</v>
      </c>
      <c r="H3543">
        <v>147</v>
      </c>
    </row>
    <row r="3544" spans="1:8" x14ac:dyDescent="0.35">
      <c r="A3544">
        <v>65.207999999999998</v>
      </c>
      <c r="B3544">
        <v>148</v>
      </c>
      <c r="C3544">
        <v>65.207999999999998</v>
      </c>
      <c r="D3544">
        <v>130</v>
      </c>
      <c r="E3544">
        <v>65.207999999999998</v>
      </c>
      <c r="F3544">
        <v>173</v>
      </c>
      <c r="G3544">
        <v>65.207999999999998</v>
      </c>
      <c r="H3544">
        <v>180</v>
      </c>
    </row>
    <row r="3545" spans="1:8" x14ac:dyDescent="0.35">
      <c r="A3545">
        <v>65.224999999999994</v>
      </c>
      <c r="B3545">
        <v>139</v>
      </c>
      <c r="C3545">
        <v>65.224999999999994</v>
      </c>
      <c r="D3545">
        <v>137</v>
      </c>
      <c r="E3545">
        <v>65.224999999999994</v>
      </c>
      <c r="F3545">
        <v>180</v>
      </c>
      <c r="G3545">
        <v>65.224999999999994</v>
      </c>
      <c r="H3545">
        <v>171</v>
      </c>
    </row>
    <row r="3546" spans="1:8" x14ac:dyDescent="0.35">
      <c r="A3546">
        <v>65.242000000000004</v>
      </c>
      <c r="B3546">
        <v>138</v>
      </c>
      <c r="C3546">
        <v>65.242000000000004</v>
      </c>
      <c r="D3546">
        <v>136</v>
      </c>
      <c r="E3546">
        <v>65.242000000000004</v>
      </c>
      <c r="F3546">
        <v>201</v>
      </c>
      <c r="G3546">
        <v>65.242000000000004</v>
      </c>
      <c r="H3546">
        <v>170</v>
      </c>
    </row>
    <row r="3547" spans="1:8" x14ac:dyDescent="0.35">
      <c r="A3547">
        <v>65.259</v>
      </c>
      <c r="B3547">
        <v>143</v>
      </c>
      <c r="C3547">
        <v>65.259</v>
      </c>
      <c r="D3547">
        <v>140</v>
      </c>
      <c r="E3547">
        <v>65.259</v>
      </c>
      <c r="F3547">
        <v>188</v>
      </c>
      <c r="G3547">
        <v>65.259</v>
      </c>
      <c r="H3547">
        <v>180</v>
      </c>
    </row>
    <row r="3548" spans="1:8" x14ac:dyDescent="0.35">
      <c r="A3548">
        <v>65.275999999999996</v>
      </c>
      <c r="B3548">
        <v>140</v>
      </c>
      <c r="C3548">
        <v>65.275999999999996</v>
      </c>
      <c r="D3548">
        <v>142</v>
      </c>
      <c r="E3548">
        <v>65.275999999999996</v>
      </c>
      <c r="F3548">
        <v>182</v>
      </c>
      <c r="G3548">
        <v>65.275999999999996</v>
      </c>
      <c r="H3548">
        <v>172</v>
      </c>
    </row>
    <row r="3549" spans="1:8" x14ac:dyDescent="0.35">
      <c r="A3549">
        <v>65.293000000000006</v>
      </c>
      <c r="B3549">
        <v>132</v>
      </c>
      <c r="C3549">
        <v>65.293000000000006</v>
      </c>
      <c r="D3549">
        <v>142</v>
      </c>
      <c r="E3549">
        <v>65.293000000000006</v>
      </c>
      <c r="F3549">
        <v>157</v>
      </c>
      <c r="G3549">
        <v>65.293000000000006</v>
      </c>
      <c r="H3549">
        <v>181</v>
      </c>
    </row>
    <row r="3550" spans="1:8" x14ac:dyDescent="0.35">
      <c r="A3550">
        <v>65.31</v>
      </c>
      <c r="B3550">
        <v>138</v>
      </c>
      <c r="C3550">
        <v>65.31</v>
      </c>
      <c r="D3550">
        <v>139</v>
      </c>
      <c r="E3550">
        <v>65.31</v>
      </c>
      <c r="F3550">
        <v>180</v>
      </c>
      <c r="G3550">
        <v>65.31</v>
      </c>
      <c r="H3550">
        <v>168</v>
      </c>
    </row>
    <row r="3551" spans="1:8" x14ac:dyDescent="0.35">
      <c r="A3551">
        <v>65.326999999999998</v>
      </c>
      <c r="B3551">
        <v>133</v>
      </c>
      <c r="C3551">
        <v>65.326999999999998</v>
      </c>
      <c r="D3551">
        <v>139</v>
      </c>
      <c r="E3551">
        <v>65.326999999999998</v>
      </c>
      <c r="F3551">
        <v>169</v>
      </c>
      <c r="G3551">
        <v>65.326999999999998</v>
      </c>
      <c r="H3551">
        <v>161</v>
      </c>
    </row>
    <row r="3552" spans="1:8" x14ac:dyDescent="0.35">
      <c r="A3552">
        <v>65.343999999999994</v>
      </c>
      <c r="B3552">
        <v>132</v>
      </c>
      <c r="C3552">
        <v>65.343999999999994</v>
      </c>
      <c r="D3552">
        <v>135</v>
      </c>
      <c r="E3552">
        <v>65.343999999999994</v>
      </c>
      <c r="F3552">
        <v>175</v>
      </c>
      <c r="G3552">
        <v>65.343999999999994</v>
      </c>
      <c r="H3552">
        <v>178</v>
      </c>
    </row>
    <row r="3553" spans="1:8" x14ac:dyDescent="0.35">
      <c r="A3553">
        <v>65.361000000000004</v>
      </c>
      <c r="B3553">
        <v>126</v>
      </c>
      <c r="C3553">
        <v>65.361000000000004</v>
      </c>
      <c r="D3553">
        <v>131</v>
      </c>
      <c r="E3553">
        <v>65.361000000000004</v>
      </c>
      <c r="F3553">
        <v>169</v>
      </c>
      <c r="G3553">
        <v>65.361000000000004</v>
      </c>
      <c r="H3553">
        <v>178</v>
      </c>
    </row>
    <row r="3554" spans="1:8" x14ac:dyDescent="0.35">
      <c r="A3554">
        <v>65.378</v>
      </c>
      <c r="B3554">
        <v>124</v>
      </c>
      <c r="C3554">
        <v>65.378</v>
      </c>
      <c r="D3554">
        <v>127</v>
      </c>
      <c r="E3554">
        <v>65.378</v>
      </c>
      <c r="F3554">
        <v>162</v>
      </c>
      <c r="G3554">
        <v>65.378</v>
      </c>
      <c r="H3554">
        <v>166</v>
      </c>
    </row>
    <row r="3555" spans="1:8" x14ac:dyDescent="0.35">
      <c r="A3555">
        <v>65.394999999999996</v>
      </c>
      <c r="B3555">
        <v>122</v>
      </c>
      <c r="C3555">
        <v>65.394999999999996</v>
      </c>
      <c r="D3555">
        <v>128</v>
      </c>
      <c r="E3555">
        <v>65.394999999999996</v>
      </c>
      <c r="F3555">
        <v>158</v>
      </c>
      <c r="G3555">
        <v>65.394999999999996</v>
      </c>
      <c r="H3555">
        <v>160</v>
      </c>
    </row>
    <row r="3556" spans="1:8" x14ac:dyDescent="0.35">
      <c r="A3556">
        <v>65.412000000000006</v>
      </c>
      <c r="B3556">
        <v>119</v>
      </c>
      <c r="C3556">
        <v>65.412000000000006</v>
      </c>
      <c r="D3556">
        <v>135</v>
      </c>
      <c r="E3556">
        <v>65.412000000000006</v>
      </c>
      <c r="F3556">
        <v>166</v>
      </c>
      <c r="G3556">
        <v>65.412000000000006</v>
      </c>
      <c r="H3556">
        <v>161</v>
      </c>
    </row>
    <row r="3557" spans="1:8" x14ac:dyDescent="0.35">
      <c r="A3557">
        <v>65.429000000000002</v>
      </c>
      <c r="B3557">
        <v>118</v>
      </c>
      <c r="C3557">
        <v>65.429000000000002</v>
      </c>
      <c r="D3557">
        <v>140</v>
      </c>
      <c r="E3557">
        <v>65.429000000000002</v>
      </c>
      <c r="F3557">
        <v>173</v>
      </c>
      <c r="G3557">
        <v>65.429000000000002</v>
      </c>
      <c r="H3557">
        <v>163</v>
      </c>
    </row>
    <row r="3558" spans="1:8" x14ac:dyDescent="0.35">
      <c r="A3558">
        <v>65.445999999999998</v>
      </c>
      <c r="B3558">
        <v>125</v>
      </c>
      <c r="C3558">
        <v>65.445999999999998</v>
      </c>
      <c r="D3558">
        <v>124</v>
      </c>
      <c r="E3558">
        <v>65.445999999999998</v>
      </c>
      <c r="F3558">
        <v>171</v>
      </c>
      <c r="G3558">
        <v>65.445999999999998</v>
      </c>
      <c r="H3558">
        <v>162</v>
      </c>
    </row>
    <row r="3559" spans="1:8" x14ac:dyDescent="0.35">
      <c r="A3559">
        <v>65.462999999999994</v>
      </c>
      <c r="B3559">
        <v>124</v>
      </c>
      <c r="C3559">
        <v>65.462999999999994</v>
      </c>
      <c r="D3559">
        <v>110</v>
      </c>
      <c r="E3559">
        <v>65.462999999999994</v>
      </c>
      <c r="F3559">
        <v>172</v>
      </c>
      <c r="G3559">
        <v>65.462999999999994</v>
      </c>
      <c r="H3559">
        <v>172</v>
      </c>
    </row>
    <row r="3560" spans="1:8" x14ac:dyDescent="0.35">
      <c r="A3560">
        <v>65.48</v>
      </c>
      <c r="B3560">
        <v>118</v>
      </c>
      <c r="C3560">
        <v>65.48</v>
      </c>
      <c r="D3560">
        <v>124</v>
      </c>
      <c r="E3560">
        <v>65.48</v>
      </c>
      <c r="F3560">
        <v>162</v>
      </c>
      <c r="G3560">
        <v>65.48</v>
      </c>
      <c r="H3560">
        <v>169</v>
      </c>
    </row>
    <row r="3561" spans="1:8" x14ac:dyDescent="0.35">
      <c r="A3561">
        <v>65.497</v>
      </c>
      <c r="B3561">
        <v>111</v>
      </c>
      <c r="C3561">
        <v>65.497</v>
      </c>
      <c r="D3561">
        <v>135</v>
      </c>
      <c r="E3561">
        <v>65.497</v>
      </c>
      <c r="F3561">
        <v>155</v>
      </c>
      <c r="G3561">
        <v>65.497</v>
      </c>
      <c r="H3561">
        <v>177</v>
      </c>
    </row>
    <row r="3562" spans="1:8" x14ac:dyDescent="0.35">
      <c r="A3562">
        <v>65.513999999999996</v>
      </c>
      <c r="B3562">
        <v>110</v>
      </c>
      <c r="C3562">
        <v>65.513999999999996</v>
      </c>
      <c r="D3562">
        <v>128</v>
      </c>
      <c r="E3562">
        <v>65.513999999999996</v>
      </c>
      <c r="F3562">
        <v>175</v>
      </c>
      <c r="G3562">
        <v>65.513999999999996</v>
      </c>
      <c r="H3562">
        <v>172</v>
      </c>
    </row>
    <row r="3563" spans="1:8" x14ac:dyDescent="0.35">
      <c r="A3563">
        <v>65.531000000000006</v>
      </c>
      <c r="B3563">
        <v>119</v>
      </c>
      <c r="C3563">
        <v>65.531000000000006</v>
      </c>
      <c r="D3563">
        <v>125</v>
      </c>
      <c r="E3563">
        <v>65.531000000000006</v>
      </c>
      <c r="F3563">
        <v>180</v>
      </c>
      <c r="G3563">
        <v>65.531000000000006</v>
      </c>
      <c r="H3563">
        <v>165</v>
      </c>
    </row>
    <row r="3564" spans="1:8" x14ac:dyDescent="0.35">
      <c r="A3564">
        <v>65.548000000000002</v>
      </c>
      <c r="B3564">
        <v>115</v>
      </c>
      <c r="C3564">
        <v>65.548000000000002</v>
      </c>
      <c r="D3564">
        <v>127</v>
      </c>
      <c r="E3564">
        <v>65.548000000000002</v>
      </c>
      <c r="F3564">
        <v>181</v>
      </c>
      <c r="G3564">
        <v>65.548000000000002</v>
      </c>
      <c r="H3564">
        <v>173</v>
      </c>
    </row>
    <row r="3565" spans="1:8" x14ac:dyDescent="0.35">
      <c r="A3565">
        <v>65.564999999999998</v>
      </c>
      <c r="B3565">
        <v>109</v>
      </c>
      <c r="C3565">
        <v>65.564999999999998</v>
      </c>
      <c r="D3565">
        <v>125</v>
      </c>
      <c r="E3565">
        <v>65.564999999999998</v>
      </c>
      <c r="F3565">
        <v>177</v>
      </c>
      <c r="G3565">
        <v>65.564999999999998</v>
      </c>
      <c r="H3565">
        <v>176</v>
      </c>
    </row>
    <row r="3566" spans="1:8" x14ac:dyDescent="0.35">
      <c r="A3566">
        <v>65.581999999999994</v>
      </c>
      <c r="B3566">
        <v>102</v>
      </c>
      <c r="C3566">
        <v>65.581999999999994</v>
      </c>
      <c r="D3566">
        <v>123</v>
      </c>
      <c r="E3566">
        <v>65.581999999999994</v>
      </c>
      <c r="F3566">
        <v>163</v>
      </c>
      <c r="G3566">
        <v>65.581999999999994</v>
      </c>
      <c r="H3566">
        <v>170</v>
      </c>
    </row>
    <row r="3567" spans="1:8" x14ac:dyDescent="0.35">
      <c r="A3567">
        <v>65.599000000000004</v>
      </c>
      <c r="B3567">
        <v>97</v>
      </c>
      <c r="C3567">
        <v>65.599000000000004</v>
      </c>
      <c r="D3567">
        <v>115</v>
      </c>
      <c r="E3567">
        <v>65.599000000000004</v>
      </c>
      <c r="F3567">
        <v>166</v>
      </c>
      <c r="G3567">
        <v>65.599000000000004</v>
      </c>
      <c r="H3567">
        <v>173</v>
      </c>
    </row>
    <row r="3568" spans="1:8" x14ac:dyDescent="0.35">
      <c r="A3568">
        <v>65.616</v>
      </c>
      <c r="B3568">
        <v>98</v>
      </c>
      <c r="C3568">
        <v>65.616</v>
      </c>
      <c r="D3568">
        <v>125</v>
      </c>
      <c r="E3568">
        <v>65.616</v>
      </c>
      <c r="F3568">
        <v>162</v>
      </c>
      <c r="G3568">
        <v>65.616</v>
      </c>
      <c r="H3568">
        <v>172</v>
      </c>
    </row>
    <row r="3569" spans="1:8" x14ac:dyDescent="0.35">
      <c r="A3569">
        <v>65.632999999999996</v>
      </c>
      <c r="B3569">
        <v>102</v>
      </c>
      <c r="C3569">
        <v>65.632999999999996</v>
      </c>
      <c r="D3569">
        <v>130</v>
      </c>
      <c r="E3569">
        <v>65.632999999999996</v>
      </c>
      <c r="F3569">
        <v>152</v>
      </c>
      <c r="G3569">
        <v>65.632999999999996</v>
      </c>
      <c r="H3569">
        <v>172</v>
      </c>
    </row>
    <row r="3570" spans="1:8" x14ac:dyDescent="0.35">
      <c r="A3570">
        <v>65.650000000000006</v>
      </c>
      <c r="B3570">
        <v>101</v>
      </c>
      <c r="C3570">
        <v>65.650000000000006</v>
      </c>
      <c r="D3570">
        <v>121</v>
      </c>
      <c r="E3570">
        <v>65.650000000000006</v>
      </c>
      <c r="F3570">
        <v>146</v>
      </c>
      <c r="G3570">
        <v>65.650000000000006</v>
      </c>
      <c r="H3570">
        <v>170</v>
      </c>
    </row>
    <row r="3571" spans="1:8" x14ac:dyDescent="0.35">
      <c r="A3571">
        <v>65.667000000000002</v>
      </c>
      <c r="B3571">
        <v>98</v>
      </c>
      <c r="C3571">
        <v>65.667000000000002</v>
      </c>
      <c r="D3571">
        <v>112</v>
      </c>
      <c r="E3571">
        <v>65.667000000000002</v>
      </c>
      <c r="F3571">
        <v>164</v>
      </c>
      <c r="G3571">
        <v>65.667000000000002</v>
      </c>
      <c r="H3571">
        <v>172</v>
      </c>
    </row>
    <row r="3572" spans="1:8" x14ac:dyDescent="0.35">
      <c r="A3572">
        <v>65.683999999999997</v>
      </c>
      <c r="B3572">
        <v>101</v>
      </c>
      <c r="C3572">
        <v>65.683999999999997</v>
      </c>
      <c r="D3572">
        <v>117</v>
      </c>
      <c r="E3572">
        <v>65.683999999999997</v>
      </c>
      <c r="F3572">
        <v>165</v>
      </c>
      <c r="G3572">
        <v>65.683999999999997</v>
      </c>
      <c r="H3572">
        <v>173</v>
      </c>
    </row>
    <row r="3573" spans="1:8" x14ac:dyDescent="0.35">
      <c r="A3573">
        <v>65.700999999999993</v>
      </c>
      <c r="B3573">
        <v>105</v>
      </c>
      <c r="C3573">
        <v>65.700999999999993</v>
      </c>
      <c r="D3573">
        <v>128</v>
      </c>
      <c r="E3573">
        <v>65.700999999999993</v>
      </c>
      <c r="F3573">
        <v>155</v>
      </c>
      <c r="G3573">
        <v>65.700999999999993</v>
      </c>
      <c r="H3573">
        <v>179</v>
      </c>
    </row>
    <row r="3574" spans="1:8" x14ac:dyDescent="0.35">
      <c r="A3574">
        <v>65.718000000000004</v>
      </c>
      <c r="B3574">
        <v>97</v>
      </c>
      <c r="C3574">
        <v>65.718000000000004</v>
      </c>
      <c r="D3574">
        <v>129</v>
      </c>
      <c r="E3574">
        <v>65.718000000000004</v>
      </c>
      <c r="F3574">
        <v>159</v>
      </c>
      <c r="G3574">
        <v>65.718000000000004</v>
      </c>
      <c r="H3574">
        <v>169</v>
      </c>
    </row>
    <row r="3575" spans="1:8" x14ac:dyDescent="0.35">
      <c r="A3575">
        <v>65.734999999999999</v>
      </c>
      <c r="B3575">
        <v>92</v>
      </c>
      <c r="C3575">
        <v>65.734999999999999</v>
      </c>
      <c r="D3575">
        <v>125</v>
      </c>
      <c r="E3575">
        <v>65.734999999999999</v>
      </c>
      <c r="F3575">
        <v>162</v>
      </c>
      <c r="G3575">
        <v>65.734999999999999</v>
      </c>
      <c r="H3575">
        <v>155</v>
      </c>
    </row>
    <row r="3576" spans="1:8" x14ac:dyDescent="0.35">
      <c r="A3576">
        <v>65.751999999999995</v>
      </c>
      <c r="B3576">
        <v>99</v>
      </c>
      <c r="C3576">
        <v>65.751999999999995</v>
      </c>
      <c r="D3576">
        <v>138</v>
      </c>
      <c r="E3576">
        <v>65.751999999999995</v>
      </c>
      <c r="F3576">
        <v>158</v>
      </c>
      <c r="G3576">
        <v>65.751999999999995</v>
      </c>
      <c r="H3576">
        <v>161</v>
      </c>
    </row>
    <row r="3577" spans="1:8" x14ac:dyDescent="0.35">
      <c r="A3577">
        <v>65.769000000000005</v>
      </c>
      <c r="B3577">
        <v>101</v>
      </c>
      <c r="C3577">
        <v>65.769000000000005</v>
      </c>
      <c r="D3577">
        <v>128</v>
      </c>
      <c r="E3577">
        <v>65.769000000000005</v>
      </c>
      <c r="F3577">
        <v>154</v>
      </c>
      <c r="G3577">
        <v>65.769000000000005</v>
      </c>
      <c r="H3577">
        <v>176</v>
      </c>
    </row>
    <row r="3578" spans="1:8" x14ac:dyDescent="0.35">
      <c r="A3578">
        <v>65.786000000000001</v>
      </c>
      <c r="B3578">
        <v>109</v>
      </c>
      <c r="C3578">
        <v>65.786000000000001</v>
      </c>
      <c r="D3578">
        <v>118</v>
      </c>
      <c r="E3578">
        <v>65.786000000000001</v>
      </c>
      <c r="F3578">
        <v>160</v>
      </c>
      <c r="G3578">
        <v>65.786000000000001</v>
      </c>
      <c r="H3578">
        <v>156</v>
      </c>
    </row>
    <row r="3579" spans="1:8" x14ac:dyDescent="0.35">
      <c r="A3579">
        <v>65.802999999999997</v>
      </c>
      <c r="B3579">
        <v>115</v>
      </c>
      <c r="C3579">
        <v>65.802999999999997</v>
      </c>
      <c r="D3579">
        <v>121</v>
      </c>
      <c r="E3579">
        <v>65.802999999999997</v>
      </c>
      <c r="F3579">
        <v>156</v>
      </c>
      <c r="G3579">
        <v>65.802999999999997</v>
      </c>
      <c r="H3579">
        <v>153</v>
      </c>
    </row>
    <row r="3580" spans="1:8" x14ac:dyDescent="0.35">
      <c r="A3580">
        <v>65.819999999999993</v>
      </c>
      <c r="B3580">
        <v>98</v>
      </c>
      <c r="C3580">
        <v>65.819999999999993</v>
      </c>
      <c r="D3580">
        <v>121</v>
      </c>
      <c r="E3580">
        <v>65.819999999999993</v>
      </c>
      <c r="F3580">
        <v>155</v>
      </c>
      <c r="G3580">
        <v>65.819999999999993</v>
      </c>
      <c r="H3580">
        <v>171</v>
      </c>
    </row>
    <row r="3581" spans="1:8" x14ac:dyDescent="0.35">
      <c r="A3581">
        <v>65.837000000000003</v>
      </c>
      <c r="B3581">
        <v>104</v>
      </c>
      <c r="C3581">
        <v>65.837000000000003</v>
      </c>
      <c r="D3581">
        <v>121</v>
      </c>
      <c r="E3581">
        <v>65.837000000000003</v>
      </c>
      <c r="F3581">
        <v>148</v>
      </c>
      <c r="G3581">
        <v>65.837000000000003</v>
      </c>
      <c r="H3581">
        <v>189</v>
      </c>
    </row>
    <row r="3582" spans="1:8" x14ac:dyDescent="0.35">
      <c r="A3582">
        <v>65.853999999999999</v>
      </c>
      <c r="B3582">
        <v>104</v>
      </c>
      <c r="C3582">
        <v>65.853999999999999</v>
      </c>
      <c r="D3582">
        <v>119</v>
      </c>
      <c r="E3582">
        <v>65.853999999999999</v>
      </c>
      <c r="F3582">
        <v>170</v>
      </c>
      <c r="G3582">
        <v>65.853999999999999</v>
      </c>
      <c r="H3582">
        <v>167</v>
      </c>
    </row>
    <row r="3583" spans="1:8" x14ac:dyDescent="0.35">
      <c r="A3583">
        <v>65.870999999999995</v>
      </c>
      <c r="B3583">
        <v>99</v>
      </c>
      <c r="C3583">
        <v>65.870999999999995</v>
      </c>
      <c r="D3583">
        <v>120</v>
      </c>
      <c r="E3583">
        <v>65.870999999999995</v>
      </c>
      <c r="F3583">
        <v>151</v>
      </c>
      <c r="G3583">
        <v>65.870999999999995</v>
      </c>
      <c r="H3583">
        <v>184</v>
      </c>
    </row>
    <row r="3584" spans="1:8" x14ac:dyDescent="0.35">
      <c r="A3584">
        <v>65.888000000000005</v>
      </c>
      <c r="B3584">
        <v>98</v>
      </c>
      <c r="C3584">
        <v>65.888000000000005</v>
      </c>
      <c r="D3584">
        <v>125</v>
      </c>
      <c r="E3584">
        <v>65.888000000000005</v>
      </c>
      <c r="F3584">
        <v>149</v>
      </c>
      <c r="G3584">
        <v>65.888000000000005</v>
      </c>
      <c r="H3584">
        <v>170</v>
      </c>
    </row>
    <row r="3585" spans="1:8" x14ac:dyDescent="0.35">
      <c r="A3585">
        <v>65.905000000000001</v>
      </c>
      <c r="B3585">
        <v>105</v>
      </c>
      <c r="C3585">
        <v>65.905000000000001</v>
      </c>
      <c r="D3585">
        <v>120</v>
      </c>
      <c r="E3585">
        <v>65.905000000000001</v>
      </c>
      <c r="F3585">
        <v>145</v>
      </c>
      <c r="G3585">
        <v>65.905000000000001</v>
      </c>
      <c r="H3585">
        <v>140</v>
      </c>
    </row>
    <row r="3586" spans="1:8" x14ac:dyDescent="0.35">
      <c r="A3586">
        <v>65.921999999999997</v>
      </c>
      <c r="B3586">
        <v>102</v>
      </c>
      <c r="C3586">
        <v>65.921999999999997</v>
      </c>
      <c r="D3586">
        <v>131</v>
      </c>
      <c r="E3586">
        <v>65.921999999999997</v>
      </c>
      <c r="F3586">
        <v>168</v>
      </c>
      <c r="G3586">
        <v>65.921999999999997</v>
      </c>
      <c r="H3586">
        <v>161</v>
      </c>
    </row>
    <row r="3587" spans="1:8" x14ac:dyDescent="0.35">
      <c r="A3587">
        <v>65.938999999999993</v>
      </c>
      <c r="B3587">
        <v>110</v>
      </c>
      <c r="C3587">
        <v>65.938999999999993</v>
      </c>
      <c r="D3587">
        <v>134</v>
      </c>
      <c r="E3587">
        <v>65.938999999999993</v>
      </c>
      <c r="F3587">
        <v>170</v>
      </c>
      <c r="G3587">
        <v>65.938999999999993</v>
      </c>
      <c r="H3587">
        <v>151</v>
      </c>
    </row>
    <row r="3588" spans="1:8" x14ac:dyDescent="0.35">
      <c r="A3588">
        <v>65.956000000000003</v>
      </c>
      <c r="B3588">
        <v>110</v>
      </c>
      <c r="C3588">
        <v>65.956000000000003</v>
      </c>
      <c r="D3588">
        <v>130</v>
      </c>
      <c r="E3588">
        <v>65.956000000000003</v>
      </c>
      <c r="F3588">
        <v>164</v>
      </c>
      <c r="G3588">
        <v>65.956000000000003</v>
      </c>
      <c r="H3588">
        <v>171</v>
      </c>
    </row>
    <row r="3589" spans="1:8" x14ac:dyDescent="0.35">
      <c r="A3589">
        <v>65.972999999999999</v>
      </c>
      <c r="B3589">
        <v>110</v>
      </c>
      <c r="C3589">
        <v>65.972999999999999</v>
      </c>
      <c r="D3589">
        <v>126</v>
      </c>
      <c r="E3589">
        <v>65.972999999999999</v>
      </c>
      <c r="F3589">
        <v>169</v>
      </c>
      <c r="G3589">
        <v>65.972999999999999</v>
      </c>
      <c r="H3589">
        <v>183</v>
      </c>
    </row>
    <row r="3590" spans="1:8" x14ac:dyDescent="0.35">
      <c r="A3590">
        <v>65.989999999999995</v>
      </c>
      <c r="B3590">
        <v>120</v>
      </c>
      <c r="C3590">
        <v>65.989999999999995</v>
      </c>
      <c r="D3590">
        <v>112</v>
      </c>
      <c r="E3590">
        <v>65.989999999999995</v>
      </c>
      <c r="F3590">
        <v>148</v>
      </c>
      <c r="G3590">
        <v>65.989999999999995</v>
      </c>
      <c r="H3590">
        <v>174</v>
      </c>
    </row>
    <row r="3591" spans="1:8" x14ac:dyDescent="0.35">
      <c r="A3591">
        <v>66.007000000000005</v>
      </c>
      <c r="B3591">
        <v>112</v>
      </c>
      <c r="C3591">
        <v>66.007000000000005</v>
      </c>
      <c r="D3591">
        <v>123</v>
      </c>
      <c r="E3591">
        <v>66.007000000000005</v>
      </c>
      <c r="F3591">
        <v>146</v>
      </c>
      <c r="G3591">
        <v>66.007000000000005</v>
      </c>
      <c r="H3591">
        <v>155</v>
      </c>
    </row>
    <row r="3592" spans="1:8" x14ac:dyDescent="0.35">
      <c r="A3592">
        <v>66.024000000000001</v>
      </c>
      <c r="B3592">
        <v>103</v>
      </c>
      <c r="C3592">
        <v>66.024000000000001</v>
      </c>
      <c r="D3592">
        <v>120</v>
      </c>
      <c r="E3592">
        <v>66.024000000000001</v>
      </c>
      <c r="F3592">
        <v>186</v>
      </c>
      <c r="G3592">
        <v>66.024000000000001</v>
      </c>
      <c r="H3592">
        <v>162</v>
      </c>
    </row>
    <row r="3593" spans="1:8" x14ac:dyDescent="0.35">
      <c r="A3593">
        <v>66.040999999999997</v>
      </c>
      <c r="B3593">
        <v>112</v>
      </c>
      <c r="C3593">
        <v>66.040999999999997</v>
      </c>
      <c r="D3593">
        <v>115</v>
      </c>
      <c r="E3593">
        <v>66.040999999999997</v>
      </c>
      <c r="F3593">
        <v>156</v>
      </c>
      <c r="G3593">
        <v>66.040999999999997</v>
      </c>
      <c r="H3593">
        <v>177</v>
      </c>
    </row>
    <row r="3594" spans="1:8" x14ac:dyDescent="0.35">
      <c r="A3594">
        <v>66.058000000000007</v>
      </c>
      <c r="B3594">
        <v>109</v>
      </c>
      <c r="C3594">
        <v>66.058000000000007</v>
      </c>
      <c r="D3594">
        <v>106</v>
      </c>
      <c r="E3594">
        <v>66.058000000000007</v>
      </c>
      <c r="F3594">
        <v>162</v>
      </c>
      <c r="G3594">
        <v>66.058000000000007</v>
      </c>
      <c r="H3594">
        <v>163</v>
      </c>
    </row>
    <row r="3595" spans="1:8" x14ac:dyDescent="0.35">
      <c r="A3595">
        <v>66.075000000000003</v>
      </c>
      <c r="B3595">
        <v>118</v>
      </c>
      <c r="C3595">
        <v>66.075000000000003</v>
      </c>
      <c r="D3595">
        <v>121</v>
      </c>
      <c r="E3595">
        <v>66.075000000000003</v>
      </c>
      <c r="F3595">
        <v>168</v>
      </c>
      <c r="G3595">
        <v>66.075000000000003</v>
      </c>
      <c r="H3595">
        <v>162</v>
      </c>
    </row>
    <row r="3596" spans="1:8" x14ac:dyDescent="0.35">
      <c r="A3596">
        <v>66.091999999999999</v>
      </c>
      <c r="B3596">
        <v>115</v>
      </c>
      <c r="C3596">
        <v>66.091999999999999</v>
      </c>
      <c r="D3596">
        <v>139</v>
      </c>
      <c r="E3596">
        <v>66.091999999999999</v>
      </c>
      <c r="F3596">
        <v>148</v>
      </c>
      <c r="G3596">
        <v>66.091999999999999</v>
      </c>
      <c r="H3596">
        <v>175</v>
      </c>
    </row>
    <row r="3597" spans="1:8" x14ac:dyDescent="0.35">
      <c r="A3597">
        <v>66.108999999999995</v>
      </c>
      <c r="B3597">
        <v>114</v>
      </c>
      <c r="C3597">
        <v>66.108999999999995</v>
      </c>
      <c r="D3597">
        <v>134</v>
      </c>
      <c r="E3597">
        <v>66.108999999999995</v>
      </c>
      <c r="F3597">
        <v>142</v>
      </c>
      <c r="G3597">
        <v>66.108999999999995</v>
      </c>
      <c r="H3597">
        <v>164</v>
      </c>
    </row>
    <row r="3598" spans="1:8" x14ac:dyDescent="0.35">
      <c r="A3598">
        <v>66.126000000000005</v>
      </c>
      <c r="B3598">
        <v>112</v>
      </c>
      <c r="C3598">
        <v>66.126000000000005</v>
      </c>
      <c r="D3598">
        <v>137</v>
      </c>
      <c r="E3598">
        <v>66.126000000000005</v>
      </c>
      <c r="F3598">
        <v>160</v>
      </c>
      <c r="G3598">
        <v>66.126000000000005</v>
      </c>
      <c r="H3598">
        <v>173</v>
      </c>
    </row>
    <row r="3599" spans="1:8" x14ac:dyDescent="0.35">
      <c r="A3599">
        <v>66.143000000000001</v>
      </c>
      <c r="B3599">
        <v>112</v>
      </c>
      <c r="C3599">
        <v>66.143000000000001</v>
      </c>
      <c r="D3599">
        <v>122</v>
      </c>
      <c r="E3599">
        <v>66.143000000000001</v>
      </c>
      <c r="F3599">
        <v>143</v>
      </c>
      <c r="G3599">
        <v>66.143000000000001</v>
      </c>
      <c r="H3599">
        <v>195</v>
      </c>
    </row>
    <row r="3600" spans="1:8" x14ac:dyDescent="0.35">
      <c r="A3600">
        <v>66.16</v>
      </c>
      <c r="B3600">
        <v>120</v>
      </c>
      <c r="C3600">
        <v>66.16</v>
      </c>
      <c r="D3600">
        <v>142</v>
      </c>
      <c r="E3600">
        <v>66.16</v>
      </c>
      <c r="F3600">
        <v>160</v>
      </c>
      <c r="G3600">
        <v>66.16</v>
      </c>
      <c r="H3600">
        <v>154</v>
      </c>
    </row>
    <row r="3601" spans="1:8" x14ac:dyDescent="0.35">
      <c r="A3601">
        <v>66.177000000000007</v>
      </c>
      <c r="B3601">
        <v>112</v>
      </c>
      <c r="C3601">
        <v>66.177000000000007</v>
      </c>
      <c r="D3601">
        <v>132</v>
      </c>
      <c r="E3601">
        <v>66.177000000000007</v>
      </c>
      <c r="F3601">
        <v>159</v>
      </c>
      <c r="G3601">
        <v>66.177000000000007</v>
      </c>
      <c r="H3601">
        <v>177</v>
      </c>
    </row>
    <row r="3602" spans="1:8" x14ac:dyDescent="0.35">
      <c r="A3602">
        <v>66.194000000000003</v>
      </c>
      <c r="B3602">
        <v>107</v>
      </c>
      <c r="C3602">
        <v>66.194000000000003</v>
      </c>
      <c r="D3602">
        <v>135</v>
      </c>
      <c r="E3602">
        <v>66.194000000000003</v>
      </c>
      <c r="F3602">
        <v>169</v>
      </c>
      <c r="G3602">
        <v>66.194000000000003</v>
      </c>
      <c r="H3602">
        <v>168</v>
      </c>
    </row>
    <row r="3603" spans="1:8" x14ac:dyDescent="0.35">
      <c r="A3603">
        <v>66.210999999999999</v>
      </c>
      <c r="B3603">
        <v>103</v>
      </c>
      <c r="C3603">
        <v>66.210999999999999</v>
      </c>
      <c r="D3603">
        <v>132</v>
      </c>
      <c r="E3603">
        <v>66.210999999999999</v>
      </c>
      <c r="F3603">
        <v>152</v>
      </c>
      <c r="G3603">
        <v>66.210999999999999</v>
      </c>
      <c r="H3603">
        <v>176</v>
      </c>
    </row>
    <row r="3604" spans="1:8" x14ac:dyDescent="0.35">
      <c r="A3604">
        <v>66.227999999999994</v>
      </c>
      <c r="B3604">
        <v>110</v>
      </c>
      <c r="C3604">
        <v>66.227999999999994</v>
      </c>
      <c r="D3604">
        <v>107</v>
      </c>
      <c r="E3604">
        <v>66.227999999999994</v>
      </c>
      <c r="F3604">
        <v>152</v>
      </c>
      <c r="G3604">
        <v>66.227999999999994</v>
      </c>
      <c r="H3604">
        <v>173</v>
      </c>
    </row>
    <row r="3605" spans="1:8" x14ac:dyDescent="0.35">
      <c r="A3605">
        <v>66.245000000000005</v>
      </c>
      <c r="B3605">
        <v>112</v>
      </c>
      <c r="C3605">
        <v>66.245000000000005</v>
      </c>
      <c r="D3605">
        <v>117</v>
      </c>
      <c r="E3605">
        <v>66.245000000000005</v>
      </c>
      <c r="F3605">
        <v>162</v>
      </c>
      <c r="G3605">
        <v>66.245000000000005</v>
      </c>
      <c r="H3605">
        <v>174</v>
      </c>
    </row>
    <row r="3606" spans="1:8" x14ac:dyDescent="0.35">
      <c r="A3606">
        <v>66.262</v>
      </c>
      <c r="B3606">
        <v>112</v>
      </c>
      <c r="C3606">
        <v>66.262</v>
      </c>
      <c r="D3606">
        <v>139</v>
      </c>
      <c r="E3606">
        <v>66.262</v>
      </c>
      <c r="F3606">
        <v>175</v>
      </c>
      <c r="G3606">
        <v>66.262</v>
      </c>
      <c r="H3606">
        <v>164</v>
      </c>
    </row>
    <row r="3607" spans="1:8" x14ac:dyDescent="0.35">
      <c r="A3607">
        <v>66.278999999999996</v>
      </c>
      <c r="B3607">
        <v>110</v>
      </c>
      <c r="C3607">
        <v>66.278999999999996</v>
      </c>
      <c r="D3607">
        <v>126</v>
      </c>
      <c r="E3607">
        <v>66.278999999999996</v>
      </c>
      <c r="F3607">
        <v>172</v>
      </c>
      <c r="G3607">
        <v>66.278999999999996</v>
      </c>
      <c r="H3607">
        <v>160</v>
      </c>
    </row>
    <row r="3608" spans="1:8" x14ac:dyDescent="0.35">
      <c r="A3608">
        <v>66.296000000000006</v>
      </c>
      <c r="B3608">
        <v>115</v>
      </c>
      <c r="C3608">
        <v>66.296000000000006</v>
      </c>
      <c r="D3608">
        <v>133</v>
      </c>
      <c r="E3608">
        <v>66.296000000000006</v>
      </c>
      <c r="F3608">
        <v>175</v>
      </c>
      <c r="G3608">
        <v>66.296000000000006</v>
      </c>
      <c r="H3608">
        <v>158</v>
      </c>
    </row>
    <row r="3609" spans="1:8" x14ac:dyDescent="0.35">
      <c r="A3609">
        <v>66.313000000000002</v>
      </c>
      <c r="B3609">
        <v>116</v>
      </c>
      <c r="C3609">
        <v>66.313000000000002</v>
      </c>
      <c r="D3609">
        <v>128</v>
      </c>
      <c r="E3609">
        <v>66.313000000000002</v>
      </c>
      <c r="F3609">
        <v>175</v>
      </c>
      <c r="G3609">
        <v>66.313000000000002</v>
      </c>
      <c r="H3609">
        <v>158</v>
      </c>
    </row>
    <row r="3610" spans="1:8" x14ac:dyDescent="0.35">
      <c r="A3610">
        <v>66.33</v>
      </c>
      <c r="B3610">
        <v>126</v>
      </c>
      <c r="C3610">
        <v>66.33</v>
      </c>
      <c r="D3610">
        <v>127</v>
      </c>
      <c r="E3610">
        <v>66.33</v>
      </c>
      <c r="F3610">
        <v>164</v>
      </c>
      <c r="G3610">
        <v>66.33</v>
      </c>
      <c r="H3610">
        <v>164</v>
      </c>
    </row>
    <row r="3611" spans="1:8" x14ac:dyDescent="0.35">
      <c r="A3611">
        <v>66.346999999999994</v>
      </c>
      <c r="B3611">
        <v>123</v>
      </c>
      <c r="C3611">
        <v>66.346999999999994</v>
      </c>
      <c r="D3611">
        <v>131</v>
      </c>
      <c r="E3611">
        <v>66.346999999999994</v>
      </c>
      <c r="F3611">
        <v>161</v>
      </c>
      <c r="G3611">
        <v>66.346999999999994</v>
      </c>
      <c r="H3611">
        <v>171</v>
      </c>
    </row>
    <row r="3612" spans="1:8" x14ac:dyDescent="0.35">
      <c r="A3612">
        <v>66.364000000000004</v>
      </c>
      <c r="B3612">
        <v>116</v>
      </c>
      <c r="C3612">
        <v>66.364000000000004</v>
      </c>
      <c r="D3612">
        <v>135</v>
      </c>
      <c r="E3612">
        <v>66.364000000000004</v>
      </c>
      <c r="F3612">
        <v>166</v>
      </c>
      <c r="G3612">
        <v>66.364000000000004</v>
      </c>
      <c r="H3612">
        <v>169</v>
      </c>
    </row>
    <row r="3613" spans="1:8" x14ac:dyDescent="0.35">
      <c r="A3613">
        <v>66.381</v>
      </c>
      <c r="B3613">
        <v>112</v>
      </c>
      <c r="C3613">
        <v>66.381</v>
      </c>
      <c r="D3613">
        <v>135</v>
      </c>
      <c r="E3613">
        <v>66.381</v>
      </c>
      <c r="F3613">
        <v>175</v>
      </c>
      <c r="G3613">
        <v>66.381</v>
      </c>
      <c r="H3613">
        <v>174</v>
      </c>
    </row>
    <row r="3614" spans="1:8" x14ac:dyDescent="0.35">
      <c r="A3614">
        <v>66.397999999999996</v>
      </c>
      <c r="B3614">
        <v>108</v>
      </c>
      <c r="C3614">
        <v>66.397999999999996</v>
      </c>
      <c r="D3614">
        <v>125</v>
      </c>
      <c r="E3614">
        <v>66.397999999999996</v>
      </c>
      <c r="F3614">
        <v>163</v>
      </c>
      <c r="G3614">
        <v>66.397999999999996</v>
      </c>
      <c r="H3614">
        <v>175</v>
      </c>
    </row>
    <row r="3615" spans="1:8" x14ac:dyDescent="0.35">
      <c r="A3615">
        <v>66.415000000000006</v>
      </c>
      <c r="B3615">
        <v>108</v>
      </c>
      <c r="C3615">
        <v>66.415000000000006</v>
      </c>
      <c r="D3615">
        <v>124</v>
      </c>
      <c r="E3615">
        <v>66.415000000000006</v>
      </c>
      <c r="F3615">
        <v>164</v>
      </c>
      <c r="G3615">
        <v>66.415000000000006</v>
      </c>
      <c r="H3615">
        <v>161</v>
      </c>
    </row>
    <row r="3616" spans="1:8" x14ac:dyDescent="0.35">
      <c r="A3616">
        <v>66.432000000000002</v>
      </c>
      <c r="B3616">
        <v>116</v>
      </c>
      <c r="C3616">
        <v>66.432000000000002</v>
      </c>
      <c r="D3616">
        <v>131</v>
      </c>
      <c r="E3616">
        <v>66.432000000000002</v>
      </c>
      <c r="F3616">
        <v>174</v>
      </c>
      <c r="G3616">
        <v>66.432000000000002</v>
      </c>
      <c r="H3616">
        <v>158</v>
      </c>
    </row>
    <row r="3617" spans="1:8" x14ac:dyDescent="0.35">
      <c r="A3617">
        <v>66.448999999999998</v>
      </c>
      <c r="B3617">
        <v>126</v>
      </c>
      <c r="C3617">
        <v>66.448999999999998</v>
      </c>
      <c r="D3617">
        <v>134</v>
      </c>
      <c r="E3617">
        <v>66.448999999999998</v>
      </c>
      <c r="F3617">
        <v>173</v>
      </c>
      <c r="G3617">
        <v>66.448999999999998</v>
      </c>
      <c r="H3617">
        <v>156</v>
      </c>
    </row>
    <row r="3618" spans="1:8" x14ac:dyDescent="0.35">
      <c r="A3618">
        <v>66.465999999999994</v>
      </c>
      <c r="B3618">
        <v>121</v>
      </c>
      <c r="C3618">
        <v>66.465999999999994</v>
      </c>
      <c r="D3618">
        <v>132</v>
      </c>
      <c r="E3618">
        <v>66.465999999999994</v>
      </c>
      <c r="F3618">
        <v>180</v>
      </c>
      <c r="G3618">
        <v>66.465999999999994</v>
      </c>
      <c r="H3618">
        <v>146</v>
      </c>
    </row>
    <row r="3619" spans="1:8" x14ac:dyDescent="0.35">
      <c r="A3619">
        <v>66.483000000000004</v>
      </c>
      <c r="B3619">
        <v>112</v>
      </c>
      <c r="C3619">
        <v>66.483000000000004</v>
      </c>
      <c r="D3619">
        <v>124</v>
      </c>
      <c r="E3619">
        <v>66.483000000000004</v>
      </c>
      <c r="F3619">
        <v>170</v>
      </c>
      <c r="G3619">
        <v>66.483000000000004</v>
      </c>
      <c r="H3619">
        <v>161</v>
      </c>
    </row>
    <row r="3620" spans="1:8" x14ac:dyDescent="0.35">
      <c r="A3620">
        <v>66.5</v>
      </c>
      <c r="B3620">
        <v>109</v>
      </c>
      <c r="C3620">
        <v>66.5</v>
      </c>
      <c r="D3620">
        <v>127</v>
      </c>
      <c r="E3620">
        <v>66.5</v>
      </c>
      <c r="F3620">
        <v>163</v>
      </c>
      <c r="G3620">
        <v>66.5</v>
      </c>
      <c r="H3620">
        <v>177</v>
      </c>
    </row>
    <row r="3621" spans="1:8" x14ac:dyDescent="0.35">
      <c r="A3621">
        <v>66.516999999999996</v>
      </c>
      <c r="B3621">
        <v>115</v>
      </c>
      <c r="C3621">
        <v>66.516999999999996</v>
      </c>
      <c r="D3621">
        <v>126</v>
      </c>
      <c r="E3621">
        <v>66.516999999999996</v>
      </c>
      <c r="F3621">
        <v>162</v>
      </c>
      <c r="G3621">
        <v>66.516999999999996</v>
      </c>
      <c r="H3621">
        <v>182</v>
      </c>
    </row>
    <row r="3622" spans="1:8" x14ac:dyDescent="0.35">
      <c r="A3622">
        <v>66.534000000000006</v>
      </c>
      <c r="B3622">
        <v>118</v>
      </c>
      <c r="C3622">
        <v>66.534000000000006</v>
      </c>
      <c r="D3622">
        <v>128</v>
      </c>
      <c r="E3622">
        <v>66.534000000000006</v>
      </c>
      <c r="F3622">
        <v>167</v>
      </c>
      <c r="G3622">
        <v>66.534000000000006</v>
      </c>
      <c r="H3622">
        <v>167</v>
      </c>
    </row>
    <row r="3623" spans="1:8" x14ac:dyDescent="0.35">
      <c r="A3623">
        <v>66.551000000000002</v>
      </c>
      <c r="B3623">
        <v>119</v>
      </c>
      <c r="C3623">
        <v>66.551000000000002</v>
      </c>
      <c r="D3623">
        <v>130</v>
      </c>
      <c r="E3623">
        <v>66.551000000000002</v>
      </c>
      <c r="F3623">
        <v>173</v>
      </c>
      <c r="G3623">
        <v>66.551000000000002</v>
      </c>
      <c r="H3623">
        <v>169</v>
      </c>
    </row>
    <row r="3624" spans="1:8" x14ac:dyDescent="0.35">
      <c r="A3624">
        <v>66.567999999999998</v>
      </c>
      <c r="B3624">
        <v>116</v>
      </c>
      <c r="C3624">
        <v>66.567999999999998</v>
      </c>
      <c r="D3624">
        <v>126</v>
      </c>
      <c r="E3624">
        <v>66.567999999999998</v>
      </c>
      <c r="F3624">
        <v>163</v>
      </c>
      <c r="G3624">
        <v>66.567999999999998</v>
      </c>
      <c r="H3624">
        <v>171</v>
      </c>
    </row>
    <row r="3625" spans="1:8" x14ac:dyDescent="0.35">
      <c r="A3625">
        <v>66.584999999999994</v>
      </c>
      <c r="B3625">
        <v>110</v>
      </c>
      <c r="C3625">
        <v>66.584999999999994</v>
      </c>
      <c r="D3625">
        <v>129</v>
      </c>
      <c r="E3625">
        <v>66.584999999999994</v>
      </c>
      <c r="F3625">
        <v>176</v>
      </c>
      <c r="G3625">
        <v>66.584999999999994</v>
      </c>
      <c r="H3625">
        <v>174</v>
      </c>
    </row>
    <row r="3626" spans="1:8" x14ac:dyDescent="0.35">
      <c r="A3626">
        <v>66.602000000000004</v>
      </c>
      <c r="B3626">
        <v>113</v>
      </c>
      <c r="C3626">
        <v>66.602000000000004</v>
      </c>
      <c r="D3626">
        <v>124</v>
      </c>
      <c r="E3626">
        <v>66.602000000000004</v>
      </c>
      <c r="F3626">
        <v>166</v>
      </c>
      <c r="G3626">
        <v>66.602000000000004</v>
      </c>
      <c r="H3626">
        <v>175</v>
      </c>
    </row>
    <row r="3627" spans="1:8" x14ac:dyDescent="0.35">
      <c r="A3627">
        <v>66.619</v>
      </c>
      <c r="B3627">
        <v>111</v>
      </c>
      <c r="C3627">
        <v>66.619</v>
      </c>
      <c r="D3627">
        <v>116</v>
      </c>
      <c r="E3627">
        <v>66.619</v>
      </c>
      <c r="F3627">
        <v>155</v>
      </c>
      <c r="G3627">
        <v>66.619</v>
      </c>
      <c r="H3627">
        <v>169</v>
      </c>
    </row>
    <row r="3628" spans="1:8" x14ac:dyDescent="0.35">
      <c r="A3628">
        <v>66.635999999999996</v>
      </c>
      <c r="B3628">
        <v>121</v>
      </c>
      <c r="C3628">
        <v>66.635999999999996</v>
      </c>
      <c r="D3628">
        <v>109</v>
      </c>
      <c r="E3628">
        <v>66.635999999999996</v>
      </c>
      <c r="F3628">
        <v>166</v>
      </c>
      <c r="G3628">
        <v>66.635999999999996</v>
      </c>
      <c r="H3628">
        <v>166</v>
      </c>
    </row>
    <row r="3629" spans="1:8" x14ac:dyDescent="0.35">
      <c r="A3629">
        <v>66.653000000000006</v>
      </c>
      <c r="B3629">
        <v>115</v>
      </c>
      <c r="C3629">
        <v>66.653000000000006</v>
      </c>
      <c r="D3629">
        <v>123</v>
      </c>
      <c r="E3629">
        <v>66.653000000000006</v>
      </c>
      <c r="F3629">
        <v>159</v>
      </c>
      <c r="G3629">
        <v>66.653000000000006</v>
      </c>
      <c r="H3629">
        <v>178</v>
      </c>
    </row>
    <row r="3630" spans="1:8" x14ac:dyDescent="0.35">
      <c r="A3630">
        <v>66.67</v>
      </c>
      <c r="B3630">
        <v>123</v>
      </c>
      <c r="C3630">
        <v>66.67</v>
      </c>
      <c r="D3630">
        <v>127</v>
      </c>
      <c r="E3630">
        <v>66.67</v>
      </c>
      <c r="F3630">
        <v>168</v>
      </c>
      <c r="G3630">
        <v>66.67</v>
      </c>
      <c r="H3630">
        <v>165</v>
      </c>
    </row>
    <row r="3631" spans="1:8" x14ac:dyDescent="0.35">
      <c r="A3631">
        <v>66.686999999999998</v>
      </c>
      <c r="B3631">
        <v>120</v>
      </c>
      <c r="C3631">
        <v>66.686999999999998</v>
      </c>
      <c r="D3631">
        <v>139</v>
      </c>
      <c r="E3631">
        <v>66.686999999999998</v>
      </c>
      <c r="F3631">
        <v>163</v>
      </c>
      <c r="G3631">
        <v>66.686999999999998</v>
      </c>
      <c r="H3631">
        <v>177</v>
      </c>
    </row>
    <row r="3632" spans="1:8" x14ac:dyDescent="0.35">
      <c r="A3632">
        <v>66.703999999999994</v>
      </c>
      <c r="B3632">
        <v>121</v>
      </c>
      <c r="C3632">
        <v>66.703999999999994</v>
      </c>
      <c r="D3632">
        <v>130</v>
      </c>
      <c r="E3632">
        <v>66.703999999999994</v>
      </c>
      <c r="F3632">
        <v>163</v>
      </c>
      <c r="G3632">
        <v>66.703999999999994</v>
      </c>
      <c r="H3632">
        <v>190</v>
      </c>
    </row>
    <row r="3633" spans="1:8" x14ac:dyDescent="0.35">
      <c r="A3633">
        <v>66.721000000000004</v>
      </c>
      <c r="B3633">
        <v>126</v>
      </c>
      <c r="C3633">
        <v>66.721000000000004</v>
      </c>
      <c r="D3633">
        <v>127</v>
      </c>
      <c r="E3633">
        <v>66.721000000000004</v>
      </c>
      <c r="F3633">
        <v>177</v>
      </c>
      <c r="G3633">
        <v>66.721000000000004</v>
      </c>
      <c r="H3633">
        <v>186</v>
      </c>
    </row>
    <row r="3634" spans="1:8" x14ac:dyDescent="0.35">
      <c r="A3634">
        <v>66.738</v>
      </c>
      <c r="B3634">
        <v>120</v>
      </c>
      <c r="C3634">
        <v>66.738</v>
      </c>
      <c r="D3634">
        <v>137</v>
      </c>
      <c r="E3634">
        <v>66.738</v>
      </c>
      <c r="F3634">
        <v>184</v>
      </c>
      <c r="G3634">
        <v>66.738</v>
      </c>
      <c r="H3634">
        <v>157</v>
      </c>
    </row>
    <row r="3635" spans="1:8" x14ac:dyDescent="0.35">
      <c r="A3635">
        <v>66.754999999999995</v>
      </c>
      <c r="B3635">
        <v>118</v>
      </c>
      <c r="C3635">
        <v>66.754999999999995</v>
      </c>
      <c r="D3635">
        <v>127</v>
      </c>
      <c r="E3635">
        <v>66.754999999999995</v>
      </c>
      <c r="F3635">
        <v>169</v>
      </c>
      <c r="G3635">
        <v>66.754999999999995</v>
      </c>
      <c r="H3635">
        <v>167</v>
      </c>
    </row>
    <row r="3636" spans="1:8" x14ac:dyDescent="0.35">
      <c r="A3636">
        <v>66.772000000000006</v>
      </c>
      <c r="B3636">
        <v>124</v>
      </c>
      <c r="C3636">
        <v>66.772000000000006</v>
      </c>
      <c r="D3636">
        <v>119</v>
      </c>
      <c r="E3636">
        <v>66.772000000000006</v>
      </c>
      <c r="F3636">
        <v>146</v>
      </c>
      <c r="G3636">
        <v>66.772000000000006</v>
      </c>
      <c r="H3636">
        <v>159</v>
      </c>
    </row>
    <row r="3637" spans="1:8" x14ac:dyDescent="0.35">
      <c r="A3637">
        <v>66.789000000000001</v>
      </c>
      <c r="B3637">
        <v>117</v>
      </c>
      <c r="C3637">
        <v>66.789000000000001</v>
      </c>
      <c r="D3637">
        <v>141</v>
      </c>
      <c r="E3637">
        <v>66.789000000000001</v>
      </c>
      <c r="F3637">
        <v>171</v>
      </c>
      <c r="G3637">
        <v>66.789000000000001</v>
      </c>
      <c r="H3637">
        <v>161</v>
      </c>
    </row>
    <row r="3638" spans="1:8" x14ac:dyDescent="0.35">
      <c r="A3638">
        <v>66.805999999999997</v>
      </c>
      <c r="B3638">
        <v>108</v>
      </c>
      <c r="C3638">
        <v>66.805999999999997</v>
      </c>
      <c r="D3638">
        <v>126</v>
      </c>
      <c r="E3638">
        <v>66.805999999999997</v>
      </c>
      <c r="F3638">
        <v>170</v>
      </c>
      <c r="G3638">
        <v>66.805999999999997</v>
      </c>
      <c r="H3638">
        <v>162</v>
      </c>
    </row>
    <row r="3639" spans="1:8" x14ac:dyDescent="0.35">
      <c r="A3639">
        <v>66.822999999999993</v>
      </c>
      <c r="B3639">
        <v>112</v>
      </c>
      <c r="C3639">
        <v>66.822999999999993</v>
      </c>
      <c r="D3639">
        <v>118</v>
      </c>
      <c r="E3639">
        <v>66.822999999999993</v>
      </c>
      <c r="F3639">
        <v>168</v>
      </c>
      <c r="G3639">
        <v>66.822999999999993</v>
      </c>
      <c r="H3639">
        <v>173</v>
      </c>
    </row>
    <row r="3640" spans="1:8" x14ac:dyDescent="0.35">
      <c r="A3640">
        <v>66.84</v>
      </c>
      <c r="B3640">
        <v>114</v>
      </c>
      <c r="C3640">
        <v>66.84</v>
      </c>
      <c r="D3640">
        <v>132</v>
      </c>
      <c r="E3640">
        <v>66.84</v>
      </c>
      <c r="F3640">
        <v>158</v>
      </c>
      <c r="G3640">
        <v>66.84</v>
      </c>
      <c r="H3640">
        <v>163</v>
      </c>
    </row>
    <row r="3641" spans="1:8" x14ac:dyDescent="0.35">
      <c r="A3641">
        <v>66.856999999999999</v>
      </c>
      <c r="B3641">
        <v>111</v>
      </c>
      <c r="C3641">
        <v>66.856999999999999</v>
      </c>
      <c r="D3641">
        <v>126</v>
      </c>
      <c r="E3641">
        <v>66.856999999999999</v>
      </c>
      <c r="F3641">
        <v>180</v>
      </c>
      <c r="G3641">
        <v>66.856999999999999</v>
      </c>
      <c r="H3641">
        <v>159</v>
      </c>
    </row>
    <row r="3642" spans="1:8" x14ac:dyDescent="0.35">
      <c r="A3642">
        <v>66.873999999999995</v>
      </c>
      <c r="B3642">
        <v>112</v>
      </c>
      <c r="C3642">
        <v>66.873999999999995</v>
      </c>
      <c r="D3642">
        <v>121</v>
      </c>
      <c r="E3642">
        <v>66.873999999999995</v>
      </c>
      <c r="F3642">
        <v>153</v>
      </c>
      <c r="G3642">
        <v>66.873999999999995</v>
      </c>
      <c r="H3642">
        <v>169</v>
      </c>
    </row>
    <row r="3643" spans="1:8" x14ac:dyDescent="0.35">
      <c r="A3643">
        <v>66.891000000000005</v>
      </c>
      <c r="B3643">
        <v>115</v>
      </c>
      <c r="C3643">
        <v>66.891000000000005</v>
      </c>
      <c r="D3643">
        <v>124</v>
      </c>
      <c r="E3643">
        <v>66.891000000000005</v>
      </c>
      <c r="F3643">
        <v>167</v>
      </c>
      <c r="G3643">
        <v>66.891000000000005</v>
      </c>
      <c r="H3643">
        <v>168</v>
      </c>
    </row>
    <row r="3644" spans="1:8" x14ac:dyDescent="0.35">
      <c r="A3644">
        <v>66.908000000000001</v>
      </c>
      <c r="B3644">
        <v>108</v>
      </c>
      <c r="C3644">
        <v>66.908000000000001</v>
      </c>
      <c r="D3644">
        <v>120</v>
      </c>
      <c r="E3644">
        <v>66.908000000000001</v>
      </c>
      <c r="F3644">
        <v>157</v>
      </c>
      <c r="G3644">
        <v>66.908000000000001</v>
      </c>
      <c r="H3644">
        <v>163</v>
      </c>
    </row>
    <row r="3645" spans="1:8" x14ac:dyDescent="0.35">
      <c r="A3645">
        <v>66.924999999999997</v>
      </c>
      <c r="B3645">
        <v>99</v>
      </c>
      <c r="C3645">
        <v>66.924999999999997</v>
      </c>
      <c r="D3645">
        <v>131</v>
      </c>
      <c r="E3645">
        <v>66.924999999999997</v>
      </c>
      <c r="F3645">
        <v>142</v>
      </c>
      <c r="G3645">
        <v>66.924999999999997</v>
      </c>
      <c r="H3645">
        <v>160</v>
      </c>
    </row>
    <row r="3646" spans="1:8" x14ac:dyDescent="0.35">
      <c r="A3646">
        <v>66.941999999999993</v>
      </c>
      <c r="B3646">
        <v>108</v>
      </c>
      <c r="C3646">
        <v>66.941999999999993</v>
      </c>
      <c r="D3646">
        <v>122</v>
      </c>
      <c r="E3646">
        <v>66.941999999999993</v>
      </c>
      <c r="F3646">
        <v>163</v>
      </c>
      <c r="G3646">
        <v>66.941999999999993</v>
      </c>
      <c r="H3646">
        <v>179</v>
      </c>
    </row>
    <row r="3647" spans="1:8" x14ac:dyDescent="0.35">
      <c r="A3647">
        <v>66.959000000000003</v>
      </c>
      <c r="B3647">
        <v>112</v>
      </c>
      <c r="C3647">
        <v>66.959000000000003</v>
      </c>
      <c r="D3647">
        <v>123</v>
      </c>
      <c r="E3647">
        <v>66.959000000000003</v>
      </c>
      <c r="F3647">
        <v>174</v>
      </c>
      <c r="G3647">
        <v>66.959000000000003</v>
      </c>
      <c r="H3647">
        <v>160</v>
      </c>
    </row>
    <row r="3648" spans="1:8" x14ac:dyDescent="0.35">
      <c r="A3648">
        <v>66.975999999999999</v>
      </c>
      <c r="B3648">
        <v>93</v>
      </c>
      <c r="C3648">
        <v>66.975999999999999</v>
      </c>
      <c r="D3648">
        <v>121</v>
      </c>
      <c r="E3648">
        <v>66.975999999999999</v>
      </c>
      <c r="F3648">
        <v>155</v>
      </c>
      <c r="G3648">
        <v>66.975999999999999</v>
      </c>
      <c r="H3648">
        <v>164</v>
      </c>
    </row>
    <row r="3649" spans="1:8" x14ac:dyDescent="0.35">
      <c r="A3649">
        <v>66.992999999999995</v>
      </c>
      <c r="B3649">
        <v>92</v>
      </c>
      <c r="C3649">
        <v>66.992999999999995</v>
      </c>
      <c r="D3649">
        <v>116</v>
      </c>
      <c r="E3649">
        <v>66.992999999999995</v>
      </c>
      <c r="F3649">
        <v>143</v>
      </c>
      <c r="G3649">
        <v>66.992999999999995</v>
      </c>
      <c r="H3649">
        <v>171</v>
      </c>
    </row>
    <row r="3650" spans="1:8" x14ac:dyDescent="0.35">
      <c r="A3650">
        <v>67.010000000000005</v>
      </c>
      <c r="B3650">
        <v>107</v>
      </c>
      <c r="C3650">
        <v>67.010000000000005</v>
      </c>
      <c r="D3650">
        <v>107</v>
      </c>
      <c r="E3650">
        <v>67.010000000000005</v>
      </c>
      <c r="F3650">
        <v>170</v>
      </c>
      <c r="G3650">
        <v>67.010000000000005</v>
      </c>
      <c r="H3650">
        <v>153</v>
      </c>
    </row>
    <row r="3651" spans="1:8" x14ac:dyDescent="0.35">
      <c r="A3651">
        <v>67.027000000000001</v>
      </c>
      <c r="B3651">
        <v>104</v>
      </c>
      <c r="C3651">
        <v>67.027000000000001</v>
      </c>
      <c r="D3651">
        <v>116</v>
      </c>
      <c r="E3651">
        <v>67.027000000000001</v>
      </c>
      <c r="F3651">
        <v>150</v>
      </c>
      <c r="G3651">
        <v>67.027000000000001</v>
      </c>
      <c r="H3651">
        <v>168</v>
      </c>
    </row>
    <row r="3652" spans="1:8" x14ac:dyDescent="0.35">
      <c r="A3652">
        <v>67.043999999999997</v>
      </c>
      <c r="B3652">
        <v>109</v>
      </c>
      <c r="C3652">
        <v>67.043999999999997</v>
      </c>
      <c r="D3652">
        <v>126</v>
      </c>
      <c r="E3652">
        <v>67.043999999999997</v>
      </c>
      <c r="F3652">
        <v>156</v>
      </c>
      <c r="G3652">
        <v>67.043999999999997</v>
      </c>
      <c r="H3652">
        <v>181</v>
      </c>
    </row>
    <row r="3653" spans="1:8" x14ac:dyDescent="0.35">
      <c r="A3653">
        <v>67.061000000000007</v>
      </c>
      <c r="B3653">
        <v>94</v>
      </c>
      <c r="C3653">
        <v>67.061000000000007</v>
      </c>
      <c r="D3653">
        <v>136</v>
      </c>
      <c r="E3653">
        <v>67.061000000000007</v>
      </c>
      <c r="F3653">
        <v>177</v>
      </c>
      <c r="G3653">
        <v>67.061000000000007</v>
      </c>
      <c r="H3653">
        <v>163</v>
      </c>
    </row>
    <row r="3654" spans="1:8" x14ac:dyDescent="0.35">
      <c r="A3654">
        <v>67.078000000000003</v>
      </c>
      <c r="B3654">
        <v>92</v>
      </c>
      <c r="C3654">
        <v>67.078000000000003</v>
      </c>
      <c r="D3654">
        <v>135</v>
      </c>
      <c r="E3654">
        <v>67.078000000000003</v>
      </c>
      <c r="F3654">
        <v>164</v>
      </c>
      <c r="G3654">
        <v>67.078000000000003</v>
      </c>
      <c r="H3654">
        <v>162</v>
      </c>
    </row>
    <row r="3655" spans="1:8" x14ac:dyDescent="0.35">
      <c r="A3655">
        <v>67.094999999999999</v>
      </c>
      <c r="B3655">
        <v>90</v>
      </c>
      <c r="C3655">
        <v>67.094999999999999</v>
      </c>
      <c r="D3655">
        <v>124</v>
      </c>
      <c r="E3655">
        <v>67.094999999999999</v>
      </c>
      <c r="F3655">
        <v>155</v>
      </c>
      <c r="G3655">
        <v>67.094999999999999</v>
      </c>
      <c r="H3655">
        <v>164</v>
      </c>
    </row>
    <row r="3656" spans="1:8" x14ac:dyDescent="0.35">
      <c r="A3656">
        <v>67.111999999999995</v>
      </c>
      <c r="B3656">
        <v>85</v>
      </c>
      <c r="C3656">
        <v>67.111999999999995</v>
      </c>
      <c r="D3656">
        <v>112</v>
      </c>
      <c r="E3656">
        <v>67.111999999999995</v>
      </c>
      <c r="F3656">
        <v>155</v>
      </c>
      <c r="G3656">
        <v>67.111999999999995</v>
      </c>
      <c r="H3656">
        <v>152</v>
      </c>
    </row>
    <row r="3657" spans="1:8" x14ac:dyDescent="0.35">
      <c r="A3657">
        <v>67.129000000000005</v>
      </c>
      <c r="B3657">
        <v>95</v>
      </c>
      <c r="C3657">
        <v>67.129000000000005</v>
      </c>
      <c r="D3657">
        <v>128</v>
      </c>
      <c r="E3657">
        <v>67.129000000000005</v>
      </c>
      <c r="F3657">
        <v>167</v>
      </c>
      <c r="G3657">
        <v>67.129000000000005</v>
      </c>
      <c r="H3657">
        <v>176</v>
      </c>
    </row>
    <row r="3658" spans="1:8" x14ac:dyDescent="0.35">
      <c r="A3658">
        <v>67.146000000000001</v>
      </c>
      <c r="B3658">
        <v>101</v>
      </c>
      <c r="C3658">
        <v>67.146000000000001</v>
      </c>
      <c r="D3658">
        <v>131</v>
      </c>
      <c r="E3658">
        <v>67.146000000000001</v>
      </c>
      <c r="F3658">
        <v>175</v>
      </c>
      <c r="G3658">
        <v>67.146000000000001</v>
      </c>
      <c r="H3658">
        <v>176</v>
      </c>
    </row>
    <row r="3659" spans="1:8" x14ac:dyDescent="0.35">
      <c r="A3659">
        <v>67.162999999999997</v>
      </c>
      <c r="B3659">
        <v>93</v>
      </c>
      <c r="C3659">
        <v>67.162999999999997</v>
      </c>
      <c r="D3659">
        <v>130</v>
      </c>
      <c r="E3659">
        <v>67.162999999999997</v>
      </c>
      <c r="F3659">
        <v>176</v>
      </c>
      <c r="G3659">
        <v>67.162999999999997</v>
      </c>
      <c r="H3659">
        <v>164</v>
      </c>
    </row>
    <row r="3660" spans="1:8" x14ac:dyDescent="0.35">
      <c r="A3660">
        <v>67.180000000000007</v>
      </c>
      <c r="B3660">
        <v>89</v>
      </c>
      <c r="C3660">
        <v>67.180000000000007</v>
      </c>
      <c r="D3660">
        <v>122</v>
      </c>
      <c r="E3660">
        <v>67.180000000000007</v>
      </c>
      <c r="F3660">
        <v>150</v>
      </c>
      <c r="G3660">
        <v>67.180000000000007</v>
      </c>
      <c r="H3660">
        <v>167</v>
      </c>
    </row>
    <row r="3661" spans="1:8" x14ac:dyDescent="0.35">
      <c r="A3661">
        <v>67.197000000000003</v>
      </c>
      <c r="B3661">
        <v>94</v>
      </c>
      <c r="C3661">
        <v>67.197000000000003</v>
      </c>
      <c r="D3661">
        <v>123</v>
      </c>
      <c r="E3661">
        <v>67.197000000000003</v>
      </c>
      <c r="F3661">
        <v>165</v>
      </c>
      <c r="G3661">
        <v>67.197000000000003</v>
      </c>
      <c r="H3661">
        <v>166</v>
      </c>
    </row>
    <row r="3662" spans="1:8" x14ac:dyDescent="0.35">
      <c r="A3662">
        <v>67.213999999999999</v>
      </c>
      <c r="B3662">
        <v>86</v>
      </c>
      <c r="C3662">
        <v>67.213999999999999</v>
      </c>
      <c r="D3662">
        <v>119</v>
      </c>
      <c r="E3662">
        <v>67.213999999999999</v>
      </c>
      <c r="F3662">
        <v>171</v>
      </c>
      <c r="G3662">
        <v>67.213999999999999</v>
      </c>
      <c r="H3662">
        <v>167</v>
      </c>
    </row>
    <row r="3663" spans="1:8" x14ac:dyDescent="0.35">
      <c r="A3663">
        <v>67.230999999999995</v>
      </c>
      <c r="B3663">
        <v>91</v>
      </c>
      <c r="C3663">
        <v>67.230999999999995</v>
      </c>
      <c r="D3663">
        <v>128</v>
      </c>
      <c r="E3663">
        <v>67.230999999999995</v>
      </c>
      <c r="F3663">
        <v>163</v>
      </c>
      <c r="G3663">
        <v>67.230999999999995</v>
      </c>
      <c r="H3663">
        <v>167</v>
      </c>
    </row>
    <row r="3664" spans="1:8" x14ac:dyDescent="0.35">
      <c r="A3664">
        <v>67.248000000000005</v>
      </c>
      <c r="B3664">
        <v>91</v>
      </c>
      <c r="C3664">
        <v>67.248000000000005</v>
      </c>
      <c r="D3664">
        <v>107</v>
      </c>
      <c r="E3664">
        <v>67.248000000000005</v>
      </c>
      <c r="F3664">
        <v>173</v>
      </c>
      <c r="G3664">
        <v>67.248000000000005</v>
      </c>
      <c r="H3664">
        <v>167</v>
      </c>
    </row>
    <row r="3665" spans="1:8" x14ac:dyDescent="0.35">
      <c r="A3665">
        <v>67.265000000000001</v>
      </c>
      <c r="B3665">
        <v>89</v>
      </c>
      <c r="C3665">
        <v>67.265000000000001</v>
      </c>
      <c r="D3665">
        <v>111</v>
      </c>
      <c r="E3665">
        <v>67.265000000000001</v>
      </c>
      <c r="F3665">
        <v>163</v>
      </c>
      <c r="G3665">
        <v>67.265000000000001</v>
      </c>
      <c r="H3665">
        <v>157</v>
      </c>
    </row>
    <row r="3666" spans="1:8" x14ac:dyDescent="0.35">
      <c r="A3666">
        <v>67.281999999999996</v>
      </c>
      <c r="B3666">
        <v>93</v>
      </c>
      <c r="C3666">
        <v>67.281999999999996</v>
      </c>
      <c r="D3666">
        <v>120</v>
      </c>
      <c r="E3666">
        <v>67.281999999999996</v>
      </c>
      <c r="F3666">
        <v>159</v>
      </c>
      <c r="G3666">
        <v>67.281999999999996</v>
      </c>
      <c r="H3666">
        <v>157</v>
      </c>
    </row>
    <row r="3667" spans="1:8" x14ac:dyDescent="0.35">
      <c r="A3667">
        <v>67.299000000000007</v>
      </c>
      <c r="B3667">
        <v>88</v>
      </c>
      <c r="C3667">
        <v>67.299000000000007</v>
      </c>
      <c r="D3667">
        <v>119</v>
      </c>
      <c r="E3667">
        <v>67.299000000000007</v>
      </c>
      <c r="F3667">
        <v>149</v>
      </c>
      <c r="G3667">
        <v>67.299000000000007</v>
      </c>
      <c r="H3667">
        <v>153</v>
      </c>
    </row>
    <row r="3668" spans="1:8" x14ac:dyDescent="0.35">
      <c r="A3668">
        <v>67.316000000000003</v>
      </c>
      <c r="B3668">
        <v>88</v>
      </c>
      <c r="C3668">
        <v>67.316000000000003</v>
      </c>
      <c r="D3668">
        <v>129</v>
      </c>
      <c r="E3668">
        <v>67.316000000000003</v>
      </c>
      <c r="F3668">
        <v>160</v>
      </c>
      <c r="G3668">
        <v>67.316000000000003</v>
      </c>
      <c r="H3668">
        <v>162</v>
      </c>
    </row>
    <row r="3669" spans="1:8" x14ac:dyDescent="0.35">
      <c r="A3669">
        <v>67.332999999999998</v>
      </c>
      <c r="B3669">
        <v>88</v>
      </c>
      <c r="C3669">
        <v>67.332999999999998</v>
      </c>
      <c r="D3669">
        <v>109</v>
      </c>
      <c r="E3669">
        <v>67.332999999999998</v>
      </c>
      <c r="F3669">
        <v>155</v>
      </c>
      <c r="G3669">
        <v>67.332999999999998</v>
      </c>
      <c r="H3669">
        <v>158</v>
      </c>
    </row>
    <row r="3670" spans="1:8" x14ac:dyDescent="0.35">
      <c r="A3670">
        <v>67.349999999999994</v>
      </c>
      <c r="B3670">
        <v>92</v>
      </c>
      <c r="C3670">
        <v>67.349999999999994</v>
      </c>
      <c r="D3670">
        <v>115</v>
      </c>
      <c r="E3670">
        <v>67.349999999999994</v>
      </c>
      <c r="F3670">
        <v>155</v>
      </c>
      <c r="G3670">
        <v>67.349999999999994</v>
      </c>
      <c r="H3670">
        <v>151</v>
      </c>
    </row>
    <row r="3671" spans="1:8" x14ac:dyDescent="0.35">
      <c r="A3671">
        <v>67.367000000000004</v>
      </c>
      <c r="B3671">
        <v>97</v>
      </c>
      <c r="C3671">
        <v>67.367000000000004</v>
      </c>
      <c r="D3671">
        <v>125</v>
      </c>
      <c r="E3671">
        <v>67.367000000000004</v>
      </c>
      <c r="F3671">
        <v>158</v>
      </c>
      <c r="G3671">
        <v>67.367000000000004</v>
      </c>
      <c r="H3671">
        <v>164</v>
      </c>
    </row>
    <row r="3672" spans="1:8" x14ac:dyDescent="0.35">
      <c r="A3672">
        <v>67.384</v>
      </c>
      <c r="B3672">
        <v>89</v>
      </c>
      <c r="C3672">
        <v>67.384</v>
      </c>
      <c r="D3672">
        <v>122</v>
      </c>
      <c r="E3672">
        <v>67.384</v>
      </c>
      <c r="F3672">
        <v>161</v>
      </c>
      <c r="G3672">
        <v>67.384</v>
      </c>
      <c r="H3672">
        <v>174</v>
      </c>
    </row>
    <row r="3673" spans="1:8" x14ac:dyDescent="0.35">
      <c r="A3673">
        <v>67.400999999999996</v>
      </c>
      <c r="B3673">
        <v>94</v>
      </c>
      <c r="C3673">
        <v>67.400999999999996</v>
      </c>
      <c r="D3673">
        <v>119</v>
      </c>
      <c r="E3673">
        <v>67.400999999999996</v>
      </c>
      <c r="F3673">
        <v>158</v>
      </c>
      <c r="G3673">
        <v>67.400999999999996</v>
      </c>
      <c r="H3673">
        <v>169</v>
      </c>
    </row>
    <row r="3674" spans="1:8" x14ac:dyDescent="0.35">
      <c r="A3674">
        <v>67.418000000000006</v>
      </c>
      <c r="B3674">
        <v>100</v>
      </c>
      <c r="C3674">
        <v>67.418000000000006</v>
      </c>
      <c r="D3674">
        <v>128</v>
      </c>
      <c r="E3674">
        <v>67.418000000000006</v>
      </c>
      <c r="F3674">
        <v>157</v>
      </c>
      <c r="G3674">
        <v>67.418000000000006</v>
      </c>
      <c r="H3674">
        <v>156</v>
      </c>
    </row>
    <row r="3675" spans="1:8" x14ac:dyDescent="0.35">
      <c r="A3675">
        <v>67.435000000000002</v>
      </c>
      <c r="B3675">
        <v>96</v>
      </c>
      <c r="C3675">
        <v>67.435000000000002</v>
      </c>
      <c r="D3675">
        <v>121</v>
      </c>
      <c r="E3675">
        <v>67.435000000000002</v>
      </c>
      <c r="F3675">
        <v>149</v>
      </c>
      <c r="G3675">
        <v>67.435000000000002</v>
      </c>
      <c r="H3675">
        <v>163</v>
      </c>
    </row>
    <row r="3676" spans="1:8" x14ac:dyDescent="0.35">
      <c r="A3676">
        <v>67.451999999999998</v>
      </c>
      <c r="B3676">
        <v>93</v>
      </c>
      <c r="C3676">
        <v>67.451999999999998</v>
      </c>
      <c r="D3676">
        <v>123</v>
      </c>
      <c r="E3676">
        <v>67.451999999999998</v>
      </c>
      <c r="F3676">
        <v>152</v>
      </c>
      <c r="G3676">
        <v>67.451999999999998</v>
      </c>
      <c r="H3676">
        <v>163</v>
      </c>
    </row>
    <row r="3677" spans="1:8" x14ac:dyDescent="0.35">
      <c r="A3677">
        <v>67.468999999999994</v>
      </c>
      <c r="B3677">
        <v>95</v>
      </c>
      <c r="C3677">
        <v>67.468999999999994</v>
      </c>
      <c r="D3677">
        <v>119</v>
      </c>
      <c r="E3677">
        <v>67.468999999999994</v>
      </c>
      <c r="F3677">
        <v>152</v>
      </c>
      <c r="G3677">
        <v>67.468999999999994</v>
      </c>
      <c r="H3677">
        <v>165</v>
      </c>
    </row>
    <row r="3678" spans="1:8" x14ac:dyDescent="0.35">
      <c r="A3678">
        <v>67.486000000000004</v>
      </c>
      <c r="B3678">
        <v>95</v>
      </c>
      <c r="C3678">
        <v>67.486000000000004</v>
      </c>
      <c r="D3678">
        <v>118</v>
      </c>
      <c r="E3678">
        <v>67.486000000000004</v>
      </c>
      <c r="F3678">
        <v>156</v>
      </c>
      <c r="G3678">
        <v>67.486000000000004</v>
      </c>
      <c r="H3678">
        <v>166</v>
      </c>
    </row>
    <row r="3679" spans="1:8" x14ac:dyDescent="0.35">
      <c r="A3679">
        <v>67.503</v>
      </c>
      <c r="B3679">
        <v>100</v>
      </c>
      <c r="C3679">
        <v>67.503</v>
      </c>
      <c r="D3679">
        <v>128</v>
      </c>
      <c r="E3679">
        <v>67.503</v>
      </c>
      <c r="F3679">
        <v>164</v>
      </c>
      <c r="G3679">
        <v>67.503</v>
      </c>
      <c r="H3679">
        <v>174</v>
      </c>
    </row>
    <row r="3680" spans="1:8" x14ac:dyDescent="0.35">
      <c r="A3680">
        <v>67.52</v>
      </c>
      <c r="B3680">
        <v>103</v>
      </c>
      <c r="C3680">
        <v>67.52</v>
      </c>
      <c r="D3680">
        <v>125</v>
      </c>
      <c r="E3680">
        <v>67.52</v>
      </c>
      <c r="F3680">
        <v>162</v>
      </c>
      <c r="G3680">
        <v>67.52</v>
      </c>
      <c r="H3680">
        <v>171</v>
      </c>
    </row>
    <row r="3681" spans="1:8" x14ac:dyDescent="0.35">
      <c r="A3681">
        <v>67.537000000000006</v>
      </c>
      <c r="B3681">
        <v>99</v>
      </c>
      <c r="C3681">
        <v>67.537000000000006</v>
      </c>
      <c r="D3681">
        <v>119</v>
      </c>
      <c r="E3681">
        <v>67.537000000000006</v>
      </c>
      <c r="F3681">
        <v>169</v>
      </c>
      <c r="G3681">
        <v>67.537000000000006</v>
      </c>
      <c r="H3681">
        <v>157</v>
      </c>
    </row>
    <row r="3682" spans="1:8" x14ac:dyDescent="0.35">
      <c r="A3682">
        <v>67.554000000000002</v>
      </c>
      <c r="B3682">
        <v>108</v>
      </c>
      <c r="C3682">
        <v>67.554000000000002</v>
      </c>
      <c r="D3682">
        <v>122</v>
      </c>
      <c r="E3682">
        <v>67.554000000000002</v>
      </c>
      <c r="F3682">
        <v>182</v>
      </c>
      <c r="G3682">
        <v>67.554000000000002</v>
      </c>
      <c r="H3682">
        <v>171</v>
      </c>
    </row>
    <row r="3683" spans="1:8" x14ac:dyDescent="0.35">
      <c r="A3683">
        <v>67.570999999999998</v>
      </c>
      <c r="B3683">
        <v>115</v>
      </c>
      <c r="C3683">
        <v>67.570999999999998</v>
      </c>
      <c r="D3683">
        <v>136</v>
      </c>
      <c r="E3683">
        <v>67.570999999999998</v>
      </c>
      <c r="F3683">
        <v>178</v>
      </c>
      <c r="G3683">
        <v>67.570999999999998</v>
      </c>
      <c r="H3683">
        <v>165</v>
      </c>
    </row>
    <row r="3684" spans="1:8" x14ac:dyDescent="0.35">
      <c r="A3684">
        <v>67.587999999999994</v>
      </c>
      <c r="B3684">
        <v>118</v>
      </c>
      <c r="C3684">
        <v>67.587999999999994</v>
      </c>
      <c r="D3684">
        <v>137</v>
      </c>
      <c r="E3684">
        <v>67.587999999999994</v>
      </c>
      <c r="F3684">
        <v>166</v>
      </c>
      <c r="G3684">
        <v>67.587999999999994</v>
      </c>
      <c r="H3684">
        <v>162</v>
      </c>
    </row>
    <row r="3685" spans="1:8" x14ac:dyDescent="0.35">
      <c r="A3685">
        <v>67.605000000000004</v>
      </c>
      <c r="B3685">
        <v>115</v>
      </c>
      <c r="C3685">
        <v>67.605000000000004</v>
      </c>
      <c r="D3685">
        <v>135</v>
      </c>
      <c r="E3685">
        <v>67.605000000000004</v>
      </c>
      <c r="F3685">
        <v>160</v>
      </c>
      <c r="G3685">
        <v>67.605000000000004</v>
      </c>
      <c r="H3685">
        <v>168</v>
      </c>
    </row>
    <row r="3686" spans="1:8" x14ac:dyDescent="0.35">
      <c r="A3686">
        <v>67.622</v>
      </c>
      <c r="B3686">
        <v>115</v>
      </c>
      <c r="C3686">
        <v>67.622</v>
      </c>
      <c r="D3686">
        <v>124</v>
      </c>
      <c r="E3686">
        <v>67.622</v>
      </c>
      <c r="F3686">
        <v>157</v>
      </c>
      <c r="G3686">
        <v>67.622</v>
      </c>
      <c r="H3686">
        <v>168</v>
      </c>
    </row>
    <row r="3687" spans="1:8" x14ac:dyDescent="0.35">
      <c r="A3687">
        <v>67.638999999999996</v>
      </c>
      <c r="B3687">
        <v>112</v>
      </c>
      <c r="C3687">
        <v>67.638999999999996</v>
      </c>
      <c r="D3687">
        <v>135</v>
      </c>
      <c r="E3687">
        <v>67.638999999999996</v>
      </c>
      <c r="F3687">
        <v>169</v>
      </c>
      <c r="G3687">
        <v>67.638999999999996</v>
      </c>
      <c r="H3687">
        <v>167</v>
      </c>
    </row>
    <row r="3688" spans="1:8" x14ac:dyDescent="0.35">
      <c r="A3688">
        <v>67.656000000000006</v>
      </c>
      <c r="B3688">
        <v>120</v>
      </c>
      <c r="C3688">
        <v>67.656000000000006</v>
      </c>
      <c r="D3688">
        <v>136</v>
      </c>
      <c r="E3688">
        <v>67.656000000000006</v>
      </c>
      <c r="F3688">
        <v>175</v>
      </c>
      <c r="G3688">
        <v>67.656000000000006</v>
      </c>
      <c r="H3688">
        <v>176</v>
      </c>
    </row>
    <row r="3689" spans="1:8" x14ac:dyDescent="0.35">
      <c r="A3689">
        <v>67.673000000000002</v>
      </c>
      <c r="B3689">
        <v>124</v>
      </c>
      <c r="C3689">
        <v>67.673000000000002</v>
      </c>
      <c r="D3689">
        <v>124</v>
      </c>
      <c r="E3689">
        <v>67.673000000000002</v>
      </c>
      <c r="F3689">
        <v>162</v>
      </c>
      <c r="G3689">
        <v>67.673000000000002</v>
      </c>
      <c r="H3689">
        <v>160</v>
      </c>
    </row>
    <row r="3690" spans="1:8" x14ac:dyDescent="0.35">
      <c r="A3690">
        <v>67.69</v>
      </c>
      <c r="B3690">
        <v>121</v>
      </c>
      <c r="C3690">
        <v>67.69</v>
      </c>
      <c r="D3690">
        <v>132</v>
      </c>
      <c r="E3690">
        <v>67.69</v>
      </c>
      <c r="F3690">
        <v>167</v>
      </c>
      <c r="G3690">
        <v>67.69</v>
      </c>
      <c r="H3690">
        <v>152</v>
      </c>
    </row>
    <row r="3691" spans="1:8" x14ac:dyDescent="0.35">
      <c r="A3691">
        <v>67.706999999999994</v>
      </c>
      <c r="B3691">
        <v>119</v>
      </c>
      <c r="C3691">
        <v>67.706999999999994</v>
      </c>
      <c r="D3691">
        <v>131</v>
      </c>
      <c r="E3691">
        <v>67.706999999999994</v>
      </c>
      <c r="F3691">
        <v>173</v>
      </c>
      <c r="G3691">
        <v>67.706999999999994</v>
      </c>
      <c r="H3691">
        <v>162</v>
      </c>
    </row>
    <row r="3692" spans="1:8" x14ac:dyDescent="0.35">
      <c r="A3692">
        <v>67.724000000000004</v>
      </c>
      <c r="B3692">
        <v>120</v>
      </c>
      <c r="C3692">
        <v>67.724000000000004</v>
      </c>
      <c r="D3692">
        <v>129</v>
      </c>
      <c r="E3692">
        <v>67.724000000000004</v>
      </c>
      <c r="F3692">
        <v>157</v>
      </c>
      <c r="G3692">
        <v>67.724000000000004</v>
      </c>
      <c r="H3692">
        <v>171</v>
      </c>
    </row>
    <row r="3693" spans="1:8" x14ac:dyDescent="0.35">
      <c r="A3693">
        <v>67.741</v>
      </c>
      <c r="B3693">
        <v>126</v>
      </c>
      <c r="C3693">
        <v>67.741</v>
      </c>
      <c r="D3693">
        <v>129</v>
      </c>
      <c r="E3693">
        <v>67.741</v>
      </c>
      <c r="F3693">
        <v>171</v>
      </c>
      <c r="G3693">
        <v>67.741</v>
      </c>
      <c r="H3693">
        <v>168</v>
      </c>
    </row>
    <row r="3694" spans="1:8" x14ac:dyDescent="0.35">
      <c r="A3694">
        <v>67.757999999999996</v>
      </c>
      <c r="B3694">
        <v>134</v>
      </c>
      <c r="C3694">
        <v>67.757999999999996</v>
      </c>
      <c r="D3694">
        <v>128</v>
      </c>
      <c r="E3694">
        <v>67.757999999999996</v>
      </c>
      <c r="F3694">
        <v>165</v>
      </c>
      <c r="G3694">
        <v>67.757999999999996</v>
      </c>
      <c r="H3694">
        <v>160</v>
      </c>
    </row>
    <row r="3695" spans="1:8" x14ac:dyDescent="0.35">
      <c r="A3695">
        <v>67.775000000000006</v>
      </c>
      <c r="B3695">
        <v>138</v>
      </c>
      <c r="C3695">
        <v>67.775000000000006</v>
      </c>
      <c r="D3695">
        <v>124</v>
      </c>
      <c r="E3695">
        <v>67.775000000000006</v>
      </c>
      <c r="F3695">
        <v>163</v>
      </c>
      <c r="G3695">
        <v>67.775000000000006</v>
      </c>
      <c r="H3695">
        <v>172</v>
      </c>
    </row>
    <row r="3696" spans="1:8" x14ac:dyDescent="0.35">
      <c r="A3696">
        <v>67.792000000000002</v>
      </c>
      <c r="B3696">
        <v>138</v>
      </c>
      <c r="C3696">
        <v>67.792000000000002</v>
      </c>
      <c r="D3696">
        <v>144</v>
      </c>
      <c r="E3696">
        <v>67.792000000000002</v>
      </c>
      <c r="F3696">
        <v>158</v>
      </c>
      <c r="G3696">
        <v>67.792000000000002</v>
      </c>
      <c r="H3696">
        <v>176</v>
      </c>
    </row>
    <row r="3697" spans="1:8" x14ac:dyDescent="0.35">
      <c r="A3697">
        <v>67.808999999999997</v>
      </c>
      <c r="B3697">
        <v>147</v>
      </c>
      <c r="C3697">
        <v>67.808999999999997</v>
      </c>
      <c r="D3697">
        <v>114</v>
      </c>
      <c r="E3697">
        <v>67.808999999999997</v>
      </c>
      <c r="F3697">
        <v>192</v>
      </c>
      <c r="G3697">
        <v>67.808999999999997</v>
      </c>
      <c r="H3697">
        <v>168</v>
      </c>
    </row>
    <row r="3698" spans="1:8" x14ac:dyDescent="0.35">
      <c r="A3698">
        <v>67.825999999999993</v>
      </c>
      <c r="B3698">
        <v>149</v>
      </c>
      <c r="C3698">
        <v>67.825999999999993</v>
      </c>
      <c r="D3698">
        <v>124</v>
      </c>
      <c r="E3698">
        <v>67.825999999999993</v>
      </c>
      <c r="F3698">
        <v>173</v>
      </c>
      <c r="G3698">
        <v>67.825999999999993</v>
      </c>
      <c r="H3698">
        <v>167</v>
      </c>
    </row>
    <row r="3699" spans="1:8" x14ac:dyDescent="0.35">
      <c r="A3699">
        <v>67.843000000000004</v>
      </c>
      <c r="B3699">
        <v>156</v>
      </c>
      <c r="C3699">
        <v>67.843000000000004</v>
      </c>
      <c r="D3699">
        <v>130</v>
      </c>
      <c r="E3699">
        <v>67.843000000000004</v>
      </c>
      <c r="F3699">
        <v>193</v>
      </c>
      <c r="G3699">
        <v>67.843000000000004</v>
      </c>
      <c r="H3699">
        <v>174</v>
      </c>
    </row>
    <row r="3700" spans="1:8" x14ac:dyDescent="0.35">
      <c r="A3700">
        <v>67.86</v>
      </c>
      <c r="B3700">
        <v>157</v>
      </c>
      <c r="C3700">
        <v>67.86</v>
      </c>
      <c r="D3700">
        <v>148</v>
      </c>
      <c r="E3700">
        <v>67.86</v>
      </c>
      <c r="F3700">
        <v>176</v>
      </c>
      <c r="G3700">
        <v>67.86</v>
      </c>
      <c r="H3700">
        <v>168</v>
      </c>
    </row>
    <row r="3701" spans="1:8" x14ac:dyDescent="0.35">
      <c r="A3701">
        <v>67.876999999999995</v>
      </c>
      <c r="B3701">
        <v>157</v>
      </c>
      <c r="C3701">
        <v>67.876999999999995</v>
      </c>
      <c r="D3701">
        <v>139</v>
      </c>
      <c r="E3701">
        <v>67.876999999999995</v>
      </c>
      <c r="F3701">
        <v>175</v>
      </c>
      <c r="G3701">
        <v>67.876999999999995</v>
      </c>
      <c r="H3701">
        <v>173</v>
      </c>
    </row>
    <row r="3702" spans="1:8" x14ac:dyDescent="0.35">
      <c r="A3702">
        <v>67.894000000000005</v>
      </c>
      <c r="B3702">
        <v>176</v>
      </c>
      <c r="C3702">
        <v>67.894000000000005</v>
      </c>
      <c r="D3702">
        <v>148</v>
      </c>
      <c r="E3702">
        <v>67.894000000000005</v>
      </c>
      <c r="F3702">
        <v>182</v>
      </c>
      <c r="G3702">
        <v>67.894000000000005</v>
      </c>
      <c r="H3702">
        <v>156</v>
      </c>
    </row>
    <row r="3703" spans="1:8" x14ac:dyDescent="0.35">
      <c r="A3703">
        <v>67.911000000000001</v>
      </c>
      <c r="B3703">
        <v>160</v>
      </c>
      <c r="C3703">
        <v>67.911000000000001</v>
      </c>
      <c r="D3703">
        <v>146</v>
      </c>
      <c r="E3703">
        <v>67.911000000000001</v>
      </c>
      <c r="F3703">
        <v>175</v>
      </c>
      <c r="G3703">
        <v>67.911000000000001</v>
      </c>
      <c r="H3703">
        <v>170</v>
      </c>
    </row>
    <row r="3704" spans="1:8" x14ac:dyDescent="0.35">
      <c r="A3704">
        <v>67.927999999999997</v>
      </c>
      <c r="B3704">
        <v>161</v>
      </c>
      <c r="C3704">
        <v>67.927999999999997</v>
      </c>
      <c r="D3704">
        <v>151</v>
      </c>
      <c r="E3704">
        <v>67.927999999999997</v>
      </c>
      <c r="F3704">
        <v>188</v>
      </c>
      <c r="G3704">
        <v>67.927999999999997</v>
      </c>
      <c r="H3704">
        <v>167</v>
      </c>
    </row>
    <row r="3705" spans="1:8" x14ac:dyDescent="0.35">
      <c r="A3705">
        <v>67.944999999999993</v>
      </c>
      <c r="B3705">
        <v>168</v>
      </c>
      <c r="C3705">
        <v>67.944999999999993</v>
      </c>
      <c r="D3705">
        <v>179</v>
      </c>
      <c r="E3705">
        <v>67.944999999999993</v>
      </c>
      <c r="F3705">
        <v>197</v>
      </c>
      <c r="G3705">
        <v>67.944999999999993</v>
      </c>
      <c r="H3705">
        <v>155</v>
      </c>
    </row>
    <row r="3706" spans="1:8" x14ac:dyDescent="0.35">
      <c r="A3706">
        <v>67.962000000000003</v>
      </c>
      <c r="B3706">
        <v>193</v>
      </c>
      <c r="C3706">
        <v>67.962000000000003</v>
      </c>
      <c r="D3706">
        <v>158</v>
      </c>
      <c r="E3706">
        <v>67.962000000000003</v>
      </c>
      <c r="F3706">
        <v>173</v>
      </c>
      <c r="G3706">
        <v>67.962000000000003</v>
      </c>
      <c r="H3706">
        <v>179</v>
      </c>
    </row>
    <row r="3707" spans="1:8" x14ac:dyDescent="0.35">
      <c r="A3707">
        <v>67.978999999999999</v>
      </c>
      <c r="B3707">
        <v>190</v>
      </c>
      <c r="C3707">
        <v>67.978999999999999</v>
      </c>
      <c r="D3707">
        <v>156</v>
      </c>
      <c r="E3707">
        <v>67.978999999999999</v>
      </c>
      <c r="F3707">
        <v>185</v>
      </c>
      <c r="G3707">
        <v>67.978999999999999</v>
      </c>
      <c r="H3707">
        <v>167</v>
      </c>
    </row>
    <row r="3708" spans="1:8" x14ac:dyDescent="0.35">
      <c r="A3708">
        <v>67.995999999999995</v>
      </c>
      <c r="B3708">
        <v>188</v>
      </c>
      <c r="C3708">
        <v>67.995999999999995</v>
      </c>
      <c r="D3708">
        <v>153</v>
      </c>
      <c r="E3708">
        <v>67.995999999999995</v>
      </c>
      <c r="F3708">
        <v>164</v>
      </c>
      <c r="G3708">
        <v>67.995999999999995</v>
      </c>
      <c r="H3708">
        <v>179</v>
      </c>
    </row>
    <row r="3709" spans="1:8" x14ac:dyDescent="0.35">
      <c r="A3709">
        <v>68.013000000000005</v>
      </c>
      <c r="B3709">
        <v>197</v>
      </c>
      <c r="C3709">
        <v>68.013000000000005</v>
      </c>
      <c r="D3709">
        <v>172</v>
      </c>
      <c r="E3709">
        <v>68.013000000000005</v>
      </c>
      <c r="F3709">
        <v>184</v>
      </c>
      <c r="G3709">
        <v>68.013000000000005</v>
      </c>
      <c r="H3709">
        <v>169</v>
      </c>
    </row>
    <row r="3710" spans="1:8" x14ac:dyDescent="0.35">
      <c r="A3710">
        <v>68.03</v>
      </c>
      <c r="B3710">
        <v>191</v>
      </c>
      <c r="C3710">
        <v>68.03</v>
      </c>
      <c r="D3710">
        <v>184</v>
      </c>
      <c r="E3710">
        <v>68.03</v>
      </c>
      <c r="F3710">
        <v>166</v>
      </c>
      <c r="G3710">
        <v>68.03</v>
      </c>
      <c r="H3710">
        <v>151</v>
      </c>
    </row>
    <row r="3711" spans="1:8" x14ac:dyDescent="0.35">
      <c r="A3711">
        <v>68.046999999999997</v>
      </c>
      <c r="B3711">
        <v>204</v>
      </c>
      <c r="C3711">
        <v>68.046999999999997</v>
      </c>
      <c r="D3711">
        <v>162</v>
      </c>
      <c r="E3711">
        <v>68.046999999999997</v>
      </c>
      <c r="F3711">
        <v>169</v>
      </c>
      <c r="G3711">
        <v>68.046999999999997</v>
      </c>
      <c r="H3711">
        <v>155</v>
      </c>
    </row>
    <row r="3712" spans="1:8" x14ac:dyDescent="0.35">
      <c r="A3712">
        <v>68.063999999999993</v>
      </c>
      <c r="B3712">
        <v>200</v>
      </c>
      <c r="C3712">
        <v>68.063999999999993</v>
      </c>
      <c r="D3712">
        <v>189</v>
      </c>
      <c r="E3712">
        <v>68.063999999999993</v>
      </c>
      <c r="F3712">
        <v>187</v>
      </c>
      <c r="G3712">
        <v>68.063999999999993</v>
      </c>
      <c r="H3712">
        <v>161</v>
      </c>
    </row>
    <row r="3713" spans="1:8" x14ac:dyDescent="0.35">
      <c r="A3713">
        <v>68.081000000000003</v>
      </c>
      <c r="B3713">
        <v>209</v>
      </c>
      <c r="C3713">
        <v>68.081000000000003</v>
      </c>
      <c r="D3713">
        <v>156</v>
      </c>
      <c r="E3713">
        <v>68.081000000000003</v>
      </c>
      <c r="F3713">
        <v>184</v>
      </c>
      <c r="G3713">
        <v>68.081000000000003</v>
      </c>
      <c r="H3713">
        <v>150</v>
      </c>
    </row>
    <row r="3714" spans="1:8" x14ac:dyDescent="0.35">
      <c r="A3714">
        <v>68.097999999999999</v>
      </c>
      <c r="B3714">
        <v>215</v>
      </c>
      <c r="C3714">
        <v>68.097999999999999</v>
      </c>
      <c r="D3714">
        <v>189</v>
      </c>
      <c r="E3714">
        <v>68.097999999999999</v>
      </c>
      <c r="F3714">
        <v>205</v>
      </c>
      <c r="G3714">
        <v>68.097999999999999</v>
      </c>
      <c r="H3714">
        <v>154</v>
      </c>
    </row>
    <row r="3715" spans="1:8" x14ac:dyDescent="0.35">
      <c r="A3715">
        <v>68.114999999999995</v>
      </c>
      <c r="B3715">
        <v>225</v>
      </c>
      <c r="C3715">
        <v>68.114999999999995</v>
      </c>
      <c r="D3715">
        <v>176</v>
      </c>
      <c r="E3715">
        <v>68.114999999999995</v>
      </c>
      <c r="F3715">
        <v>207</v>
      </c>
      <c r="G3715">
        <v>68.114999999999995</v>
      </c>
      <c r="H3715">
        <v>163</v>
      </c>
    </row>
    <row r="3716" spans="1:8" x14ac:dyDescent="0.35">
      <c r="A3716">
        <v>68.132000000000005</v>
      </c>
      <c r="B3716">
        <v>228</v>
      </c>
      <c r="C3716">
        <v>68.132000000000005</v>
      </c>
      <c r="D3716">
        <v>177</v>
      </c>
      <c r="E3716">
        <v>68.132000000000005</v>
      </c>
      <c r="F3716">
        <v>175</v>
      </c>
      <c r="G3716">
        <v>68.132000000000005</v>
      </c>
      <c r="H3716">
        <v>182</v>
      </c>
    </row>
    <row r="3717" spans="1:8" x14ac:dyDescent="0.35">
      <c r="A3717">
        <v>68.149000000000001</v>
      </c>
      <c r="B3717">
        <v>231</v>
      </c>
      <c r="C3717">
        <v>68.149000000000001</v>
      </c>
      <c r="D3717">
        <v>166</v>
      </c>
      <c r="E3717">
        <v>68.149000000000001</v>
      </c>
      <c r="F3717">
        <v>194</v>
      </c>
      <c r="G3717">
        <v>68.149000000000001</v>
      </c>
      <c r="H3717">
        <v>151</v>
      </c>
    </row>
    <row r="3718" spans="1:8" x14ac:dyDescent="0.35">
      <c r="A3718">
        <v>68.165999999999997</v>
      </c>
      <c r="B3718">
        <v>232</v>
      </c>
      <c r="C3718">
        <v>68.165999999999997</v>
      </c>
      <c r="D3718">
        <v>184</v>
      </c>
      <c r="E3718">
        <v>68.165999999999997</v>
      </c>
      <c r="F3718">
        <v>187</v>
      </c>
      <c r="G3718">
        <v>68.165999999999997</v>
      </c>
      <c r="H3718">
        <v>180</v>
      </c>
    </row>
    <row r="3719" spans="1:8" x14ac:dyDescent="0.35">
      <c r="A3719">
        <v>68.183000000000007</v>
      </c>
      <c r="B3719">
        <v>243</v>
      </c>
      <c r="C3719">
        <v>68.183000000000007</v>
      </c>
      <c r="D3719">
        <v>169</v>
      </c>
      <c r="E3719">
        <v>68.183000000000007</v>
      </c>
      <c r="F3719">
        <v>207</v>
      </c>
      <c r="G3719">
        <v>68.183000000000007</v>
      </c>
      <c r="H3719">
        <v>181</v>
      </c>
    </row>
    <row r="3720" spans="1:8" x14ac:dyDescent="0.35">
      <c r="A3720">
        <v>68.2</v>
      </c>
      <c r="B3720">
        <v>229</v>
      </c>
      <c r="C3720">
        <v>68.2</v>
      </c>
      <c r="D3720">
        <v>194</v>
      </c>
      <c r="E3720">
        <v>68.2</v>
      </c>
      <c r="F3720">
        <v>207</v>
      </c>
      <c r="G3720">
        <v>68.2</v>
      </c>
      <c r="H3720">
        <v>177</v>
      </c>
    </row>
    <row r="3721" spans="1:8" x14ac:dyDescent="0.35">
      <c r="A3721">
        <v>68.216999999999999</v>
      </c>
      <c r="B3721">
        <v>239</v>
      </c>
      <c r="C3721">
        <v>68.216999999999999</v>
      </c>
      <c r="D3721">
        <v>204</v>
      </c>
      <c r="E3721">
        <v>68.216999999999999</v>
      </c>
      <c r="F3721">
        <v>188</v>
      </c>
      <c r="G3721">
        <v>68.216999999999999</v>
      </c>
      <c r="H3721">
        <v>179</v>
      </c>
    </row>
    <row r="3722" spans="1:8" x14ac:dyDescent="0.35">
      <c r="A3722">
        <v>68.233999999999995</v>
      </c>
      <c r="B3722">
        <v>247</v>
      </c>
      <c r="C3722">
        <v>68.233999999999995</v>
      </c>
      <c r="D3722">
        <v>195</v>
      </c>
      <c r="E3722">
        <v>68.233999999999995</v>
      </c>
      <c r="F3722">
        <v>186</v>
      </c>
      <c r="G3722">
        <v>68.233999999999995</v>
      </c>
      <c r="H3722">
        <v>176</v>
      </c>
    </row>
    <row r="3723" spans="1:8" x14ac:dyDescent="0.35">
      <c r="A3723">
        <v>68.251000000000005</v>
      </c>
      <c r="B3723">
        <v>250</v>
      </c>
      <c r="C3723">
        <v>68.251000000000005</v>
      </c>
      <c r="D3723">
        <v>200</v>
      </c>
      <c r="E3723">
        <v>68.251000000000005</v>
      </c>
      <c r="F3723">
        <v>192</v>
      </c>
      <c r="G3723">
        <v>68.251000000000005</v>
      </c>
      <c r="H3723">
        <v>174</v>
      </c>
    </row>
    <row r="3724" spans="1:8" x14ac:dyDescent="0.35">
      <c r="A3724">
        <v>68.268000000000001</v>
      </c>
      <c r="B3724">
        <v>266</v>
      </c>
      <c r="C3724">
        <v>68.268000000000001</v>
      </c>
      <c r="D3724">
        <v>193</v>
      </c>
      <c r="E3724">
        <v>68.268000000000001</v>
      </c>
      <c r="F3724">
        <v>208</v>
      </c>
      <c r="G3724">
        <v>68.268000000000001</v>
      </c>
      <c r="H3724">
        <v>158</v>
      </c>
    </row>
    <row r="3725" spans="1:8" x14ac:dyDescent="0.35">
      <c r="A3725">
        <v>68.284999999999997</v>
      </c>
      <c r="B3725">
        <v>260</v>
      </c>
      <c r="C3725">
        <v>68.284999999999997</v>
      </c>
      <c r="D3725">
        <v>196</v>
      </c>
      <c r="E3725">
        <v>68.284999999999997</v>
      </c>
      <c r="F3725">
        <v>202</v>
      </c>
      <c r="G3725">
        <v>68.284999999999997</v>
      </c>
      <c r="H3725">
        <v>159</v>
      </c>
    </row>
    <row r="3726" spans="1:8" x14ac:dyDescent="0.35">
      <c r="A3726">
        <v>68.302000000000007</v>
      </c>
      <c r="B3726">
        <v>250</v>
      </c>
      <c r="C3726">
        <v>68.302000000000007</v>
      </c>
      <c r="D3726">
        <v>189</v>
      </c>
      <c r="E3726">
        <v>68.302000000000007</v>
      </c>
      <c r="F3726">
        <v>205</v>
      </c>
      <c r="G3726">
        <v>68.302000000000007</v>
      </c>
      <c r="H3726">
        <v>156</v>
      </c>
    </row>
    <row r="3727" spans="1:8" x14ac:dyDescent="0.35">
      <c r="A3727">
        <v>68.319000000000003</v>
      </c>
      <c r="B3727">
        <v>257</v>
      </c>
      <c r="C3727">
        <v>68.319000000000003</v>
      </c>
      <c r="D3727">
        <v>198</v>
      </c>
      <c r="E3727">
        <v>68.319000000000003</v>
      </c>
      <c r="F3727">
        <v>191</v>
      </c>
      <c r="G3727">
        <v>68.319000000000003</v>
      </c>
      <c r="H3727">
        <v>165</v>
      </c>
    </row>
    <row r="3728" spans="1:8" x14ac:dyDescent="0.35">
      <c r="A3728">
        <v>68.335999999999999</v>
      </c>
      <c r="B3728">
        <v>254</v>
      </c>
      <c r="C3728">
        <v>68.335999999999999</v>
      </c>
      <c r="D3728">
        <v>199</v>
      </c>
      <c r="E3728">
        <v>68.335999999999999</v>
      </c>
      <c r="F3728">
        <v>190</v>
      </c>
      <c r="G3728">
        <v>68.335999999999999</v>
      </c>
      <c r="H3728">
        <v>158</v>
      </c>
    </row>
    <row r="3729" spans="1:8" x14ac:dyDescent="0.35">
      <c r="A3729">
        <v>68.352999999999994</v>
      </c>
      <c r="B3729">
        <v>261</v>
      </c>
      <c r="C3729">
        <v>68.352999999999994</v>
      </c>
      <c r="D3729">
        <v>212</v>
      </c>
      <c r="E3729">
        <v>68.352999999999994</v>
      </c>
      <c r="F3729">
        <v>194</v>
      </c>
      <c r="G3729">
        <v>68.352999999999994</v>
      </c>
      <c r="H3729">
        <v>160</v>
      </c>
    </row>
    <row r="3730" spans="1:8" x14ac:dyDescent="0.35">
      <c r="A3730">
        <v>68.37</v>
      </c>
      <c r="B3730">
        <v>270</v>
      </c>
      <c r="C3730">
        <v>68.37</v>
      </c>
      <c r="D3730">
        <v>208</v>
      </c>
      <c r="E3730">
        <v>68.37</v>
      </c>
      <c r="F3730">
        <v>199</v>
      </c>
      <c r="G3730">
        <v>68.37</v>
      </c>
      <c r="H3730">
        <v>182</v>
      </c>
    </row>
    <row r="3731" spans="1:8" x14ac:dyDescent="0.35">
      <c r="A3731">
        <v>68.387</v>
      </c>
      <c r="B3731">
        <v>255</v>
      </c>
      <c r="C3731">
        <v>68.387</v>
      </c>
      <c r="D3731">
        <v>204</v>
      </c>
      <c r="E3731">
        <v>68.387</v>
      </c>
      <c r="F3731">
        <v>199</v>
      </c>
      <c r="G3731">
        <v>68.387</v>
      </c>
      <c r="H3731">
        <v>166</v>
      </c>
    </row>
    <row r="3732" spans="1:8" x14ac:dyDescent="0.35">
      <c r="A3732">
        <v>68.403999999999996</v>
      </c>
      <c r="B3732">
        <v>262</v>
      </c>
      <c r="C3732">
        <v>68.403999999999996</v>
      </c>
      <c r="D3732">
        <v>208</v>
      </c>
      <c r="E3732">
        <v>68.403999999999996</v>
      </c>
      <c r="F3732">
        <v>203</v>
      </c>
      <c r="G3732">
        <v>68.403999999999996</v>
      </c>
      <c r="H3732">
        <v>164</v>
      </c>
    </row>
    <row r="3733" spans="1:8" x14ac:dyDescent="0.35">
      <c r="A3733">
        <v>68.421000000000006</v>
      </c>
      <c r="B3733">
        <v>263</v>
      </c>
      <c r="C3733">
        <v>68.421000000000006</v>
      </c>
      <c r="D3733">
        <v>184</v>
      </c>
      <c r="E3733">
        <v>68.421000000000006</v>
      </c>
      <c r="F3733">
        <v>210</v>
      </c>
      <c r="G3733">
        <v>68.421000000000006</v>
      </c>
      <c r="H3733">
        <v>175</v>
      </c>
    </row>
    <row r="3734" spans="1:8" x14ac:dyDescent="0.35">
      <c r="A3734">
        <v>68.438000000000002</v>
      </c>
      <c r="B3734">
        <v>247</v>
      </c>
      <c r="C3734">
        <v>68.438000000000002</v>
      </c>
      <c r="D3734">
        <v>211</v>
      </c>
      <c r="E3734">
        <v>68.438000000000002</v>
      </c>
      <c r="F3734">
        <v>215</v>
      </c>
      <c r="G3734">
        <v>68.438000000000002</v>
      </c>
      <c r="H3734">
        <v>177</v>
      </c>
    </row>
    <row r="3735" spans="1:8" x14ac:dyDescent="0.35">
      <c r="A3735">
        <v>68.454999999999998</v>
      </c>
      <c r="B3735">
        <v>261</v>
      </c>
      <c r="C3735">
        <v>68.454999999999998</v>
      </c>
      <c r="D3735">
        <v>211</v>
      </c>
      <c r="E3735">
        <v>68.454999999999998</v>
      </c>
      <c r="F3735">
        <v>204</v>
      </c>
      <c r="G3735">
        <v>68.454999999999998</v>
      </c>
      <c r="H3735">
        <v>184</v>
      </c>
    </row>
    <row r="3736" spans="1:8" x14ac:dyDescent="0.35">
      <c r="A3736">
        <v>68.471999999999994</v>
      </c>
      <c r="B3736">
        <v>279</v>
      </c>
      <c r="C3736">
        <v>68.471999999999994</v>
      </c>
      <c r="D3736">
        <v>205</v>
      </c>
      <c r="E3736">
        <v>68.471999999999994</v>
      </c>
      <c r="F3736">
        <v>207</v>
      </c>
      <c r="G3736">
        <v>68.471999999999994</v>
      </c>
      <c r="H3736">
        <v>182</v>
      </c>
    </row>
    <row r="3737" spans="1:8" x14ac:dyDescent="0.35">
      <c r="A3737">
        <v>68.489000000000004</v>
      </c>
      <c r="B3737">
        <v>281</v>
      </c>
      <c r="C3737">
        <v>68.489000000000004</v>
      </c>
      <c r="D3737">
        <v>220</v>
      </c>
      <c r="E3737">
        <v>68.489000000000004</v>
      </c>
      <c r="F3737">
        <v>215</v>
      </c>
      <c r="G3737">
        <v>68.489000000000004</v>
      </c>
      <c r="H3737">
        <v>167</v>
      </c>
    </row>
    <row r="3738" spans="1:8" x14ac:dyDescent="0.35">
      <c r="A3738">
        <v>68.506</v>
      </c>
      <c r="B3738">
        <v>274</v>
      </c>
      <c r="C3738">
        <v>68.506</v>
      </c>
      <c r="D3738">
        <v>205</v>
      </c>
      <c r="E3738">
        <v>68.506</v>
      </c>
      <c r="F3738">
        <v>200</v>
      </c>
      <c r="G3738">
        <v>68.506</v>
      </c>
      <c r="H3738">
        <v>165</v>
      </c>
    </row>
    <row r="3739" spans="1:8" x14ac:dyDescent="0.35">
      <c r="A3739">
        <v>68.522999999999996</v>
      </c>
      <c r="B3739">
        <v>262</v>
      </c>
      <c r="C3739">
        <v>68.522999999999996</v>
      </c>
      <c r="D3739">
        <v>214</v>
      </c>
      <c r="E3739">
        <v>68.522999999999996</v>
      </c>
      <c r="F3739">
        <v>197</v>
      </c>
      <c r="G3739">
        <v>68.522999999999996</v>
      </c>
      <c r="H3739">
        <v>179</v>
      </c>
    </row>
    <row r="3740" spans="1:8" x14ac:dyDescent="0.35">
      <c r="A3740">
        <v>68.540000000000006</v>
      </c>
      <c r="B3740">
        <v>265</v>
      </c>
      <c r="C3740">
        <v>68.540000000000006</v>
      </c>
      <c r="D3740">
        <v>228</v>
      </c>
      <c r="E3740">
        <v>68.540000000000006</v>
      </c>
      <c r="F3740">
        <v>201</v>
      </c>
      <c r="G3740">
        <v>68.540000000000006</v>
      </c>
      <c r="H3740">
        <v>168</v>
      </c>
    </row>
    <row r="3741" spans="1:8" x14ac:dyDescent="0.35">
      <c r="A3741">
        <v>68.557000000000002</v>
      </c>
      <c r="B3741">
        <v>263</v>
      </c>
      <c r="C3741">
        <v>68.557000000000002</v>
      </c>
      <c r="D3741">
        <v>200</v>
      </c>
      <c r="E3741">
        <v>68.557000000000002</v>
      </c>
      <c r="F3741">
        <v>208</v>
      </c>
      <c r="G3741">
        <v>68.557000000000002</v>
      </c>
      <c r="H3741">
        <v>166</v>
      </c>
    </row>
    <row r="3742" spans="1:8" x14ac:dyDescent="0.35">
      <c r="A3742">
        <v>68.573999999999998</v>
      </c>
      <c r="B3742">
        <v>257</v>
      </c>
      <c r="C3742">
        <v>68.573999999999998</v>
      </c>
      <c r="D3742">
        <v>188</v>
      </c>
      <c r="E3742">
        <v>68.573999999999998</v>
      </c>
      <c r="F3742">
        <v>215</v>
      </c>
      <c r="G3742">
        <v>68.573999999999998</v>
      </c>
      <c r="H3742">
        <v>173</v>
      </c>
    </row>
    <row r="3743" spans="1:8" x14ac:dyDescent="0.35">
      <c r="A3743">
        <v>68.590999999999994</v>
      </c>
      <c r="B3743">
        <v>269</v>
      </c>
      <c r="C3743">
        <v>68.590999999999994</v>
      </c>
      <c r="D3743">
        <v>206</v>
      </c>
      <c r="E3743">
        <v>68.590999999999994</v>
      </c>
      <c r="F3743">
        <v>231</v>
      </c>
      <c r="G3743">
        <v>68.590999999999994</v>
      </c>
      <c r="H3743">
        <v>187</v>
      </c>
    </row>
    <row r="3744" spans="1:8" x14ac:dyDescent="0.35">
      <c r="A3744">
        <v>68.608000000000004</v>
      </c>
      <c r="B3744">
        <v>260</v>
      </c>
      <c r="C3744">
        <v>68.608000000000004</v>
      </c>
      <c r="D3744">
        <v>226</v>
      </c>
      <c r="E3744">
        <v>68.608000000000004</v>
      </c>
      <c r="F3744">
        <v>222</v>
      </c>
      <c r="G3744">
        <v>68.608000000000004</v>
      </c>
      <c r="H3744">
        <v>177</v>
      </c>
    </row>
    <row r="3745" spans="1:8" x14ac:dyDescent="0.35">
      <c r="A3745">
        <v>68.625</v>
      </c>
      <c r="B3745">
        <v>266</v>
      </c>
      <c r="C3745">
        <v>68.625</v>
      </c>
      <c r="D3745">
        <v>204</v>
      </c>
      <c r="E3745">
        <v>68.625</v>
      </c>
      <c r="F3745">
        <v>210</v>
      </c>
      <c r="G3745">
        <v>68.625</v>
      </c>
      <c r="H3745">
        <v>172</v>
      </c>
    </row>
    <row r="3746" spans="1:8" x14ac:dyDescent="0.35">
      <c r="A3746">
        <v>68.641999999999996</v>
      </c>
      <c r="B3746">
        <v>266</v>
      </c>
      <c r="C3746">
        <v>68.641999999999996</v>
      </c>
      <c r="D3746">
        <v>191</v>
      </c>
      <c r="E3746">
        <v>68.641999999999996</v>
      </c>
      <c r="F3746">
        <v>205</v>
      </c>
      <c r="G3746">
        <v>68.641999999999996</v>
      </c>
      <c r="H3746">
        <v>170</v>
      </c>
    </row>
    <row r="3747" spans="1:8" x14ac:dyDescent="0.35">
      <c r="A3747">
        <v>68.659000000000006</v>
      </c>
      <c r="B3747">
        <v>259</v>
      </c>
      <c r="C3747">
        <v>68.659000000000006</v>
      </c>
      <c r="D3747">
        <v>185</v>
      </c>
      <c r="E3747">
        <v>68.659000000000006</v>
      </c>
      <c r="F3747">
        <v>202</v>
      </c>
      <c r="G3747">
        <v>68.659000000000006</v>
      </c>
      <c r="H3747">
        <v>166</v>
      </c>
    </row>
    <row r="3748" spans="1:8" x14ac:dyDescent="0.35">
      <c r="A3748">
        <v>68.676000000000002</v>
      </c>
      <c r="B3748">
        <v>253</v>
      </c>
      <c r="C3748">
        <v>68.676000000000002</v>
      </c>
      <c r="D3748">
        <v>204</v>
      </c>
      <c r="E3748">
        <v>68.676000000000002</v>
      </c>
      <c r="F3748">
        <v>220</v>
      </c>
      <c r="G3748">
        <v>68.676000000000002</v>
      </c>
      <c r="H3748">
        <v>161</v>
      </c>
    </row>
    <row r="3749" spans="1:8" x14ac:dyDescent="0.35">
      <c r="A3749">
        <v>68.692999999999998</v>
      </c>
      <c r="B3749">
        <v>260</v>
      </c>
      <c r="C3749">
        <v>68.692999999999998</v>
      </c>
      <c r="D3749">
        <v>206</v>
      </c>
      <c r="E3749">
        <v>68.692999999999998</v>
      </c>
      <c r="F3749">
        <v>227</v>
      </c>
      <c r="G3749">
        <v>68.692999999999998</v>
      </c>
      <c r="H3749">
        <v>169</v>
      </c>
    </row>
    <row r="3750" spans="1:8" x14ac:dyDescent="0.35">
      <c r="A3750">
        <v>68.709999999999994</v>
      </c>
      <c r="B3750">
        <v>264</v>
      </c>
      <c r="C3750">
        <v>68.709999999999994</v>
      </c>
      <c r="D3750">
        <v>197</v>
      </c>
      <c r="E3750">
        <v>68.709999999999994</v>
      </c>
      <c r="F3750">
        <v>223</v>
      </c>
      <c r="G3750">
        <v>68.709999999999994</v>
      </c>
      <c r="H3750">
        <v>166</v>
      </c>
    </row>
    <row r="3751" spans="1:8" x14ac:dyDescent="0.35">
      <c r="A3751">
        <v>68.727000000000004</v>
      </c>
      <c r="B3751">
        <v>258</v>
      </c>
      <c r="C3751">
        <v>68.727000000000004</v>
      </c>
      <c r="D3751">
        <v>215</v>
      </c>
      <c r="E3751">
        <v>68.727000000000004</v>
      </c>
      <c r="F3751">
        <v>213</v>
      </c>
      <c r="G3751">
        <v>68.727000000000004</v>
      </c>
      <c r="H3751">
        <v>183</v>
      </c>
    </row>
    <row r="3752" spans="1:8" x14ac:dyDescent="0.35">
      <c r="A3752">
        <v>68.744</v>
      </c>
      <c r="B3752">
        <v>250</v>
      </c>
      <c r="C3752">
        <v>68.744</v>
      </c>
      <c r="D3752">
        <v>198</v>
      </c>
      <c r="E3752">
        <v>68.744</v>
      </c>
      <c r="F3752">
        <v>218</v>
      </c>
      <c r="G3752">
        <v>68.744</v>
      </c>
      <c r="H3752">
        <v>158</v>
      </c>
    </row>
    <row r="3753" spans="1:8" x14ac:dyDescent="0.35">
      <c r="A3753">
        <v>68.760999999999996</v>
      </c>
      <c r="B3753">
        <v>251</v>
      </c>
      <c r="C3753">
        <v>68.760999999999996</v>
      </c>
      <c r="D3753">
        <v>188</v>
      </c>
      <c r="E3753">
        <v>68.760999999999996</v>
      </c>
      <c r="F3753">
        <v>206</v>
      </c>
      <c r="G3753">
        <v>68.760999999999996</v>
      </c>
      <c r="H3753">
        <v>170</v>
      </c>
    </row>
    <row r="3754" spans="1:8" x14ac:dyDescent="0.35">
      <c r="A3754">
        <v>68.778000000000006</v>
      </c>
      <c r="B3754">
        <v>260</v>
      </c>
      <c r="C3754">
        <v>68.778000000000006</v>
      </c>
      <c r="D3754">
        <v>187</v>
      </c>
      <c r="E3754">
        <v>68.778000000000006</v>
      </c>
      <c r="F3754">
        <v>217</v>
      </c>
      <c r="G3754">
        <v>68.778000000000006</v>
      </c>
      <c r="H3754">
        <v>177</v>
      </c>
    </row>
    <row r="3755" spans="1:8" x14ac:dyDescent="0.35">
      <c r="A3755">
        <v>68.795000000000002</v>
      </c>
      <c r="B3755">
        <v>260</v>
      </c>
      <c r="C3755">
        <v>68.795000000000002</v>
      </c>
      <c r="D3755">
        <v>200</v>
      </c>
      <c r="E3755">
        <v>68.795000000000002</v>
      </c>
      <c r="F3755">
        <v>221</v>
      </c>
      <c r="G3755">
        <v>68.795000000000002</v>
      </c>
      <c r="H3755">
        <v>189</v>
      </c>
    </row>
    <row r="3756" spans="1:8" x14ac:dyDescent="0.35">
      <c r="A3756">
        <v>68.811999999999998</v>
      </c>
      <c r="B3756">
        <v>265</v>
      </c>
      <c r="C3756">
        <v>68.811999999999998</v>
      </c>
      <c r="D3756">
        <v>188</v>
      </c>
      <c r="E3756">
        <v>68.811999999999998</v>
      </c>
      <c r="F3756">
        <v>212</v>
      </c>
      <c r="G3756">
        <v>68.811999999999998</v>
      </c>
      <c r="H3756">
        <v>161</v>
      </c>
    </row>
    <row r="3757" spans="1:8" x14ac:dyDescent="0.35">
      <c r="A3757">
        <v>68.828999999999994</v>
      </c>
      <c r="B3757">
        <v>259</v>
      </c>
      <c r="C3757">
        <v>68.828999999999994</v>
      </c>
      <c r="D3757">
        <v>196</v>
      </c>
      <c r="E3757">
        <v>68.828999999999994</v>
      </c>
      <c r="F3757">
        <v>234</v>
      </c>
      <c r="G3757">
        <v>68.828999999999994</v>
      </c>
      <c r="H3757">
        <v>163</v>
      </c>
    </row>
    <row r="3758" spans="1:8" x14ac:dyDescent="0.35">
      <c r="A3758">
        <v>68.846000000000004</v>
      </c>
      <c r="B3758">
        <v>258</v>
      </c>
      <c r="C3758">
        <v>68.846000000000004</v>
      </c>
      <c r="D3758">
        <v>207</v>
      </c>
      <c r="E3758">
        <v>68.846000000000004</v>
      </c>
      <c r="F3758">
        <v>213</v>
      </c>
      <c r="G3758">
        <v>68.846000000000004</v>
      </c>
      <c r="H3758">
        <v>178</v>
      </c>
    </row>
    <row r="3759" spans="1:8" x14ac:dyDescent="0.35">
      <c r="A3759">
        <v>68.863</v>
      </c>
      <c r="B3759">
        <v>269</v>
      </c>
      <c r="C3759">
        <v>68.863</v>
      </c>
      <c r="D3759">
        <v>215</v>
      </c>
      <c r="E3759">
        <v>68.863</v>
      </c>
      <c r="F3759">
        <v>207</v>
      </c>
      <c r="G3759">
        <v>68.863</v>
      </c>
      <c r="H3759">
        <v>175</v>
      </c>
    </row>
    <row r="3760" spans="1:8" x14ac:dyDescent="0.35">
      <c r="A3760">
        <v>68.88</v>
      </c>
      <c r="B3760">
        <v>289</v>
      </c>
      <c r="C3760">
        <v>68.88</v>
      </c>
      <c r="D3760">
        <v>225</v>
      </c>
      <c r="E3760">
        <v>68.88</v>
      </c>
      <c r="F3760">
        <v>213</v>
      </c>
      <c r="G3760">
        <v>68.88</v>
      </c>
      <c r="H3760">
        <v>179</v>
      </c>
    </row>
    <row r="3761" spans="1:8" x14ac:dyDescent="0.35">
      <c r="A3761">
        <v>68.897000000000006</v>
      </c>
      <c r="B3761">
        <v>268</v>
      </c>
      <c r="C3761">
        <v>68.897000000000006</v>
      </c>
      <c r="D3761">
        <v>183</v>
      </c>
      <c r="E3761">
        <v>68.897000000000006</v>
      </c>
      <c r="F3761">
        <v>204</v>
      </c>
      <c r="G3761">
        <v>68.897000000000006</v>
      </c>
      <c r="H3761">
        <v>159</v>
      </c>
    </row>
    <row r="3762" spans="1:8" x14ac:dyDescent="0.35">
      <c r="A3762">
        <v>68.914000000000001</v>
      </c>
      <c r="B3762">
        <v>269</v>
      </c>
      <c r="C3762">
        <v>68.914000000000001</v>
      </c>
      <c r="D3762">
        <v>211</v>
      </c>
      <c r="E3762">
        <v>68.914000000000001</v>
      </c>
      <c r="F3762">
        <v>195</v>
      </c>
      <c r="G3762">
        <v>68.914000000000001</v>
      </c>
      <c r="H3762">
        <v>172</v>
      </c>
    </row>
    <row r="3763" spans="1:8" x14ac:dyDescent="0.35">
      <c r="A3763">
        <v>68.930999999999997</v>
      </c>
      <c r="B3763">
        <v>258</v>
      </c>
      <c r="C3763">
        <v>68.930999999999997</v>
      </c>
      <c r="D3763">
        <v>211</v>
      </c>
      <c r="E3763">
        <v>68.930999999999997</v>
      </c>
      <c r="F3763">
        <v>248</v>
      </c>
      <c r="G3763">
        <v>68.930999999999997</v>
      </c>
      <c r="H3763">
        <v>185</v>
      </c>
    </row>
    <row r="3764" spans="1:8" x14ac:dyDescent="0.35">
      <c r="A3764">
        <v>68.947999999999993</v>
      </c>
      <c r="B3764">
        <v>276</v>
      </c>
      <c r="C3764">
        <v>68.947999999999993</v>
      </c>
      <c r="D3764">
        <v>200</v>
      </c>
      <c r="E3764">
        <v>68.947999999999993</v>
      </c>
      <c r="F3764">
        <v>212</v>
      </c>
      <c r="G3764">
        <v>68.947999999999993</v>
      </c>
      <c r="H3764">
        <v>155</v>
      </c>
    </row>
    <row r="3765" spans="1:8" x14ac:dyDescent="0.35">
      <c r="A3765">
        <v>68.965000000000003</v>
      </c>
      <c r="B3765">
        <v>292</v>
      </c>
      <c r="C3765">
        <v>68.965000000000003</v>
      </c>
      <c r="D3765">
        <v>211</v>
      </c>
      <c r="E3765">
        <v>68.965000000000003</v>
      </c>
      <c r="F3765">
        <v>211</v>
      </c>
      <c r="G3765">
        <v>68.965000000000003</v>
      </c>
      <c r="H3765">
        <v>182</v>
      </c>
    </row>
    <row r="3766" spans="1:8" x14ac:dyDescent="0.35">
      <c r="A3766">
        <v>68.981999999999999</v>
      </c>
      <c r="B3766">
        <v>269</v>
      </c>
      <c r="C3766">
        <v>68.981999999999999</v>
      </c>
      <c r="D3766">
        <v>206</v>
      </c>
      <c r="E3766">
        <v>68.981999999999999</v>
      </c>
      <c r="F3766">
        <v>222</v>
      </c>
      <c r="G3766">
        <v>68.981999999999999</v>
      </c>
      <c r="H3766">
        <v>196</v>
      </c>
    </row>
    <row r="3767" spans="1:8" x14ac:dyDescent="0.35">
      <c r="A3767">
        <v>68.998999999999995</v>
      </c>
      <c r="B3767">
        <v>283</v>
      </c>
      <c r="C3767">
        <v>68.998999999999995</v>
      </c>
      <c r="D3767">
        <v>185</v>
      </c>
      <c r="E3767">
        <v>68.998999999999995</v>
      </c>
      <c r="F3767">
        <v>206</v>
      </c>
      <c r="G3767">
        <v>68.998999999999995</v>
      </c>
      <c r="H3767">
        <v>167</v>
      </c>
    </row>
    <row r="3768" spans="1:8" x14ac:dyDescent="0.35">
      <c r="A3768">
        <v>69.016000000000005</v>
      </c>
      <c r="B3768">
        <v>282</v>
      </c>
      <c r="C3768">
        <v>69.016000000000005</v>
      </c>
      <c r="D3768">
        <v>223</v>
      </c>
      <c r="E3768">
        <v>69.016000000000005</v>
      </c>
      <c r="F3768">
        <v>224</v>
      </c>
      <c r="G3768">
        <v>69.016000000000005</v>
      </c>
      <c r="H3768">
        <v>180</v>
      </c>
    </row>
    <row r="3769" spans="1:8" x14ac:dyDescent="0.35">
      <c r="A3769">
        <v>69.033000000000001</v>
      </c>
      <c r="B3769">
        <v>265</v>
      </c>
      <c r="C3769">
        <v>69.033000000000001</v>
      </c>
      <c r="D3769">
        <v>199</v>
      </c>
      <c r="E3769">
        <v>69.033000000000001</v>
      </c>
      <c r="F3769">
        <v>221</v>
      </c>
      <c r="G3769">
        <v>69.033000000000001</v>
      </c>
      <c r="H3769">
        <v>180</v>
      </c>
    </row>
    <row r="3770" spans="1:8" x14ac:dyDescent="0.35">
      <c r="A3770">
        <v>69.05</v>
      </c>
      <c r="B3770">
        <v>267</v>
      </c>
      <c r="C3770">
        <v>69.05</v>
      </c>
      <c r="D3770">
        <v>216</v>
      </c>
      <c r="E3770">
        <v>69.05</v>
      </c>
      <c r="F3770">
        <v>206</v>
      </c>
      <c r="G3770">
        <v>69.05</v>
      </c>
      <c r="H3770">
        <v>170</v>
      </c>
    </row>
    <row r="3771" spans="1:8" x14ac:dyDescent="0.35">
      <c r="A3771">
        <v>69.066999999999993</v>
      </c>
      <c r="B3771">
        <v>264</v>
      </c>
      <c r="C3771">
        <v>69.066999999999993</v>
      </c>
      <c r="D3771">
        <v>217</v>
      </c>
      <c r="E3771">
        <v>69.066999999999993</v>
      </c>
      <c r="F3771">
        <v>229</v>
      </c>
      <c r="G3771">
        <v>69.066999999999993</v>
      </c>
      <c r="H3771">
        <v>169</v>
      </c>
    </row>
    <row r="3772" spans="1:8" x14ac:dyDescent="0.35">
      <c r="A3772">
        <v>69.084000000000003</v>
      </c>
      <c r="B3772">
        <v>264</v>
      </c>
      <c r="C3772">
        <v>69.084000000000003</v>
      </c>
      <c r="D3772">
        <v>205</v>
      </c>
      <c r="E3772">
        <v>69.084000000000003</v>
      </c>
      <c r="F3772">
        <v>205</v>
      </c>
      <c r="G3772">
        <v>69.084000000000003</v>
      </c>
      <c r="H3772">
        <v>190</v>
      </c>
    </row>
    <row r="3773" spans="1:8" x14ac:dyDescent="0.35">
      <c r="A3773">
        <v>69.100999999999999</v>
      </c>
      <c r="B3773">
        <v>252</v>
      </c>
      <c r="C3773">
        <v>69.100999999999999</v>
      </c>
      <c r="D3773">
        <v>181</v>
      </c>
      <c r="E3773">
        <v>69.100999999999999</v>
      </c>
      <c r="F3773">
        <v>207</v>
      </c>
      <c r="G3773">
        <v>69.100999999999999</v>
      </c>
      <c r="H3773">
        <v>188</v>
      </c>
    </row>
    <row r="3774" spans="1:8" x14ac:dyDescent="0.35">
      <c r="A3774">
        <v>69.117999999999995</v>
      </c>
      <c r="B3774">
        <v>252</v>
      </c>
      <c r="C3774">
        <v>69.117999999999995</v>
      </c>
      <c r="D3774">
        <v>200</v>
      </c>
      <c r="E3774">
        <v>69.117999999999995</v>
      </c>
      <c r="F3774">
        <v>214</v>
      </c>
      <c r="G3774">
        <v>69.117999999999995</v>
      </c>
      <c r="H3774">
        <v>177</v>
      </c>
    </row>
    <row r="3775" spans="1:8" x14ac:dyDescent="0.35">
      <c r="A3775">
        <v>69.135000000000005</v>
      </c>
      <c r="B3775">
        <v>244</v>
      </c>
      <c r="C3775">
        <v>69.135000000000005</v>
      </c>
      <c r="D3775">
        <v>186</v>
      </c>
      <c r="E3775">
        <v>69.135000000000005</v>
      </c>
      <c r="F3775">
        <v>211</v>
      </c>
      <c r="G3775">
        <v>69.135000000000005</v>
      </c>
      <c r="H3775">
        <v>176</v>
      </c>
    </row>
    <row r="3776" spans="1:8" x14ac:dyDescent="0.35">
      <c r="A3776">
        <v>69.152000000000001</v>
      </c>
      <c r="B3776">
        <v>237</v>
      </c>
      <c r="C3776">
        <v>69.152000000000001</v>
      </c>
      <c r="D3776">
        <v>201</v>
      </c>
      <c r="E3776">
        <v>69.152000000000001</v>
      </c>
      <c r="F3776">
        <v>213</v>
      </c>
      <c r="G3776">
        <v>69.152000000000001</v>
      </c>
      <c r="H3776">
        <v>184</v>
      </c>
    </row>
    <row r="3777" spans="1:8" x14ac:dyDescent="0.35">
      <c r="A3777">
        <v>69.168999999999997</v>
      </c>
      <c r="B3777">
        <v>229</v>
      </c>
      <c r="C3777">
        <v>69.168999999999997</v>
      </c>
      <c r="D3777">
        <v>200</v>
      </c>
      <c r="E3777">
        <v>69.168999999999997</v>
      </c>
      <c r="F3777">
        <v>198</v>
      </c>
      <c r="G3777">
        <v>69.168999999999997</v>
      </c>
      <c r="H3777">
        <v>185</v>
      </c>
    </row>
    <row r="3778" spans="1:8" x14ac:dyDescent="0.35">
      <c r="A3778">
        <v>69.186000000000007</v>
      </c>
      <c r="B3778">
        <v>218</v>
      </c>
      <c r="C3778">
        <v>69.186000000000007</v>
      </c>
      <c r="D3778">
        <v>182</v>
      </c>
      <c r="E3778">
        <v>69.186000000000007</v>
      </c>
      <c r="F3778">
        <v>202</v>
      </c>
      <c r="G3778">
        <v>69.186000000000007</v>
      </c>
      <c r="H3778">
        <v>188</v>
      </c>
    </row>
    <row r="3779" spans="1:8" x14ac:dyDescent="0.35">
      <c r="A3779">
        <v>69.203000000000003</v>
      </c>
      <c r="B3779">
        <v>201</v>
      </c>
      <c r="C3779">
        <v>69.203000000000003</v>
      </c>
      <c r="D3779">
        <v>189</v>
      </c>
      <c r="E3779">
        <v>69.203000000000003</v>
      </c>
      <c r="F3779">
        <v>198</v>
      </c>
      <c r="G3779">
        <v>69.203000000000003</v>
      </c>
      <c r="H3779">
        <v>186</v>
      </c>
    </row>
    <row r="3780" spans="1:8" x14ac:dyDescent="0.35">
      <c r="A3780">
        <v>69.22</v>
      </c>
      <c r="B3780">
        <v>196</v>
      </c>
      <c r="C3780">
        <v>69.22</v>
      </c>
      <c r="D3780">
        <v>185</v>
      </c>
      <c r="E3780">
        <v>69.22</v>
      </c>
      <c r="F3780">
        <v>188</v>
      </c>
      <c r="G3780">
        <v>69.22</v>
      </c>
      <c r="H3780">
        <v>179</v>
      </c>
    </row>
    <row r="3781" spans="1:8" x14ac:dyDescent="0.35">
      <c r="A3781">
        <v>69.236999999999995</v>
      </c>
      <c r="B3781">
        <v>201</v>
      </c>
      <c r="C3781">
        <v>69.236999999999995</v>
      </c>
      <c r="D3781">
        <v>190</v>
      </c>
      <c r="E3781">
        <v>69.236999999999995</v>
      </c>
      <c r="F3781">
        <v>195</v>
      </c>
      <c r="G3781">
        <v>69.236999999999995</v>
      </c>
      <c r="H3781">
        <v>188</v>
      </c>
    </row>
    <row r="3782" spans="1:8" x14ac:dyDescent="0.35">
      <c r="A3782">
        <v>69.254000000000005</v>
      </c>
      <c r="B3782">
        <v>197</v>
      </c>
      <c r="C3782">
        <v>69.254000000000005</v>
      </c>
      <c r="D3782">
        <v>179</v>
      </c>
      <c r="E3782">
        <v>69.254000000000005</v>
      </c>
      <c r="F3782">
        <v>200</v>
      </c>
      <c r="G3782">
        <v>69.254000000000005</v>
      </c>
      <c r="H3782">
        <v>199</v>
      </c>
    </row>
    <row r="3783" spans="1:8" x14ac:dyDescent="0.35">
      <c r="A3783">
        <v>69.271000000000001</v>
      </c>
      <c r="B3783">
        <v>169</v>
      </c>
      <c r="C3783">
        <v>69.271000000000001</v>
      </c>
      <c r="D3783">
        <v>161</v>
      </c>
      <c r="E3783">
        <v>69.271000000000001</v>
      </c>
      <c r="F3783">
        <v>198</v>
      </c>
      <c r="G3783">
        <v>69.271000000000001</v>
      </c>
      <c r="H3783">
        <v>165</v>
      </c>
    </row>
    <row r="3784" spans="1:8" x14ac:dyDescent="0.35">
      <c r="A3784">
        <v>69.287999999999997</v>
      </c>
      <c r="B3784">
        <v>176</v>
      </c>
      <c r="C3784">
        <v>69.287999999999997</v>
      </c>
      <c r="D3784">
        <v>161</v>
      </c>
      <c r="E3784">
        <v>69.287999999999997</v>
      </c>
      <c r="F3784">
        <v>196</v>
      </c>
      <c r="G3784">
        <v>69.287999999999997</v>
      </c>
      <c r="H3784">
        <v>154</v>
      </c>
    </row>
    <row r="3785" spans="1:8" x14ac:dyDescent="0.35">
      <c r="A3785">
        <v>69.305000000000007</v>
      </c>
      <c r="B3785">
        <v>174</v>
      </c>
      <c r="C3785">
        <v>69.305000000000007</v>
      </c>
      <c r="D3785">
        <v>174</v>
      </c>
      <c r="E3785">
        <v>69.305000000000007</v>
      </c>
      <c r="F3785">
        <v>203</v>
      </c>
      <c r="G3785">
        <v>69.305000000000007</v>
      </c>
      <c r="H3785">
        <v>161</v>
      </c>
    </row>
    <row r="3786" spans="1:8" x14ac:dyDescent="0.35">
      <c r="A3786">
        <v>69.322000000000003</v>
      </c>
      <c r="B3786">
        <v>170</v>
      </c>
      <c r="C3786">
        <v>69.322000000000003</v>
      </c>
      <c r="D3786">
        <v>171</v>
      </c>
      <c r="E3786">
        <v>69.322000000000003</v>
      </c>
      <c r="F3786">
        <v>214</v>
      </c>
      <c r="G3786">
        <v>69.322000000000003</v>
      </c>
      <c r="H3786">
        <v>177</v>
      </c>
    </row>
    <row r="3787" spans="1:8" x14ac:dyDescent="0.35">
      <c r="A3787">
        <v>69.338999999999999</v>
      </c>
      <c r="B3787">
        <v>161</v>
      </c>
      <c r="C3787">
        <v>69.338999999999999</v>
      </c>
      <c r="D3787">
        <v>164</v>
      </c>
      <c r="E3787">
        <v>69.338999999999999</v>
      </c>
      <c r="F3787">
        <v>198</v>
      </c>
      <c r="G3787">
        <v>69.338999999999999</v>
      </c>
      <c r="H3787">
        <v>170</v>
      </c>
    </row>
    <row r="3788" spans="1:8" x14ac:dyDescent="0.35">
      <c r="A3788">
        <v>69.355999999999995</v>
      </c>
      <c r="B3788">
        <v>158</v>
      </c>
      <c r="C3788">
        <v>69.355999999999995</v>
      </c>
      <c r="D3788">
        <v>163</v>
      </c>
      <c r="E3788">
        <v>69.355999999999995</v>
      </c>
      <c r="F3788">
        <v>181</v>
      </c>
      <c r="G3788">
        <v>69.355999999999995</v>
      </c>
      <c r="H3788">
        <v>168</v>
      </c>
    </row>
    <row r="3789" spans="1:8" x14ac:dyDescent="0.35">
      <c r="A3789">
        <v>69.373000000000005</v>
      </c>
      <c r="B3789">
        <v>156</v>
      </c>
      <c r="C3789">
        <v>69.373000000000005</v>
      </c>
      <c r="D3789">
        <v>155</v>
      </c>
      <c r="E3789">
        <v>69.373000000000005</v>
      </c>
      <c r="F3789">
        <v>179</v>
      </c>
      <c r="G3789">
        <v>69.373000000000005</v>
      </c>
      <c r="H3789">
        <v>168</v>
      </c>
    </row>
    <row r="3790" spans="1:8" x14ac:dyDescent="0.35">
      <c r="A3790">
        <v>69.39</v>
      </c>
      <c r="B3790">
        <v>149</v>
      </c>
      <c r="C3790">
        <v>69.39</v>
      </c>
      <c r="D3790">
        <v>153</v>
      </c>
      <c r="E3790">
        <v>69.39</v>
      </c>
      <c r="F3790">
        <v>186</v>
      </c>
      <c r="G3790">
        <v>69.39</v>
      </c>
      <c r="H3790">
        <v>170</v>
      </c>
    </row>
    <row r="3791" spans="1:8" x14ac:dyDescent="0.35">
      <c r="A3791">
        <v>69.406999999999996</v>
      </c>
      <c r="B3791">
        <v>144</v>
      </c>
      <c r="C3791">
        <v>69.406999999999996</v>
      </c>
      <c r="D3791">
        <v>143</v>
      </c>
      <c r="E3791">
        <v>69.406999999999996</v>
      </c>
      <c r="F3791">
        <v>180</v>
      </c>
      <c r="G3791">
        <v>69.406999999999996</v>
      </c>
      <c r="H3791">
        <v>170</v>
      </c>
    </row>
    <row r="3792" spans="1:8" x14ac:dyDescent="0.35">
      <c r="A3792">
        <v>69.424000000000007</v>
      </c>
      <c r="B3792">
        <v>128</v>
      </c>
      <c r="C3792">
        <v>69.424000000000007</v>
      </c>
      <c r="D3792">
        <v>140</v>
      </c>
      <c r="E3792">
        <v>69.424000000000007</v>
      </c>
      <c r="F3792">
        <v>186</v>
      </c>
      <c r="G3792">
        <v>69.424000000000007</v>
      </c>
      <c r="H3792">
        <v>173</v>
      </c>
    </row>
    <row r="3793" spans="1:8" x14ac:dyDescent="0.35">
      <c r="A3793">
        <v>69.441000000000003</v>
      </c>
      <c r="B3793">
        <v>128</v>
      </c>
      <c r="C3793">
        <v>69.441000000000003</v>
      </c>
      <c r="D3793">
        <v>149</v>
      </c>
      <c r="E3793">
        <v>69.441000000000003</v>
      </c>
      <c r="F3793">
        <v>187</v>
      </c>
      <c r="G3793">
        <v>69.441000000000003</v>
      </c>
      <c r="H3793">
        <v>175</v>
      </c>
    </row>
    <row r="3794" spans="1:8" x14ac:dyDescent="0.35">
      <c r="A3794">
        <v>69.457999999999998</v>
      </c>
      <c r="B3794">
        <v>133</v>
      </c>
      <c r="C3794">
        <v>69.457999999999998</v>
      </c>
      <c r="D3794">
        <v>142</v>
      </c>
      <c r="E3794">
        <v>69.457999999999998</v>
      </c>
      <c r="F3794">
        <v>192</v>
      </c>
      <c r="G3794">
        <v>69.457999999999998</v>
      </c>
      <c r="H3794">
        <v>164</v>
      </c>
    </row>
    <row r="3795" spans="1:8" x14ac:dyDescent="0.35">
      <c r="A3795">
        <v>69.474999999999994</v>
      </c>
      <c r="B3795">
        <v>131</v>
      </c>
      <c r="C3795">
        <v>69.474999999999994</v>
      </c>
      <c r="D3795">
        <v>146</v>
      </c>
      <c r="E3795">
        <v>69.474999999999994</v>
      </c>
      <c r="F3795">
        <v>187</v>
      </c>
      <c r="G3795">
        <v>69.474999999999994</v>
      </c>
      <c r="H3795">
        <v>164</v>
      </c>
    </row>
    <row r="3796" spans="1:8" x14ac:dyDescent="0.35">
      <c r="A3796">
        <v>69.492000000000004</v>
      </c>
      <c r="B3796">
        <v>127</v>
      </c>
      <c r="C3796">
        <v>69.492000000000004</v>
      </c>
      <c r="D3796">
        <v>148</v>
      </c>
      <c r="E3796">
        <v>69.492000000000004</v>
      </c>
      <c r="F3796">
        <v>178</v>
      </c>
      <c r="G3796">
        <v>69.492000000000004</v>
      </c>
      <c r="H3796">
        <v>169</v>
      </c>
    </row>
    <row r="3797" spans="1:8" x14ac:dyDescent="0.35">
      <c r="A3797">
        <v>69.509</v>
      </c>
      <c r="B3797">
        <v>122</v>
      </c>
      <c r="C3797">
        <v>69.509</v>
      </c>
      <c r="D3797">
        <v>150</v>
      </c>
      <c r="E3797">
        <v>69.509</v>
      </c>
      <c r="F3797">
        <v>183</v>
      </c>
      <c r="G3797">
        <v>69.509</v>
      </c>
      <c r="H3797">
        <v>172</v>
      </c>
    </row>
    <row r="3798" spans="1:8" x14ac:dyDescent="0.35">
      <c r="A3798">
        <v>69.525999999999996</v>
      </c>
      <c r="B3798">
        <v>123</v>
      </c>
      <c r="C3798">
        <v>69.525999999999996</v>
      </c>
      <c r="D3798">
        <v>156</v>
      </c>
      <c r="E3798">
        <v>69.525999999999996</v>
      </c>
      <c r="F3798">
        <v>191</v>
      </c>
      <c r="G3798">
        <v>69.525999999999996</v>
      </c>
      <c r="H3798">
        <v>159</v>
      </c>
    </row>
    <row r="3799" spans="1:8" x14ac:dyDescent="0.35">
      <c r="A3799">
        <v>69.543000000000006</v>
      </c>
      <c r="B3799">
        <v>123</v>
      </c>
      <c r="C3799">
        <v>69.543000000000006</v>
      </c>
      <c r="D3799">
        <v>142</v>
      </c>
      <c r="E3799">
        <v>69.543000000000006</v>
      </c>
      <c r="F3799">
        <v>187</v>
      </c>
      <c r="G3799">
        <v>69.543000000000006</v>
      </c>
      <c r="H3799">
        <v>162</v>
      </c>
    </row>
    <row r="3800" spans="1:8" x14ac:dyDescent="0.35">
      <c r="A3800">
        <v>69.56</v>
      </c>
      <c r="B3800">
        <v>119</v>
      </c>
      <c r="C3800">
        <v>69.56</v>
      </c>
      <c r="D3800">
        <v>144</v>
      </c>
      <c r="E3800">
        <v>69.56</v>
      </c>
      <c r="F3800">
        <v>183</v>
      </c>
      <c r="G3800">
        <v>69.56</v>
      </c>
      <c r="H3800">
        <v>168</v>
      </c>
    </row>
    <row r="3801" spans="1:8" x14ac:dyDescent="0.35">
      <c r="A3801">
        <v>69.576999999999998</v>
      </c>
      <c r="B3801">
        <v>123</v>
      </c>
      <c r="C3801">
        <v>69.576999999999998</v>
      </c>
      <c r="D3801">
        <v>143</v>
      </c>
      <c r="E3801">
        <v>69.576999999999998</v>
      </c>
      <c r="F3801">
        <v>173</v>
      </c>
      <c r="G3801">
        <v>69.576999999999998</v>
      </c>
      <c r="H3801">
        <v>178</v>
      </c>
    </row>
    <row r="3802" spans="1:8" x14ac:dyDescent="0.35">
      <c r="A3802">
        <v>69.593999999999994</v>
      </c>
      <c r="B3802">
        <v>115</v>
      </c>
      <c r="C3802">
        <v>69.593999999999994</v>
      </c>
      <c r="D3802">
        <v>143</v>
      </c>
      <c r="E3802">
        <v>69.593999999999994</v>
      </c>
      <c r="F3802">
        <v>164</v>
      </c>
      <c r="G3802">
        <v>69.593999999999994</v>
      </c>
      <c r="H3802">
        <v>177</v>
      </c>
    </row>
    <row r="3803" spans="1:8" x14ac:dyDescent="0.35">
      <c r="A3803">
        <v>69.611000000000004</v>
      </c>
      <c r="B3803">
        <v>120</v>
      </c>
      <c r="C3803">
        <v>69.611000000000004</v>
      </c>
      <c r="D3803">
        <v>133</v>
      </c>
      <c r="E3803">
        <v>69.611000000000004</v>
      </c>
      <c r="F3803">
        <v>173</v>
      </c>
      <c r="G3803">
        <v>69.611000000000004</v>
      </c>
      <c r="H3803">
        <v>175</v>
      </c>
    </row>
    <row r="3804" spans="1:8" x14ac:dyDescent="0.35">
      <c r="A3804">
        <v>69.628</v>
      </c>
      <c r="B3804">
        <v>120</v>
      </c>
      <c r="C3804">
        <v>69.628</v>
      </c>
      <c r="D3804">
        <v>145</v>
      </c>
      <c r="E3804">
        <v>69.628</v>
      </c>
      <c r="F3804">
        <v>180</v>
      </c>
      <c r="G3804">
        <v>69.628</v>
      </c>
      <c r="H3804">
        <v>166</v>
      </c>
    </row>
    <row r="3805" spans="1:8" x14ac:dyDescent="0.35">
      <c r="A3805">
        <v>69.644999999999996</v>
      </c>
      <c r="B3805">
        <v>117</v>
      </c>
      <c r="C3805">
        <v>69.644999999999996</v>
      </c>
      <c r="D3805">
        <v>152</v>
      </c>
      <c r="E3805">
        <v>69.644999999999996</v>
      </c>
      <c r="F3805">
        <v>171</v>
      </c>
      <c r="G3805">
        <v>69.644999999999996</v>
      </c>
      <c r="H3805">
        <v>163</v>
      </c>
    </row>
    <row r="3806" spans="1:8" x14ac:dyDescent="0.35">
      <c r="A3806">
        <v>69.662000000000006</v>
      </c>
      <c r="B3806">
        <v>121</v>
      </c>
      <c r="C3806">
        <v>69.662000000000006</v>
      </c>
      <c r="D3806">
        <v>137</v>
      </c>
      <c r="E3806">
        <v>69.662000000000006</v>
      </c>
      <c r="F3806">
        <v>183</v>
      </c>
      <c r="G3806">
        <v>69.662000000000006</v>
      </c>
      <c r="H3806">
        <v>152</v>
      </c>
    </row>
    <row r="3807" spans="1:8" x14ac:dyDescent="0.35">
      <c r="A3807">
        <v>69.679000000000002</v>
      </c>
      <c r="B3807">
        <v>122</v>
      </c>
      <c r="C3807">
        <v>69.679000000000002</v>
      </c>
      <c r="D3807">
        <v>139</v>
      </c>
      <c r="E3807">
        <v>69.679000000000002</v>
      </c>
      <c r="F3807">
        <v>166</v>
      </c>
      <c r="G3807">
        <v>69.679000000000002</v>
      </c>
      <c r="H3807">
        <v>160</v>
      </c>
    </row>
    <row r="3808" spans="1:8" x14ac:dyDescent="0.35">
      <c r="A3808">
        <v>69.695999999999998</v>
      </c>
      <c r="B3808">
        <v>116</v>
      </c>
      <c r="C3808">
        <v>69.695999999999998</v>
      </c>
      <c r="D3808">
        <v>133</v>
      </c>
      <c r="E3808">
        <v>69.695999999999998</v>
      </c>
      <c r="F3808">
        <v>161</v>
      </c>
      <c r="G3808">
        <v>69.695999999999998</v>
      </c>
      <c r="H3808">
        <v>185</v>
      </c>
    </row>
    <row r="3809" spans="1:8" x14ac:dyDescent="0.35">
      <c r="A3809">
        <v>69.712999999999994</v>
      </c>
      <c r="B3809">
        <v>126</v>
      </c>
      <c r="C3809">
        <v>69.712999999999994</v>
      </c>
      <c r="D3809">
        <v>134</v>
      </c>
      <c r="E3809">
        <v>69.712999999999994</v>
      </c>
      <c r="F3809">
        <v>173</v>
      </c>
      <c r="G3809">
        <v>69.712999999999994</v>
      </c>
      <c r="H3809">
        <v>171</v>
      </c>
    </row>
    <row r="3810" spans="1:8" x14ac:dyDescent="0.35">
      <c r="A3810">
        <v>69.73</v>
      </c>
      <c r="B3810">
        <v>129</v>
      </c>
      <c r="C3810">
        <v>69.73</v>
      </c>
      <c r="D3810">
        <v>118</v>
      </c>
      <c r="E3810">
        <v>69.73</v>
      </c>
      <c r="F3810">
        <v>166</v>
      </c>
      <c r="G3810">
        <v>69.73</v>
      </c>
      <c r="H3810">
        <v>167</v>
      </c>
    </row>
    <row r="3811" spans="1:8" x14ac:dyDescent="0.35">
      <c r="A3811">
        <v>69.747</v>
      </c>
      <c r="B3811">
        <v>129</v>
      </c>
      <c r="C3811">
        <v>69.747</v>
      </c>
      <c r="D3811">
        <v>135</v>
      </c>
      <c r="E3811">
        <v>69.747</v>
      </c>
      <c r="F3811">
        <v>166</v>
      </c>
      <c r="G3811">
        <v>69.747</v>
      </c>
      <c r="H3811">
        <v>172</v>
      </c>
    </row>
    <row r="3812" spans="1:8" x14ac:dyDescent="0.35">
      <c r="A3812">
        <v>69.763999999999996</v>
      </c>
      <c r="B3812">
        <v>119</v>
      </c>
      <c r="C3812">
        <v>69.763999999999996</v>
      </c>
      <c r="D3812">
        <v>128</v>
      </c>
      <c r="E3812">
        <v>69.763999999999996</v>
      </c>
      <c r="F3812">
        <v>164</v>
      </c>
      <c r="G3812">
        <v>69.763999999999996</v>
      </c>
      <c r="H3812">
        <v>178</v>
      </c>
    </row>
    <row r="3813" spans="1:8" x14ac:dyDescent="0.35">
      <c r="A3813">
        <v>69.781000000000006</v>
      </c>
      <c r="B3813">
        <v>127</v>
      </c>
      <c r="C3813">
        <v>69.781000000000006</v>
      </c>
      <c r="D3813">
        <v>128</v>
      </c>
      <c r="E3813">
        <v>69.781000000000006</v>
      </c>
      <c r="F3813">
        <v>178</v>
      </c>
      <c r="G3813">
        <v>69.781000000000006</v>
      </c>
      <c r="H3813">
        <v>174</v>
      </c>
    </row>
    <row r="3814" spans="1:8" x14ac:dyDescent="0.35">
      <c r="A3814">
        <v>69.798000000000002</v>
      </c>
      <c r="B3814">
        <v>122</v>
      </c>
      <c r="C3814">
        <v>69.798000000000002</v>
      </c>
      <c r="D3814">
        <v>131</v>
      </c>
      <c r="E3814">
        <v>69.798000000000002</v>
      </c>
      <c r="F3814">
        <v>170</v>
      </c>
      <c r="G3814">
        <v>69.798000000000002</v>
      </c>
      <c r="H3814">
        <v>173</v>
      </c>
    </row>
    <row r="3815" spans="1:8" x14ac:dyDescent="0.35">
      <c r="A3815">
        <v>69.814999999999998</v>
      </c>
      <c r="B3815">
        <v>113</v>
      </c>
      <c r="C3815">
        <v>69.814999999999998</v>
      </c>
      <c r="D3815">
        <v>145</v>
      </c>
      <c r="E3815">
        <v>69.814999999999998</v>
      </c>
      <c r="F3815">
        <v>187</v>
      </c>
      <c r="G3815">
        <v>69.814999999999998</v>
      </c>
      <c r="H3815">
        <v>182</v>
      </c>
    </row>
    <row r="3816" spans="1:8" x14ac:dyDescent="0.35">
      <c r="A3816">
        <v>69.831999999999994</v>
      </c>
      <c r="B3816">
        <v>133</v>
      </c>
      <c r="C3816">
        <v>69.831999999999994</v>
      </c>
      <c r="D3816">
        <v>132</v>
      </c>
      <c r="E3816">
        <v>69.831999999999994</v>
      </c>
      <c r="F3816">
        <v>159</v>
      </c>
      <c r="G3816">
        <v>69.831999999999994</v>
      </c>
      <c r="H3816">
        <v>181</v>
      </c>
    </row>
    <row r="3817" spans="1:8" x14ac:dyDescent="0.35">
      <c r="A3817">
        <v>69.849000000000004</v>
      </c>
      <c r="B3817">
        <v>130</v>
      </c>
      <c r="C3817">
        <v>69.849000000000004</v>
      </c>
      <c r="D3817">
        <v>122</v>
      </c>
      <c r="E3817">
        <v>69.849000000000004</v>
      </c>
      <c r="F3817">
        <v>175</v>
      </c>
      <c r="G3817">
        <v>69.849000000000004</v>
      </c>
      <c r="H3817">
        <v>181</v>
      </c>
    </row>
    <row r="3818" spans="1:8" x14ac:dyDescent="0.35">
      <c r="A3818">
        <v>69.866</v>
      </c>
      <c r="B3818">
        <v>125</v>
      </c>
      <c r="C3818">
        <v>69.866</v>
      </c>
      <c r="D3818">
        <v>137</v>
      </c>
      <c r="E3818">
        <v>69.866</v>
      </c>
      <c r="F3818">
        <v>163</v>
      </c>
      <c r="G3818">
        <v>69.866</v>
      </c>
      <c r="H3818">
        <v>157</v>
      </c>
    </row>
    <row r="3819" spans="1:8" x14ac:dyDescent="0.35">
      <c r="A3819">
        <v>69.882999999999996</v>
      </c>
      <c r="B3819">
        <v>139</v>
      </c>
      <c r="C3819">
        <v>69.882999999999996</v>
      </c>
      <c r="D3819">
        <v>119</v>
      </c>
      <c r="E3819">
        <v>69.882999999999996</v>
      </c>
      <c r="F3819">
        <v>160</v>
      </c>
      <c r="G3819">
        <v>69.882999999999996</v>
      </c>
      <c r="H3819">
        <v>154</v>
      </c>
    </row>
    <row r="3820" spans="1:8" x14ac:dyDescent="0.35">
      <c r="A3820">
        <v>69.900000000000006</v>
      </c>
      <c r="B3820">
        <v>132</v>
      </c>
      <c r="C3820">
        <v>69.900000000000006</v>
      </c>
      <c r="D3820">
        <v>141</v>
      </c>
      <c r="E3820">
        <v>69.900000000000006</v>
      </c>
      <c r="F3820">
        <v>189</v>
      </c>
      <c r="G3820">
        <v>69.900000000000006</v>
      </c>
      <c r="H3820">
        <v>167</v>
      </c>
    </row>
    <row r="3821" spans="1:8" x14ac:dyDescent="0.35">
      <c r="A3821">
        <v>69.917000000000002</v>
      </c>
      <c r="B3821">
        <v>133</v>
      </c>
      <c r="C3821">
        <v>69.917000000000002</v>
      </c>
      <c r="D3821">
        <v>147</v>
      </c>
      <c r="E3821">
        <v>69.917000000000002</v>
      </c>
      <c r="F3821">
        <v>151</v>
      </c>
      <c r="G3821">
        <v>69.917000000000002</v>
      </c>
      <c r="H3821">
        <v>134</v>
      </c>
    </row>
    <row r="3822" spans="1:8" x14ac:dyDescent="0.35">
      <c r="A3822">
        <v>69.933999999999997</v>
      </c>
      <c r="B3822">
        <v>130</v>
      </c>
      <c r="C3822">
        <v>69.933999999999997</v>
      </c>
      <c r="D3822">
        <v>134</v>
      </c>
      <c r="E3822">
        <v>69.933999999999997</v>
      </c>
      <c r="F3822">
        <v>148</v>
      </c>
      <c r="G3822">
        <v>69.933999999999997</v>
      </c>
      <c r="H3822">
        <v>169</v>
      </c>
    </row>
    <row r="3823" spans="1:8" x14ac:dyDescent="0.35">
      <c r="A3823">
        <v>69.950999999999993</v>
      </c>
      <c r="B3823">
        <v>129</v>
      </c>
      <c r="C3823">
        <v>69.950999999999993</v>
      </c>
      <c r="D3823">
        <v>131</v>
      </c>
      <c r="E3823">
        <v>69.950999999999993</v>
      </c>
      <c r="F3823">
        <v>173</v>
      </c>
      <c r="G3823">
        <v>69.950999999999993</v>
      </c>
      <c r="H3823">
        <v>193</v>
      </c>
    </row>
    <row r="3824" spans="1:8" x14ac:dyDescent="0.35">
      <c r="A3824">
        <v>69.968000000000004</v>
      </c>
      <c r="B3824">
        <v>148</v>
      </c>
      <c r="C3824">
        <v>69.968000000000004</v>
      </c>
      <c r="D3824">
        <v>117</v>
      </c>
      <c r="E3824">
        <v>69.968000000000004</v>
      </c>
      <c r="F3824">
        <v>172</v>
      </c>
      <c r="G3824">
        <v>69.968000000000004</v>
      </c>
      <c r="H3824">
        <v>168</v>
      </c>
    </row>
    <row r="3825" spans="1:8" x14ac:dyDescent="0.35">
      <c r="A3825">
        <v>69.984999999999999</v>
      </c>
      <c r="B3825">
        <v>138</v>
      </c>
      <c r="C3825">
        <v>69.984999999999999</v>
      </c>
      <c r="D3825">
        <v>130</v>
      </c>
      <c r="E3825">
        <v>69.984999999999999</v>
      </c>
      <c r="F3825">
        <v>176</v>
      </c>
      <c r="G3825">
        <v>69.984999999999999</v>
      </c>
      <c r="H3825">
        <v>141</v>
      </c>
    </row>
    <row r="3826" spans="1:8" x14ac:dyDescent="0.35">
      <c r="A3826">
        <v>70.001999999999995</v>
      </c>
      <c r="B3826">
        <v>132</v>
      </c>
      <c r="C3826">
        <v>70.001999999999995</v>
      </c>
      <c r="D3826">
        <v>125</v>
      </c>
      <c r="E3826">
        <v>70.001999999999995</v>
      </c>
      <c r="F3826">
        <v>183</v>
      </c>
      <c r="G3826">
        <v>70.001999999999995</v>
      </c>
      <c r="H3826">
        <v>169</v>
      </c>
    </row>
    <row r="3827" spans="1:8" x14ac:dyDescent="0.35">
      <c r="A3827">
        <v>70.019000000000005</v>
      </c>
      <c r="B3827">
        <v>151</v>
      </c>
      <c r="C3827">
        <v>70.019000000000005</v>
      </c>
      <c r="D3827">
        <v>136</v>
      </c>
      <c r="E3827">
        <v>70.019000000000005</v>
      </c>
      <c r="F3827">
        <v>170</v>
      </c>
      <c r="G3827">
        <v>70.019000000000005</v>
      </c>
      <c r="H3827">
        <v>161</v>
      </c>
    </row>
    <row r="3828" spans="1:8" x14ac:dyDescent="0.35">
      <c r="A3828">
        <v>70.036000000000001</v>
      </c>
      <c r="B3828">
        <v>149</v>
      </c>
      <c r="C3828">
        <v>70.036000000000001</v>
      </c>
      <c r="D3828">
        <v>133</v>
      </c>
      <c r="E3828">
        <v>70.036000000000001</v>
      </c>
      <c r="F3828">
        <v>182</v>
      </c>
      <c r="G3828">
        <v>70.036000000000001</v>
      </c>
      <c r="H3828">
        <v>174</v>
      </c>
    </row>
    <row r="3829" spans="1:8" x14ac:dyDescent="0.35">
      <c r="A3829">
        <v>70.052999999999997</v>
      </c>
      <c r="B3829">
        <v>155</v>
      </c>
      <c r="C3829">
        <v>70.052999999999997</v>
      </c>
      <c r="D3829">
        <v>131</v>
      </c>
      <c r="E3829">
        <v>70.052999999999997</v>
      </c>
      <c r="F3829">
        <v>157</v>
      </c>
      <c r="G3829">
        <v>70.052999999999997</v>
      </c>
      <c r="H3829">
        <v>164</v>
      </c>
    </row>
    <row r="3830" spans="1:8" x14ac:dyDescent="0.35">
      <c r="A3830">
        <v>70.069999999999993</v>
      </c>
      <c r="B3830">
        <v>164</v>
      </c>
      <c r="C3830">
        <v>70.069999999999993</v>
      </c>
      <c r="D3830">
        <v>130</v>
      </c>
      <c r="E3830">
        <v>70.069999999999993</v>
      </c>
      <c r="F3830">
        <v>163</v>
      </c>
      <c r="G3830">
        <v>70.069999999999993</v>
      </c>
      <c r="H3830">
        <v>169</v>
      </c>
    </row>
    <row r="3831" spans="1:8" x14ac:dyDescent="0.35">
      <c r="A3831">
        <v>70.087000000000003</v>
      </c>
      <c r="B3831">
        <v>168</v>
      </c>
      <c r="C3831">
        <v>70.087000000000003</v>
      </c>
      <c r="D3831">
        <v>131</v>
      </c>
      <c r="E3831">
        <v>70.087000000000003</v>
      </c>
      <c r="F3831">
        <v>164</v>
      </c>
      <c r="G3831">
        <v>70.087000000000003</v>
      </c>
      <c r="H3831">
        <v>166</v>
      </c>
    </row>
    <row r="3832" spans="1:8" x14ac:dyDescent="0.35">
      <c r="A3832">
        <v>70.103999999999999</v>
      </c>
      <c r="B3832">
        <v>172</v>
      </c>
      <c r="C3832">
        <v>70.103999999999999</v>
      </c>
      <c r="D3832">
        <v>129</v>
      </c>
      <c r="E3832">
        <v>70.103999999999999</v>
      </c>
      <c r="F3832">
        <v>168</v>
      </c>
      <c r="G3832">
        <v>70.103999999999999</v>
      </c>
      <c r="H3832">
        <v>166</v>
      </c>
    </row>
    <row r="3833" spans="1:8" x14ac:dyDescent="0.35">
      <c r="A3833">
        <v>70.120999999999995</v>
      </c>
      <c r="B3833">
        <v>164</v>
      </c>
      <c r="C3833">
        <v>70.120999999999995</v>
      </c>
      <c r="D3833">
        <v>128</v>
      </c>
      <c r="E3833">
        <v>70.120999999999995</v>
      </c>
      <c r="F3833">
        <v>186</v>
      </c>
      <c r="G3833">
        <v>70.120999999999995</v>
      </c>
      <c r="H3833">
        <v>136</v>
      </c>
    </row>
    <row r="3834" spans="1:8" x14ac:dyDescent="0.35">
      <c r="A3834">
        <v>70.138000000000005</v>
      </c>
      <c r="B3834">
        <v>176</v>
      </c>
      <c r="C3834">
        <v>70.138000000000005</v>
      </c>
      <c r="D3834">
        <v>145</v>
      </c>
      <c r="E3834">
        <v>70.138000000000005</v>
      </c>
      <c r="F3834">
        <v>171</v>
      </c>
      <c r="G3834">
        <v>70.138000000000005</v>
      </c>
      <c r="H3834">
        <v>160</v>
      </c>
    </row>
    <row r="3835" spans="1:8" x14ac:dyDescent="0.35">
      <c r="A3835">
        <v>70.155000000000001</v>
      </c>
      <c r="B3835">
        <v>167</v>
      </c>
      <c r="C3835">
        <v>70.155000000000001</v>
      </c>
      <c r="D3835">
        <v>140</v>
      </c>
      <c r="E3835">
        <v>70.155000000000001</v>
      </c>
      <c r="F3835">
        <v>169</v>
      </c>
      <c r="G3835">
        <v>70.155000000000001</v>
      </c>
      <c r="H3835">
        <v>161</v>
      </c>
    </row>
    <row r="3836" spans="1:8" x14ac:dyDescent="0.35">
      <c r="A3836">
        <v>70.171999999999997</v>
      </c>
      <c r="B3836">
        <v>177</v>
      </c>
      <c r="C3836">
        <v>70.171999999999997</v>
      </c>
      <c r="D3836">
        <v>138</v>
      </c>
      <c r="E3836">
        <v>70.171999999999997</v>
      </c>
      <c r="F3836">
        <v>169</v>
      </c>
      <c r="G3836">
        <v>70.171999999999997</v>
      </c>
      <c r="H3836">
        <v>159</v>
      </c>
    </row>
    <row r="3837" spans="1:8" x14ac:dyDescent="0.35">
      <c r="A3837">
        <v>70.188999999999993</v>
      </c>
      <c r="B3837">
        <v>191</v>
      </c>
      <c r="C3837">
        <v>70.188999999999993</v>
      </c>
      <c r="D3837">
        <v>138</v>
      </c>
      <c r="E3837">
        <v>70.188999999999993</v>
      </c>
      <c r="F3837">
        <v>177</v>
      </c>
      <c r="G3837">
        <v>70.188999999999993</v>
      </c>
      <c r="H3837">
        <v>156</v>
      </c>
    </row>
    <row r="3838" spans="1:8" x14ac:dyDescent="0.35">
      <c r="A3838">
        <v>70.206000000000003</v>
      </c>
      <c r="B3838">
        <v>184</v>
      </c>
      <c r="C3838">
        <v>70.206000000000003</v>
      </c>
      <c r="D3838">
        <v>152</v>
      </c>
      <c r="E3838">
        <v>70.206000000000003</v>
      </c>
      <c r="F3838">
        <v>164</v>
      </c>
      <c r="G3838">
        <v>70.206000000000003</v>
      </c>
      <c r="H3838">
        <v>177</v>
      </c>
    </row>
    <row r="3839" spans="1:8" x14ac:dyDescent="0.35">
      <c r="A3839">
        <v>70.222999999999999</v>
      </c>
      <c r="B3839">
        <v>199</v>
      </c>
      <c r="C3839">
        <v>70.222999999999999</v>
      </c>
      <c r="D3839">
        <v>159</v>
      </c>
      <c r="E3839">
        <v>70.222999999999999</v>
      </c>
      <c r="F3839">
        <v>177</v>
      </c>
      <c r="G3839">
        <v>70.222999999999999</v>
      </c>
      <c r="H3839">
        <v>165</v>
      </c>
    </row>
    <row r="3840" spans="1:8" x14ac:dyDescent="0.35">
      <c r="A3840">
        <v>70.239999999999995</v>
      </c>
      <c r="B3840">
        <v>221</v>
      </c>
      <c r="C3840">
        <v>70.239999999999995</v>
      </c>
      <c r="D3840">
        <v>152</v>
      </c>
      <c r="E3840">
        <v>70.239999999999995</v>
      </c>
      <c r="F3840">
        <v>180</v>
      </c>
      <c r="G3840">
        <v>70.239999999999995</v>
      </c>
      <c r="H3840">
        <v>181</v>
      </c>
    </row>
    <row r="3841" spans="1:8" x14ac:dyDescent="0.35">
      <c r="A3841">
        <v>70.257000000000005</v>
      </c>
      <c r="B3841">
        <v>226</v>
      </c>
      <c r="C3841">
        <v>70.257000000000005</v>
      </c>
      <c r="D3841">
        <v>148</v>
      </c>
      <c r="E3841">
        <v>70.257000000000005</v>
      </c>
      <c r="F3841">
        <v>180</v>
      </c>
      <c r="G3841">
        <v>70.257000000000005</v>
      </c>
      <c r="H3841">
        <v>169</v>
      </c>
    </row>
    <row r="3842" spans="1:8" x14ac:dyDescent="0.35">
      <c r="A3842">
        <v>70.274000000000001</v>
      </c>
      <c r="B3842">
        <v>238</v>
      </c>
      <c r="C3842">
        <v>70.274000000000001</v>
      </c>
      <c r="D3842">
        <v>159</v>
      </c>
      <c r="E3842">
        <v>70.274000000000001</v>
      </c>
      <c r="F3842">
        <v>189</v>
      </c>
      <c r="G3842">
        <v>70.274000000000001</v>
      </c>
      <c r="H3842">
        <v>167</v>
      </c>
    </row>
    <row r="3843" spans="1:8" x14ac:dyDescent="0.35">
      <c r="A3843">
        <v>70.290999999999997</v>
      </c>
      <c r="B3843">
        <v>245</v>
      </c>
      <c r="C3843">
        <v>70.290999999999997</v>
      </c>
      <c r="D3843">
        <v>166</v>
      </c>
      <c r="E3843">
        <v>70.290999999999997</v>
      </c>
      <c r="F3843">
        <v>186</v>
      </c>
      <c r="G3843">
        <v>70.290999999999997</v>
      </c>
      <c r="H3843">
        <v>174</v>
      </c>
    </row>
    <row r="3844" spans="1:8" x14ac:dyDescent="0.35">
      <c r="A3844">
        <v>70.308000000000007</v>
      </c>
      <c r="B3844">
        <v>250</v>
      </c>
      <c r="C3844">
        <v>70.308000000000007</v>
      </c>
      <c r="D3844">
        <v>155</v>
      </c>
      <c r="E3844">
        <v>70.308000000000007</v>
      </c>
      <c r="F3844">
        <v>175</v>
      </c>
      <c r="G3844">
        <v>70.308000000000007</v>
      </c>
      <c r="H3844">
        <v>179</v>
      </c>
    </row>
    <row r="3845" spans="1:8" x14ac:dyDescent="0.35">
      <c r="A3845">
        <v>70.325000000000003</v>
      </c>
      <c r="B3845">
        <v>255</v>
      </c>
      <c r="C3845">
        <v>70.325000000000003</v>
      </c>
      <c r="D3845">
        <v>172</v>
      </c>
      <c r="E3845">
        <v>70.325000000000003</v>
      </c>
      <c r="F3845">
        <v>175</v>
      </c>
      <c r="G3845">
        <v>70.325000000000003</v>
      </c>
      <c r="H3845">
        <v>180</v>
      </c>
    </row>
    <row r="3846" spans="1:8" x14ac:dyDescent="0.35">
      <c r="A3846">
        <v>70.341999999999999</v>
      </c>
      <c r="B3846">
        <v>259</v>
      </c>
      <c r="C3846">
        <v>70.341999999999999</v>
      </c>
      <c r="D3846">
        <v>171</v>
      </c>
      <c r="E3846">
        <v>70.341999999999999</v>
      </c>
      <c r="F3846">
        <v>191</v>
      </c>
      <c r="G3846">
        <v>70.341999999999999</v>
      </c>
      <c r="H3846">
        <v>177</v>
      </c>
    </row>
    <row r="3847" spans="1:8" x14ac:dyDescent="0.35">
      <c r="A3847">
        <v>70.358999999999995</v>
      </c>
      <c r="B3847">
        <v>277</v>
      </c>
      <c r="C3847">
        <v>70.358999999999995</v>
      </c>
      <c r="D3847">
        <v>159</v>
      </c>
      <c r="E3847">
        <v>70.358999999999995</v>
      </c>
      <c r="F3847">
        <v>196</v>
      </c>
      <c r="G3847">
        <v>70.358999999999995</v>
      </c>
      <c r="H3847">
        <v>162</v>
      </c>
    </row>
    <row r="3848" spans="1:8" x14ac:dyDescent="0.35">
      <c r="A3848">
        <v>70.376000000000005</v>
      </c>
      <c r="B3848">
        <v>288</v>
      </c>
      <c r="C3848">
        <v>70.376000000000005</v>
      </c>
      <c r="D3848">
        <v>170</v>
      </c>
      <c r="E3848">
        <v>70.376000000000005</v>
      </c>
      <c r="F3848">
        <v>196</v>
      </c>
      <c r="G3848">
        <v>70.376000000000005</v>
      </c>
      <c r="H3848">
        <v>169</v>
      </c>
    </row>
    <row r="3849" spans="1:8" x14ac:dyDescent="0.35">
      <c r="A3849">
        <v>70.393000000000001</v>
      </c>
      <c r="B3849">
        <v>286</v>
      </c>
      <c r="C3849">
        <v>70.393000000000001</v>
      </c>
      <c r="D3849">
        <v>173</v>
      </c>
      <c r="E3849">
        <v>70.393000000000001</v>
      </c>
      <c r="F3849">
        <v>204</v>
      </c>
      <c r="G3849">
        <v>70.393000000000001</v>
      </c>
      <c r="H3849">
        <v>169</v>
      </c>
    </row>
    <row r="3850" spans="1:8" x14ac:dyDescent="0.35">
      <c r="A3850">
        <v>70.41</v>
      </c>
      <c r="B3850">
        <v>299</v>
      </c>
      <c r="C3850">
        <v>70.41</v>
      </c>
      <c r="D3850">
        <v>172</v>
      </c>
      <c r="E3850">
        <v>70.41</v>
      </c>
      <c r="F3850">
        <v>203</v>
      </c>
      <c r="G3850">
        <v>70.41</v>
      </c>
      <c r="H3850">
        <v>182</v>
      </c>
    </row>
    <row r="3851" spans="1:8" x14ac:dyDescent="0.35">
      <c r="A3851">
        <v>70.427000000000007</v>
      </c>
      <c r="B3851">
        <v>312</v>
      </c>
      <c r="C3851">
        <v>70.427000000000007</v>
      </c>
      <c r="D3851">
        <v>183</v>
      </c>
      <c r="E3851">
        <v>70.427000000000007</v>
      </c>
      <c r="F3851">
        <v>195</v>
      </c>
      <c r="G3851">
        <v>70.427000000000007</v>
      </c>
      <c r="H3851">
        <v>185</v>
      </c>
    </row>
    <row r="3852" spans="1:8" x14ac:dyDescent="0.35">
      <c r="A3852">
        <v>70.444000000000003</v>
      </c>
      <c r="B3852">
        <v>319</v>
      </c>
      <c r="C3852">
        <v>70.444000000000003</v>
      </c>
      <c r="D3852">
        <v>194</v>
      </c>
      <c r="E3852">
        <v>70.444000000000003</v>
      </c>
      <c r="F3852">
        <v>195</v>
      </c>
      <c r="G3852">
        <v>70.444000000000003</v>
      </c>
      <c r="H3852">
        <v>170</v>
      </c>
    </row>
    <row r="3853" spans="1:8" x14ac:dyDescent="0.35">
      <c r="A3853">
        <v>70.460999999999999</v>
      </c>
      <c r="B3853">
        <v>325</v>
      </c>
      <c r="C3853">
        <v>70.460999999999999</v>
      </c>
      <c r="D3853">
        <v>197</v>
      </c>
      <c r="E3853">
        <v>70.460999999999999</v>
      </c>
      <c r="F3853">
        <v>205</v>
      </c>
      <c r="G3853">
        <v>70.460999999999999</v>
      </c>
      <c r="H3853">
        <v>163</v>
      </c>
    </row>
    <row r="3854" spans="1:8" x14ac:dyDescent="0.35">
      <c r="A3854">
        <v>70.477999999999994</v>
      </c>
      <c r="B3854">
        <v>343</v>
      </c>
      <c r="C3854">
        <v>70.477999999999994</v>
      </c>
      <c r="D3854">
        <v>195</v>
      </c>
      <c r="E3854">
        <v>70.477999999999994</v>
      </c>
      <c r="F3854">
        <v>216</v>
      </c>
      <c r="G3854">
        <v>70.477999999999994</v>
      </c>
      <c r="H3854">
        <v>173</v>
      </c>
    </row>
    <row r="3855" spans="1:8" x14ac:dyDescent="0.35">
      <c r="A3855">
        <v>70.495000000000005</v>
      </c>
      <c r="B3855">
        <v>344</v>
      </c>
      <c r="C3855">
        <v>70.495000000000005</v>
      </c>
      <c r="D3855">
        <v>210</v>
      </c>
      <c r="E3855">
        <v>70.495000000000005</v>
      </c>
      <c r="F3855">
        <v>206</v>
      </c>
      <c r="G3855">
        <v>70.495000000000005</v>
      </c>
      <c r="H3855">
        <v>179</v>
      </c>
    </row>
    <row r="3856" spans="1:8" x14ac:dyDescent="0.35">
      <c r="A3856">
        <v>70.512</v>
      </c>
      <c r="B3856">
        <v>330</v>
      </c>
      <c r="C3856">
        <v>70.512</v>
      </c>
      <c r="D3856">
        <v>217</v>
      </c>
      <c r="E3856">
        <v>70.512</v>
      </c>
      <c r="F3856">
        <v>222</v>
      </c>
      <c r="G3856">
        <v>70.512</v>
      </c>
      <c r="H3856">
        <v>173</v>
      </c>
    </row>
    <row r="3857" spans="1:8" x14ac:dyDescent="0.35">
      <c r="A3857">
        <v>70.528999999999996</v>
      </c>
      <c r="B3857">
        <v>328</v>
      </c>
      <c r="C3857">
        <v>70.528999999999996</v>
      </c>
      <c r="D3857">
        <v>211</v>
      </c>
      <c r="E3857">
        <v>70.528999999999996</v>
      </c>
      <c r="F3857">
        <v>233</v>
      </c>
      <c r="G3857">
        <v>70.528999999999996</v>
      </c>
      <c r="H3857">
        <v>169</v>
      </c>
    </row>
    <row r="3858" spans="1:8" x14ac:dyDescent="0.35">
      <c r="A3858">
        <v>70.546000000000006</v>
      </c>
      <c r="B3858">
        <v>342</v>
      </c>
      <c r="C3858">
        <v>70.546000000000006</v>
      </c>
      <c r="D3858">
        <v>223</v>
      </c>
      <c r="E3858">
        <v>70.546000000000006</v>
      </c>
      <c r="F3858">
        <v>223</v>
      </c>
      <c r="G3858">
        <v>70.546000000000006</v>
      </c>
      <c r="H3858">
        <v>163</v>
      </c>
    </row>
    <row r="3859" spans="1:8" x14ac:dyDescent="0.35">
      <c r="A3859">
        <v>70.563000000000002</v>
      </c>
      <c r="B3859">
        <v>342</v>
      </c>
      <c r="C3859">
        <v>70.563000000000002</v>
      </c>
      <c r="D3859">
        <v>230</v>
      </c>
      <c r="E3859">
        <v>70.563000000000002</v>
      </c>
      <c r="F3859">
        <v>232</v>
      </c>
      <c r="G3859">
        <v>70.563000000000002</v>
      </c>
      <c r="H3859">
        <v>181</v>
      </c>
    </row>
    <row r="3860" spans="1:8" x14ac:dyDescent="0.35">
      <c r="A3860">
        <v>70.58</v>
      </c>
      <c r="B3860">
        <v>324</v>
      </c>
      <c r="C3860">
        <v>70.58</v>
      </c>
      <c r="D3860">
        <v>226</v>
      </c>
      <c r="E3860">
        <v>70.58</v>
      </c>
      <c r="F3860">
        <v>220</v>
      </c>
      <c r="G3860">
        <v>70.58</v>
      </c>
      <c r="H3860">
        <v>179</v>
      </c>
    </row>
    <row r="3861" spans="1:8" x14ac:dyDescent="0.35">
      <c r="A3861">
        <v>70.596999999999994</v>
      </c>
      <c r="B3861">
        <v>312</v>
      </c>
      <c r="C3861">
        <v>70.596999999999994</v>
      </c>
      <c r="D3861">
        <v>233</v>
      </c>
      <c r="E3861">
        <v>70.596999999999994</v>
      </c>
      <c r="F3861">
        <v>222</v>
      </c>
      <c r="G3861">
        <v>70.596999999999994</v>
      </c>
      <c r="H3861">
        <v>175</v>
      </c>
    </row>
    <row r="3862" spans="1:8" x14ac:dyDescent="0.35">
      <c r="A3862">
        <v>70.614000000000004</v>
      </c>
      <c r="B3862">
        <v>314</v>
      </c>
      <c r="C3862">
        <v>70.614000000000004</v>
      </c>
      <c r="D3862">
        <v>250</v>
      </c>
      <c r="E3862">
        <v>70.614000000000004</v>
      </c>
      <c r="F3862">
        <v>238</v>
      </c>
      <c r="G3862">
        <v>70.614000000000004</v>
      </c>
      <c r="H3862">
        <v>177</v>
      </c>
    </row>
    <row r="3863" spans="1:8" x14ac:dyDescent="0.35">
      <c r="A3863">
        <v>70.631</v>
      </c>
      <c r="B3863">
        <v>313</v>
      </c>
      <c r="C3863">
        <v>70.631</v>
      </c>
      <c r="D3863">
        <v>228</v>
      </c>
      <c r="E3863">
        <v>70.631</v>
      </c>
      <c r="F3863">
        <v>231</v>
      </c>
      <c r="G3863">
        <v>70.631</v>
      </c>
      <c r="H3863">
        <v>173</v>
      </c>
    </row>
    <row r="3864" spans="1:8" x14ac:dyDescent="0.35">
      <c r="A3864">
        <v>70.647999999999996</v>
      </c>
      <c r="B3864">
        <v>278</v>
      </c>
      <c r="C3864">
        <v>70.647999999999996</v>
      </c>
      <c r="D3864">
        <v>211</v>
      </c>
      <c r="E3864">
        <v>70.647999999999996</v>
      </c>
      <c r="F3864">
        <v>224</v>
      </c>
      <c r="G3864">
        <v>70.647999999999996</v>
      </c>
      <c r="H3864">
        <v>166</v>
      </c>
    </row>
    <row r="3865" spans="1:8" x14ac:dyDescent="0.35">
      <c r="A3865">
        <v>70.665000000000006</v>
      </c>
      <c r="B3865">
        <v>282</v>
      </c>
      <c r="C3865">
        <v>70.665000000000006</v>
      </c>
      <c r="D3865">
        <v>219</v>
      </c>
      <c r="E3865">
        <v>70.665000000000006</v>
      </c>
      <c r="F3865">
        <v>232</v>
      </c>
      <c r="G3865">
        <v>70.665000000000006</v>
      </c>
      <c r="H3865">
        <v>172</v>
      </c>
    </row>
    <row r="3866" spans="1:8" x14ac:dyDescent="0.35">
      <c r="A3866">
        <v>70.682000000000002</v>
      </c>
      <c r="B3866">
        <v>284</v>
      </c>
      <c r="C3866">
        <v>70.682000000000002</v>
      </c>
      <c r="D3866">
        <v>196</v>
      </c>
      <c r="E3866">
        <v>70.682000000000002</v>
      </c>
      <c r="F3866">
        <v>239</v>
      </c>
      <c r="G3866">
        <v>70.682000000000002</v>
      </c>
      <c r="H3866">
        <v>173</v>
      </c>
    </row>
    <row r="3867" spans="1:8" x14ac:dyDescent="0.35">
      <c r="A3867">
        <v>70.698999999999998</v>
      </c>
      <c r="B3867">
        <v>254</v>
      </c>
      <c r="C3867">
        <v>70.698999999999998</v>
      </c>
      <c r="D3867">
        <v>219</v>
      </c>
      <c r="E3867">
        <v>70.698999999999998</v>
      </c>
      <c r="F3867">
        <v>233</v>
      </c>
      <c r="G3867">
        <v>70.698999999999998</v>
      </c>
      <c r="H3867">
        <v>169</v>
      </c>
    </row>
    <row r="3868" spans="1:8" x14ac:dyDescent="0.35">
      <c r="A3868">
        <v>70.715999999999994</v>
      </c>
      <c r="B3868">
        <v>254</v>
      </c>
      <c r="C3868">
        <v>70.715999999999994</v>
      </c>
      <c r="D3868">
        <v>230</v>
      </c>
      <c r="E3868">
        <v>70.715999999999994</v>
      </c>
      <c r="F3868">
        <v>225</v>
      </c>
      <c r="G3868">
        <v>70.715999999999994</v>
      </c>
      <c r="H3868">
        <v>172</v>
      </c>
    </row>
    <row r="3869" spans="1:8" x14ac:dyDescent="0.35">
      <c r="A3869">
        <v>70.733000000000004</v>
      </c>
      <c r="B3869">
        <v>252</v>
      </c>
      <c r="C3869">
        <v>70.733000000000004</v>
      </c>
      <c r="D3869">
        <v>199</v>
      </c>
      <c r="E3869">
        <v>70.733000000000004</v>
      </c>
      <c r="F3869">
        <v>232</v>
      </c>
      <c r="G3869">
        <v>70.733000000000004</v>
      </c>
      <c r="H3869">
        <v>172</v>
      </c>
    </row>
    <row r="3870" spans="1:8" x14ac:dyDescent="0.35">
      <c r="A3870">
        <v>70.75</v>
      </c>
      <c r="B3870">
        <v>237</v>
      </c>
      <c r="C3870">
        <v>70.75</v>
      </c>
      <c r="D3870">
        <v>189</v>
      </c>
      <c r="E3870">
        <v>70.75</v>
      </c>
      <c r="F3870">
        <v>214</v>
      </c>
      <c r="G3870">
        <v>70.75</v>
      </c>
      <c r="H3870">
        <v>189</v>
      </c>
    </row>
    <row r="3871" spans="1:8" x14ac:dyDescent="0.35">
      <c r="A3871">
        <v>70.766999999999996</v>
      </c>
      <c r="B3871">
        <v>228</v>
      </c>
      <c r="C3871">
        <v>70.766999999999996</v>
      </c>
      <c r="D3871">
        <v>193</v>
      </c>
      <c r="E3871">
        <v>70.766999999999996</v>
      </c>
      <c r="F3871">
        <v>227</v>
      </c>
      <c r="G3871">
        <v>70.766999999999996</v>
      </c>
      <c r="H3871">
        <v>188</v>
      </c>
    </row>
    <row r="3872" spans="1:8" x14ac:dyDescent="0.35">
      <c r="A3872">
        <v>70.784000000000006</v>
      </c>
      <c r="B3872">
        <v>221</v>
      </c>
      <c r="C3872">
        <v>70.784000000000006</v>
      </c>
      <c r="D3872">
        <v>206</v>
      </c>
      <c r="E3872">
        <v>70.784000000000006</v>
      </c>
      <c r="F3872">
        <v>226</v>
      </c>
      <c r="G3872">
        <v>70.784000000000006</v>
      </c>
      <c r="H3872">
        <v>161</v>
      </c>
    </row>
    <row r="3873" spans="1:8" x14ac:dyDescent="0.35">
      <c r="A3873">
        <v>70.801000000000002</v>
      </c>
      <c r="B3873">
        <v>211</v>
      </c>
      <c r="C3873">
        <v>70.801000000000002</v>
      </c>
      <c r="D3873">
        <v>189</v>
      </c>
      <c r="E3873">
        <v>70.801000000000002</v>
      </c>
      <c r="F3873">
        <v>198</v>
      </c>
      <c r="G3873">
        <v>70.801000000000002</v>
      </c>
      <c r="H3873">
        <v>167</v>
      </c>
    </row>
    <row r="3874" spans="1:8" x14ac:dyDescent="0.35">
      <c r="A3874">
        <v>70.817999999999998</v>
      </c>
      <c r="B3874">
        <v>200</v>
      </c>
      <c r="C3874">
        <v>70.817999999999998</v>
      </c>
      <c r="D3874">
        <v>177</v>
      </c>
      <c r="E3874">
        <v>70.817999999999998</v>
      </c>
      <c r="F3874">
        <v>198</v>
      </c>
      <c r="G3874">
        <v>70.817999999999998</v>
      </c>
      <c r="H3874">
        <v>163</v>
      </c>
    </row>
    <row r="3875" spans="1:8" x14ac:dyDescent="0.35">
      <c r="A3875">
        <v>70.834999999999994</v>
      </c>
      <c r="B3875">
        <v>217</v>
      </c>
      <c r="C3875">
        <v>70.834999999999994</v>
      </c>
      <c r="D3875">
        <v>193</v>
      </c>
      <c r="E3875">
        <v>70.834999999999994</v>
      </c>
      <c r="F3875">
        <v>230</v>
      </c>
      <c r="G3875">
        <v>70.834999999999994</v>
      </c>
      <c r="H3875">
        <v>191</v>
      </c>
    </row>
    <row r="3876" spans="1:8" x14ac:dyDescent="0.35">
      <c r="A3876">
        <v>70.852000000000004</v>
      </c>
      <c r="B3876">
        <v>199</v>
      </c>
      <c r="C3876">
        <v>70.852000000000004</v>
      </c>
      <c r="D3876">
        <v>175</v>
      </c>
      <c r="E3876">
        <v>70.852000000000004</v>
      </c>
      <c r="F3876">
        <v>206</v>
      </c>
      <c r="G3876">
        <v>70.852000000000004</v>
      </c>
      <c r="H3876">
        <v>196</v>
      </c>
    </row>
    <row r="3877" spans="1:8" x14ac:dyDescent="0.35">
      <c r="A3877">
        <v>70.869</v>
      </c>
      <c r="B3877">
        <v>191</v>
      </c>
      <c r="C3877">
        <v>70.869</v>
      </c>
      <c r="D3877">
        <v>171</v>
      </c>
      <c r="E3877">
        <v>70.869</v>
      </c>
      <c r="F3877">
        <v>198</v>
      </c>
      <c r="G3877">
        <v>70.869</v>
      </c>
      <c r="H3877">
        <v>161</v>
      </c>
    </row>
    <row r="3878" spans="1:8" x14ac:dyDescent="0.35">
      <c r="A3878">
        <v>70.885999999999996</v>
      </c>
      <c r="B3878">
        <v>191</v>
      </c>
      <c r="C3878">
        <v>70.885999999999996</v>
      </c>
      <c r="D3878">
        <v>177</v>
      </c>
      <c r="E3878">
        <v>70.885999999999996</v>
      </c>
      <c r="F3878">
        <v>198</v>
      </c>
      <c r="G3878">
        <v>70.885999999999996</v>
      </c>
      <c r="H3878">
        <v>173</v>
      </c>
    </row>
    <row r="3879" spans="1:8" x14ac:dyDescent="0.35">
      <c r="A3879">
        <v>70.903000000000006</v>
      </c>
      <c r="B3879">
        <v>198</v>
      </c>
      <c r="C3879">
        <v>70.903000000000006</v>
      </c>
      <c r="D3879">
        <v>155</v>
      </c>
      <c r="E3879">
        <v>70.903000000000006</v>
      </c>
      <c r="F3879">
        <v>218</v>
      </c>
      <c r="G3879">
        <v>70.903000000000006</v>
      </c>
      <c r="H3879">
        <v>187</v>
      </c>
    </row>
    <row r="3880" spans="1:8" x14ac:dyDescent="0.35">
      <c r="A3880">
        <v>70.92</v>
      </c>
      <c r="B3880">
        <v>175</v>
      </c>
      <c r="C3880">
        <v>70.92</v>
      </c>
      <c r="D3880">
        <v>157</v>
      </c>
      <c r="E3880">
        <v>70.92</v>
      </c>
      <c r="F3880">
        <v>228</v>
      </c>
      <c r="G3880">
        <v>70.92</v>
      </c>
      <c r="H3880">
        <v>188</v>
      </c>
    </row>
    <row r="3881" spans="1:8" x14ac:dyDescent="0.35">
      <c r="A3881">
        <v>70.936999999999998</v>
      </c>
      <c r="B3881">
        <v>185</v>
      </c>
      <c r="C3881">
        <v>70.936999999999998</v>
      </c>
      <c r="D3881">
        <v>163</v>
      </c>
      <c r="E3881">
        <v>70.936999999999998</v>
      </c>
      <c r="F3881">
        <v>247</v>
      </c>
      <c r="G3881">
        <v>70.936999999999998</v>
      </c>
      <c r="H3881">
        <v>162</v>
      </c>
    </row>
    <row r="3882" spans="1:8" x14ac:dyDescent="0.35">
      <c r="A3882">
        <v>70.953999999999994</v>
      </c>
      <c r="B3882">
        <v>170</v>
      </c>
      <c r="C3882">
        <v>70.953999999999994</v>
      </c>
      <c r="D3882">
        <v>152</v>
      </c>
      <c r="E3882">
        <v>70.953999999999994</v>
      </c>
      <c r="F3882">
        <v>234</v>
      </c>
      <c r="G3882">
        <v>70.953999999999994</v>
      </c>
      <c r="H3882">
        <v>169</v>
      </c>
    </row>
    <row r="3883" spans="1:8" x14ac:dyDescent="0.35">
      <c r="A3883">
        <v>70.971000000000004</v>
      </c>
      <c r="B3883">
        <v>168</v>
      </c>
      <c r="C3883">
        <v>70.971000000000004</v>
      </c>
      <c r="D3883">
        <v>164</v>
      </c>
      <c r="E3883">
        <v>70.971000000000004</v>
      </c>
      <c r="F3883">
        <v>257</v>
      </c>
      <c r="G3883">
        <v>70.971000000000004</v>
      </c>
      <c r="H3883">
        <v>190</v>
      </c>
    </row>
    <row r="3884" spans="1:8" x14ac:dyDescent="0.35">
      <c r="A3884">
        <v>70.988</v>
      </c>
      <c r="B3884">
        <v>170</v>
      </c>
      <c r="C3884">
        <v>70.988</v>
      </c>
      <c r="D3884">
        <v>158</v>
      </c>
      <c r="E3884">
        <v>70.988</v>
      </c>
      <c r="F3884">
        <v>225</v>
      </c>
      <c r="G3884">
        <v>70.988</v>
      </c>
      <c r="H3884">
        <v>186</v>
      </c>
    </row>
    <row r="3885" spans="1:8" x14ac:dyDescent="0.35">
      <c r="A3885">
        <v>71.004999999999995</v>
      </c>
      <c r="B3885">
        <v>174</v>
      </c>
      <c r="C3885">
        <v>71.004999999999995</v>
      </c>
      <c r="D3885">
        <v>157</v>
      </c>
      <c r="E3885">
        <v>71.004999999999995</v>
      </c>
      <c r="F3885">
        <v>220</v>
      </c>
      <c r="G3885">
        <v>71.004999999999995</v>
      </c>
      <c r="H3885">
        <v>178</v>
      </c>
    </row>
    <row r="3886" spans="1:8" x14ac:dyDescent="0.35">
      <c r="A3886">
        <v>71.022000000000006</v>
      </c>
      <c r="B3886">
        <v>165</v>
      </c>
      <c r="C3886">
        <v>71.022000000000006</v>
      </c>
      <c r="D3886">
        <v>152</v>
      </c>
      <c r="E3886">
        <v>71.022000000000006</v>
      </c>
      <c r="F3886">
        <v>212</v>
      </c>
      <c r="G3886">
        <v>71.022000000000006</v>
      </c>
      <c r="H3886">
        <v>186</v>
      </c>
    </row>
    <row r="3887" spans="1:8" x14ac:dyDescent="0.35">
      <c r="A3887">
        <v>71.039000000000001</v>
      </c>
      <c r="B3887">
        <v>161</v>
      </c>
      <c r="C3887">
        <v>71.039000000000001</v>
      </c>
      <c r="D3887">
        <v>145</v>
      </c>
      <c r="E3887">
        <v>71.039000000000001</v>
      </c>
      <c r="F3887">
        <v>193</v>
      </c>
      <c r="G3887">
        <v>71.039000000000001</v>
      </c>
      <c r="H3887">
        <v>167</v>
      </c>
    </row>
    <row r="3888" spans="1:8" x14ac:dyDescent="0.35">
      <c r="A3888">
        <v>71.055999999999997</v>
      </c>
      <c r="B3888">
        <v>165</v>
      </c>
      <c r="C3888">
        <v>71.055999999999997</v>
      </c>
      <c r="D3888">
        <v>142</v>
      </c>
      <c r="E3888">
        <v>71.055999999999997</v>
      </c>
      <c r="F3888">
        <v>178</v>
      </c>
      <c r="G3888">
        <v>71.055999999999997</v>
      </c>
      <c r="H3888">
        <v>179</v>
      </c>
    </row>
    <row r="3889" spans="1:8" x14ac:dyDescent="0.35">
      <c r="A3889">
        <v>71.072999999999993</v>
      </c>
      <c r="B3889">
        <v>160</v>
      </c>
      <c r="C3889">
        <v>71.072999999999993</v>
      </c>
      <c r="D3889">
        <v>145</v>
      </c>
      <c r="E3889">
        <v>71.072999999999993</v>
      </c>
      <c r="F3889">
        <v>169</v>
      </c>
      <c r="G3889">
        <v>71.072999999999993</v>
      </c>
      <c r="H3889">
        <v>169</v>
      </c>
    </row>
    <row r="3890" spans="1:8" x14ac:dyDescent="0.35">
      <c r="A3890">
        <v>71.09</v>
      </c>
      <c r="B3890">
        <v>172</v>
      </c>
      <c r="C3890">
        <v>71.09</v>
      </c>
      <c r="D3890">
        <v>132</v>
      </c>
      <c r="E3890">
        <v>71.09</v>
      </c>
      <c r="F3890">
        <v>179</v>
      </c>
      <c r="G3890">
        <v>71.09</v>
      </c>
      <c r="H3890">
        <v>175</v>
      </c>
    </row>
    <row r="3891" spans="1:8" x14ac:dyDescent="0.35">
      <c r="A3891">
        <v>71.106999999999999</v>
      </c>
      <c r="B3891">
        <v>154</v>
      </c>
      <c r="C3891">
        <v>71.106999999999999</v>
      </c>
      <c r="D3891">
        <v>150</v>
      </c>
      <c r="E3891">
        <v>71.106999999999999</v>
      </c>
      <c r="F3891">
        <v>182</v>
      </c>
      <c r="G3891">
        <v>71.106999999999999</v>
      </c>
      <c r="H3891">
        <v>168</v>
      </c>
    </row>
    <row r="3892" spans="1:8" x14ac:dyDescent="0.35">
      <c r="A3892">
        <v>71.123999999999995</v>
      </c>
      <c r="B3892">
        <v>146</v>
      </c>
      <c r="C3892">
        <v>71.123999999999995</v>
      </c>
      <c r="D3892">
        <v>159</v>
      </c>
      <c r="E3892">
        <v>71.123999999999995</v>
      </c>
      <c r="F3892">
        <v>179</v>
      </c>
      <c r="G3892">
        <v>71.123999999999995</v>
      </c>
      <c r="H3892">
        <v>163</v>
      </c>
    </row>
    <row r="3893" spans="1:8" x14ac:dyDescent="0.35">
      <c r="A3893">
        <v>71.141000000000005</v>
      </c>
      <c r="B3893">
        <v>145</v>
      </c>
      <c r="C3893">
        <v>71.141000000000005</v>
      </c>
      <c r="D3893">
        <v>147</v>
      </c>
      <c r="E3893">
        <v>71.141000000000005</v>
      </c>
      <c r="F3893">
        <v>186</v>
      </c>
      <c r="G3893">
        <v>71.141000000000005</v>
      </c>
      <c r="H3893">
        <v>167</v>
      </c>
    </row>
    <row r="3894" spans="1:8" x14ac:dyDescent="0.35">
      <c r="A3894">
        <v>71.158000000000001</v>
      </c>
      <c r="B3894">
        <v>151</v>
      </c>
      <c r="C3894">
        <v>71.158000000000001</v>
      </c>
      <c r="D3894">
        <v>133</v>
      </c>
      <c r="E3894">
        <v>71.158000000000001</v>
      </c>
      <c r="F3894">
        <v>191</v>
      </c>
      <c r="G3894">
        <v>71.158000000000001</v>
      </c>
      <c r="H3894">
        <v>182</v>
      </c>
    </row>
    <row r="3895" spans="1:8" x14ac:dyDescent="0.35">
      <c r="A3895">
        <v>71.174999999999997</v>
      </c>
      <c r="B3895">
        <v>148</v>
      </c>
      <c r="C3895">
        <v>71.174999999999997</v>
      </c>
      <c r="D3895">
        <v>147</v>
      </c>
      <c r="E3895">
        <v>71.174999999999997</v>
      </c>
      <c r="F3895">
        <v>192</v>
      </c>
      <c r="G3895">
        <v>71.174999999999997</v>
      </c>
      <c r="H3895">
        <v>178</v>
      </c>
    </row>
    <row r="3896" spans="1:8" x14ac:dyDescent="0.35">
      <c r="A3896">
        <v>71.191999999999993</v>
      </c>
      <c r="B3896">
        <v>145</v>
      </c>
      <c r="C3896">
        <v>71.191999999999993</v>
      </c>
      <c r="D3896">
        <v>133</v>
      </c>
      <c r="E3896">
        <v>71.191999999999993</v>
      </c>
      <c r="F3896">
        <v>185</v>
      </c>
      <c r="G3896">
        <v>71.191999999999993</v>
      </c>
      <c r="H3896">
        <v>165</v>
      </c>
    </row>
    <row r="3897" spans="1:8" x14ac:dyDescent="0.35">
      <c r="A3897">
        <v>71.209000000000003</v>
      </c>
      <c r="B3897">
        <v>146</v>
      </c>
      <c r="C3897">
        <v>71.209000000000003</v>
      </c>
      <c r="D3897">
        <v>149</v>
      </c>
      <c r="E3897">
        <v>71.209000000000003</v>
      </c>
      <c r="F3897">
        <v>186</v>
      </c>
      <c r="G3897">
        <v>71.209000000000003</v>
      </c>
      <c r="H3897">
        <v>164</v>
      </c>
    </row>
    <row r="3898" spans="1:8" x14ac:dyDescent="0.35">
      <c r="A3898">
        <v>71.225999999999999</v>
      </c>
      <c r="B3898">
        <v>140</v>
      </c>
      <c r="C3898">
        <v>71.225999999999999</v>
      </c>
      <c r="D3898">
        <v>153</v>
      </c>
      <c r="E3898">
        <v>71.225999999999999</v>
      </c>
      <c r="F3898">
        <v>192</v>
      </c>
      <c r="G3898">
        <v>71.225999999999999</v>
      </c>
      <c r="H3898">
        <v>163</v>
      </c>
    </row>
    <row r="3899" spans="1:8" x14ac:dyDescent="0.35">
      <c r="A3899">
        <v>71.242999999999995</v>
      </c>
      <c r="B3899">
        <v>150</v>
      </c>
      <c r="C3899">
        <v>71.242999999999995</v>
      </c>
      <c r="D3899">
        <v>144</v>
      </c>
      <c r="E3899">
        <v>71.242999999999995</v>
      </c>
      <c r="F3899">
        <v>179</v>
      </c>
      <c r="G3899">
        <v>71.242999999999995</v>
      </c>
      <c r="H3899">
        <v>166</v>
      </c>
    </row>
    <row r="3900" spans="1:8" x14ac:dyDescent="0.35">
      <c r="A3900">
        <v>71.260000000000005</v>
      </c>
      <c r="B3900">
        <v>143</v>
      </c>
      <c r="C3900">
        <v>71.260000000000005</v>
      </c>
      <c r="D3900">
        <v>130</v>
      </c>
      <c r="E3900">
        <v>71.260000000000005</v>
      </c>
      <c r="F3900">
        <v>179</v>
      </c>
      <c r="G3900">
        <v>71.260000000000005</v>
      </c>
      <c r="H3900">
        <v>156</v>
      </c>
    </row>
    <row r="3901" spans="1:8" x14ac:dyDescent="0.35">
      <c r="A3901">
        <v>71.277000000000001</v>
      </c>
      <c r="B3901">
        <v>145</v>
      </c>
      <c r="C3901">
        <v>71.277000000000001</v>
      </c>
      <c r="D3901">
        <v>127</v>
      </c>
      <c r="E3901">
        <v>71.277000000000001</v>
      </c>
      <c r="F3901">
        <v>174</v>
      </c>
      <c r="G3901">
        <v>71.277000000000001</v>
      </c>
      <c r="H3901">
        <v>147</v>
      </c>
    </row>
    <row r="3902" spans="1:8" x14ac:dyDescent="0.35">
      <c r="A3902">
        <v>71.293999999999997</v>
      </c>
      <c r="B3902">
        <v>156</v>
      </c>
      <c r="C3902">
        <v>71.293999999999997</v>
      </c>
      <c r="D3902">
        <v>130</v>
      </c>
      <c r="E3902">
        <v>71.293999999999997</v>
      </c>
      <c r="F3902">
        <v>193</v>
      </c>
      <c r="G3902">
        <v>71.293999999999997</v>
      </c>
      <c r="H3902">
        <v>151</v>
      </c>
    </row>
    <row r="3903" spans="1:8" x14ac:dyDescent="0.35">
      <c r="A3903">
        <v>71.311000000000007</v>
      </c>
      <c r="B3903">
        <v>157</v>
      </c>
      <c r="C3903">
        <v>71.311000000000007</v>
      </c>
      <c r="D3903">
        <v>137</v>
      </c>
      <c r="E3903">
        <v>71.311000000000007</v>
      </c>
      <c r="F3903">
        <v>179</v>
      </c>
      <c r="G3903">
        <v>71.311000000000007</v>
      </c>
      <c r="H3903">
        <v>166</v>
      </c>
    </row>
    <row r="3904" spans="1:8" x14ac:dyDescent="0.35">
      <c r="A3904">
        <v>71.328000000000003</v>
      </c>
      <c r="B3904">
        <v>156</v>
      </c>
      <c r="C3904">
        <v>71.328000000000003</v>
      </c>
      <c r="D3904">
        <v>143</v>
      </c>
      <c r="E3904">
        <v>71.328000000000003</v>
      </c>
      <c r="F3904">
        <v>159</v>
      </c>
      <c r="G3904">
        <v>71.328000000000003</v>
      </c>
      <c r="H3904">
        <v>181</v>
      </c>
    </row>
    <row r="3905" spans="1:8" x14ac:dyDescent="0.35">
      <c r="A3905">
        <v>71.344999999999999</v>
      </c>
      <c r="B3905">
        <v>156</v>
      </c>
      <c r="C3905">
        <v>71.344999999999999</v>
      </c>
      <c r="D3905">
        <v>143</v>
      </c>
      <c r="E3905">
        <v>71.344999999999999</v>
      </c>
      <c r="F3905">
        <v>165</v>
      </c>
      <c r="G3905">
        <v>71.344999999999999</v>
      </c>
      <c r="H3905">
        <v>175</v>
      </c>
    </row>
    <row r="3906" spans="1:8" x14ac:dyDescent="0.35">
      <c r="A3906">
        <v>71.361999999999995</v>
      </c>
      <c r="B3906">
        <v>150</v>
      </c>
      <c r="C3906">
        <v>71.361999999999995</v>
      </c>
      <c r="D3906">
        <v>130</v>
      </c>
      <c r="E3906">
        <v>71.361999999999995</v>
      </c>
      <c r="F3906">
        <v>171</v>
      </c>
      <c r="G3906">
        <v>71.361999999999995</v>
      </c>
      <c r="H3906">
        <v>167</v>
      </c>
    </row>
    <row r="3907" spans="1:8" x14ac:dyDescent="0.35">
      <c r="A3907">
        <v>71.379000000000005</v>
      </c>
      <c r="B3907">
        <v>147</v>
      </c>
      <c r="C3907">
        <v>71.379000000000005</v>
      </c>
      <c r="D3907">
        <v>140</v>
      </c>
      <c r="E3907">
        <v>71.379000000000005</v>
      </c>
      <c r="F3907">
        <v>163</v>
      </c>
      <c r="G3907">
        <v>71.379000000000005</v>
      </c>
      <c r="H3907">
        <v>169</v>
      </c>
    </row>
    <row r="3908" spans="1:8" x14ac:dyDescent="0.35">
      <c r="A3908">
        <v>71.396000000000001</v>
      </c>
      <c r="B3908">
        <v>154</v>
      </c>
      <c r="C3908">
        <v>71.396000000000001</v>
      </c>
      <c r="D3908">
        <v>142</v>
      </c>
      <c r="E3908">
        <v>71.396000000000001</v>
      </c>
      <c r="F3908">
        <v>165</v>
      </c>
      <c r="G3908">
        <v>71.396000000000001</v>
      </c>
      <c r="H3908">
        <v>179</v>
      </c>
    </row>
    <row r="3909" spans="1:8" x14ac:dyDescent="0.35">
      <c r="A3909">
        <v>71.412999999999997</v>
      </c>
      <c r="B3909">
        <v>155</v>
      </c>
      <c r="C3909">
        <v>71.412999999999997</v>
      </c>
      <c r="D3909">
        <v>148</v>
      </c>
      <c r="E3909">
        <v>71.412999999999997</v>
      </c>
      <c r="F3909">
        <v>173</v>
      </c>
      <c r="G3909">
        <v>71.412999999999997</v>
      </c>
      <c r="H3909">
        <v>173</v>
      </c>
    </row>
    <row r="3910" spans="1:8" x14ac:dyDescent="0.35">
      <c r="A3910">
        <v>71.430000000000007</v>
      </c>
      <c r="B3910">
        <v>148</v>
      </c>
      <c r="C3910">
        <v>71.430000000000007</v>
      </c>
      <c r="D3910">
        <v>141</v>
      </c>
      <c r="E3910">
        <v>71.430000000000007</v>
      </c>
      <c r="F3910">
        <v>174</v>
      </c>
      <c r="G3910">
        <v>71.430000000000007</v>
      </c>
      <c r="H3910">
        <v>176</v>
      </c>
    </row>
    <row r="3911" spans="1:8" x14ac:dyDescent="0.35">
      <c r="A3911">
        <v>71.447000000000003</v>
      </c>
      <c r="B3911">
        <v>150</v>
      </c>
      <c r="C3911">
        <v>71.447000000000003</v>
      </c>
      <c r="D3911">
        <v>139</v>
      </c>
      <c r="E3911">
        <v>71.447000000000003</v>
      </c>
      <c r="F3911">
        <v>185</v>
      </c>
      <c r="G3911">
        <v>71.447000000000003</v>
      </c>
      <c r="H3911">
        <v>172</v>
      </c>
    </row>
    <row r="3912" spans="1:8" x14ac:dyDescent="0.35">
      <c r="A3912">
        <v>71.463999999999999</v>
      </c>
      <c r="B3912">
        <v>146</v>
      </c>
      <c r="C3912">
        <v>71.463999999999999</v>
      </c>
      <c r="D3912">
        <v>134</v>
      </c>
      <c r="E3912">
        <v>71.463999999999999</v>
      </c>
      <c r="F3912">
        <v>182</v>
      </c>
      <c r="G3912">
        <v>71.463999999999999</v>
      </c>
      <c r="H3912">
        <v>166</v>
      </c>
    </row>
    <row r="3913" spans="1:8" x14ac:dyDescent="0.35">
      <c r="A3913">
        <v>71.480999999999995</v>
      </c>
      <c r="B3913">
        <v>146</v>
      </c>
      <c r="C3913">
        <v>71.480999999999995</v>
      </c>
      <c r="D3913">
        <v>129</v>
      </c>
      <c r="E3913">
        <v>71.480999999999995</v>
      </c>
      <c r="F3913">
        <v>175</v>
      </c>
      <c r="G3913">
        <v>71.480999999999995</v>
      </c>
      <c r="H3913">
        <v>181</v>
      </c>
    </row>
    <row r="3914" spans="1:8" x14ac:dyDescent="0.35">
      <c r="A3914">
        <v>71.498000000000005</v>
      </c>
      <c r="B3914">
        <v>148</v>
      </c>
      <c r="C3914">
        <v>71.498000000000005</v>
      </c>
      <c r="D3914">
        <v>137</v>
      </c>
      <c r="E3914">
        <v>71.498000000000005</v>
      </c>
      <c r="F3914">
        <v>178</v>
      </c>
      <c r="G3914">
        <v>71.498000000000005</v>
      </c>
      <c r="H3914">
        <v>184</v>
      </c>
    </row>
    <row r="3915" spans="1:8" x14ac:dyDescent="0.35">
      <c r="A3915">
        <v>71.515000000000001</v>
      </c>
      <c r="B3915">
        <v>141</v>
      </c>
      <c r="C3915">
        <v>71.515000000000001</v>
      </c>
      <c r="D3915">
        <v>144</v>
      </c>
      <c r="E3915">
        <v>71.515000000000001</v>
      </c>
      <c r="F3915">
        <v>184</v>
      </c>
      <c r="G3915">
        <v>71.515000000000001</v>
      </c>
      <c r="H3915">
        <v>171</v>
      </c>
    </row>
    <row r="3916" spans="1:8" x14ac:dyDescent="0.35">
      <c r="A3916">
        <v>71.531999999999996</v>
      </c>
      <c r="B3916">
        <v>143</v>
      </c>
      <c r="C3916">
        <v>71.531999999999996</v>
      </c>
      <c r="D3916">
        <v>151</v>
      </c>
      <c r="E3916">
        <v>71.531999999999996</v>
      </c>
      <c r="F3916">
        <v>180</v>
      </c>
      <c r="G3916">
        <v>71.531999999999996</v>
      </c>
      <c r="H3916">
        <v>171</v>
      </c>
    </row>
    <row r="3917" spans="1:8" x14ac:dyDescent="0.35">
      <c r="A3917">
        <v>71.549000000000007</v>
      </c>
      <c r="B3917">
        <v>152</v>
      </c>
      <c r="C3917">
        <v>71.549000000000007</v>
      </c>
      <c r="D3917">
        <v>154</v>
      </c>
      <c r="E3917">
        <v>71.549000000000007</v>
      </c>
      <c r="F3917">
        <v>172</v>
      </c>
      <c r="G3917">
        <v>71.549000000000007</v>
      </c>
      <c r="H3917">
        <v>173</v>
      </c>
    </row>
    <row r="3918" spans="1:8" x14ac:dyDescent="0.35">
      <c r="A3918">
        <v>71.566000000000003</v>
      </c>
      <c r="B3918">
        <v>153</v>
      </c>
      <c r="C3918">
        <v>71.566000000000003</v>
      </c>
      <c r="D3918">
        <v>142</v>
      </c>
      <c r="E3918">
        <v>71.566000000000003</v>
      </c>
      <c r="F3918">
        <v>176</v>
      </c>
      <c r="G3918">
        <v>71.566000000000003</v>
      </c>
      <c r="H3918">
        <v>164</v>
      </c>
    </row>
    <row r="3919" spans="1:8" x14ac:dyDescent="0.35">
      <c r="A3919">
        <v>71.582999999999998</v>
      </c>
      <c r="B3919">
        <v>148</v>
      </c>
      <c r="C3919">
        <v>71.582999999999998</v>
      </c>
      <c r="D3919">
        <v>121</v>
      </c>
      <c r="E3919">
        <v>71.582999999999998</v>
      </c>
      <c r="F3919">
        <v>170</v>
      </c>
      <c r="G3919">
        <v>71.582999999999998</v>
      </c>
      <c r="H3919">
        <v>159</v>
      </c>
    </row>
    <row r="3920" spans="1:8" x14ac:dyDescent="0.35">
      <c r="A3920">
        <v>71.599999999999994</v>
      </c>
      <c r="B3920">
        <v>152</v>
      </c>
      <c r="C3920">
        <v>71.599999999999994</v>
      </c>
      <c r="D3920">
        <v>126</v>
      </c>
      <c r="E3920">
        <v>71.599999999999994</v>
      </c>
      <c r="F3920">
        <v>170</v>
      </c>
      <c r="G3920">
        <v>71.599999999999994</v>
      </c>
      <c r="H3920">
        <v>168</v>
      </c>
    </row>
    <row r="3921" spans="1:8" x14ac:dyDescent="0.35">
      <c r="A3921">
        <v>71.617000000000004</v>
      </c>
      <c r="B3921">
        <v>153</v>
      </c>
      <c r="C3921">
        <v>71.617000000000004</v>
      </c>
      <c r="D3921">
        <v>142</v>
      </c>
      <c r="E3921">
        <v>71.617000000000004</v>
      </c>
      <c r="F3921">
        <v>168</v>
      </c>
      <c r="G3921">
        <v>71.617000000000004</v>
      </c>
      <c r="H3921">
        <v>170</v>
      </c>
    </row>
    <row r="3922" spans="1:8" x14ac:dyDescent="0.35">
      <c r="A3922">
        <v>71.634</v>
      </c>
      <c r="B3922">
        <v>159</v>
      </c>
      <c r="C3922">
        <v>71.634</v>
      </c>
      <c r="D3922">
        <v>141</v>
      </c>
      <c r="E3922">
        <v>71.634</v>
      </c>
      <c r="F3922">
        <v>171</v>
      </c>
      <c r="G3922">
        <v>71.634</v>
      </c>
      <c r="H3922">
        <v>164</v>
      </c>
    </row>
    <row r="3923" spans="1:8" x14ac:dyDescent="0.35">
      <c r="A3923">
        <v>71.650999999999996</v>
      </c>
      <c r="B3923">
        <v>156</v>
      </c>
      <c r="C3923">
        <v>71.650999999999996</v>
      </c>
      <c r="D3923">
        <v>148</v>
      </c>
      <c r="E3923">
        <v>71.650999999999996</v>
      </c>
      <c r="F3923">
        <v>182</v>
      </c>
      <c r="G3923">
        <v>71.650999999999996</v>
      </c>
      <c r="H3923">
        <v>165</v>
      </c>
    </row>
    <row r="3924" spans="1:8" x14ac:dyDescent="0.35">
      <c r="A3924">
        <v>71.668000000000006</v>
      </c>
      <c r="B3924">
        <v>149</v>
      </c>
      <c r="C3924">
        <v>71.668000000000006</v>
      </c>
      <c r="D3924">
        <v>145</v>
      </c>
      <c r="E3924">
        <v>71.668000000000006</v>
      </c>
      <c r="F3924">
        <v>168</v>
      </c>
      <c r="G3924">
        <v>71.668000000000006</v>
      </c>
      <c r="H3924">
        <v>174</v>
      </c>
    </row>
    <row r="3925" spans="1:8" x14ac:dyDescent="0.35">
      <c r="A3925">
        <v>71.685000000000002</v>
      </c>
      <c r="B3925">
        <v>155</v>
      </c>
      <c r="C3925">
        <v>71.685000000000002</v>
      </c>
      <c r="D3925">
        <v>140</v>
      </c>
      <c r="E3925">
        <v>71.685000000000002</v>
      </c>
      <c r="F3925">
        <v>161</v>
      </c>
      <c r="G3925">
        <v>71.685000000000002</v>
      </c>
      <c r="H3925">
        <v>184</v>
      </c>
    </row>
    <row r="3926" spans="1:8" x14ac:dyDescent="0.35">
      <c r="A3926">
        <v>71.701999999999998</v>
      </c>
      <c r="B3926">
        <v>160</v>
      </c>
      <c r="C3926">
        <v>71.701999999999998</v>
      </c>
      <c r="D3926">
        <v>150</v>
      </c>
      <c r="E3926">
        <v>71.701999999999998</v>
      </c>
      <c r="F3926">
        <v>189</v>
      </c>
      <c r="G3926">
        <v>71.701999999999998</v>
      </c>
      <c r="H3926">
        <v>167</v>
      </c>
    </row>
    <row r="3927" spans="1:8" x14ac:dyDescent="0.35">
      <c r="A3927">
        <v>71.718999999999994</v>
      </c>
      <c r="B3927">
        <v>173</v>
      </c>
      <c r="C3927">
        <v>71.718999999999994</v>
      </c>
      <c r="D3927">
        <v>150</v>
      </c>
      <c r="E3927">
        <v>71.718999999999994</v>
      </c>
      <c r="F3927">
        <v>178</v>
      </c>
      <c r="G3927">
        <v>71.718999999999994</v>
      </c>
      <c r="H3927">
        <v>150</v>
      </c>
    </row>
    <row r="3928" spans="1:8" x14ac:dyDescent="0.35">
      <c r="A3928">
        <v>71.736000000000004</v>
      </c>
      <c r="B3928">
        <v>164</v>
      </c>
      <c r="C3928">
        <v>71.736000000000004</v>
      </c>
      <c r="D3928">
        <v>129</v>
      </c>
      <c r="E3928">
        <v>71.736000000000004</v>
      </c>
      <c r="F3928">
        <v>172</v>
      </c>
      <c r="G3928">
        <v>71.736000000000004</v>
      </c>
      <c r="H3928">
        <v>187</v>
      </c>
    </row>
    <row r="3929" spans="1:8" x14ac:dyDescent="0.35">
      <c r="A3929">
        <v>71.753</v>
      </c>
      <c r="B3929">
        <v>172</v>
      </c>
      <c r="C3929">
        <v>71.753</v>
      </c>
      <c r="D3929">
        <v>149</v>
      </c>
      <c r="E3929">
        <v>71.753</v>
      </c>
      <c r="F3929">
        <v>180</v>
      </c>
      <c r="G3929">
        <v>71.753</v>
      </c>
      <c r="H3929">
        <v>193</v>
      </c>
    </row>
    <row r="3930" spans="1:8" x14ac:dyDescent="0.35">
      <c r="A3930">
        <v>71.77</v>
      </c>
      <c r="B3930">
        <v>171</v>
      </c>
      <c r="C3930">
        <v>71.77</v>
      </c>
      <c r="D3930">
        <v>150</v>
      </c>
      <c r="E3930">
        <v>71.77</v>
      </c>
      <c r="F3930">
        <v>175</v>
      </c>
      <c r="G3930">
        <v>71.77</v>
      </c>
      <c r="H3930">
        <v>166</v>
      </c>
    </row>
    <row r="3931" spans="1:8" x14ac:dyDescent="0.35">
      <c r="A3931">
        <v>71.787000000000006</v>
      </c>
      <c r="B3931">
        <v>166</v>
      </c>
      <c r="C3931">
        <v>71.787000000000006</v>
      </c>
      <c r="D3931">
        <v>136</v>
      </c>
      <c r="E3931">
        <v>71.787000000000006</v>
      </c>
      <c r="F3931">
        <v>167</v>
      </c>
      <c r="G3931">
        <v>71.787000000000006</v>
      </c>
      <c r="H3931">
        <v>167</v>
      </c>
    </row>
    <row r="3932" spans="1:8" x14ac:dyDescent="0.35">
      <c r="A3932">
        <v>71.804000000000002</v>
      </c>
      <c r="B3932">
        <v>184</v>
      </c>
      <c r="C3932">
        <v>71.804000000000002</v>
      </c>
      <c r="D3932">
        <v>129</v>
      </c>
      <c r="E3932">
        <v>71.804000000000002</v>
      </c>
      <c r="F3932">
        <v>180</v>
      </c>
      <c r="G3932">
        <v>71.804000000000002</v>
      </c>
      <c r="H3932">
        <v>148</v>
      </c>
    </row>
    <row r="3933" spans="1:8" x14ac:dyDescent="0.35">
      <c r="A3933">
        <v>71.820999999999998</v>
      </c>
      <c r="B3933">
        <v>183</v>
      </c>
      <c r="C3933">
        <v>71.820999999999998</v>
      </c>
      <c r="D3933">
        <v>138</v>
      </c>
      <c r="E3933">
        <v>71.820999999999998</v>
      </c>
      <c r="F3933">
        <v>177</v>
      </c>
      <c r="G3933">
        <v>71.820999999999998</v>
      </c>
      <c r="H3933">
        <v>156</v>
      </c>
    </row>
    <row r="3934" spans="1:8" x14ac:dyDescent="0.35">
      <c r="A3934">
        <v>71.837999999999994</v>
      </c>
      <c r="B3934">
        <v>185</v>
      </c>
      <c r="C3934">
        <v>71.837999999999994</v>
      </c>
      <c r="D3934">
        <v>137</v>
      </c>
      <c r="E3934">
        <v>71.837999999999994</v>
      </c>
      <c r="F3934">
        <v>179</v>
      </c>
      <c r="G3934">
        <v>71.837999999999994</v>
      </c>
      <c r="H3934">
        <v>152</v>
      </c>
    </row>
    <row r="3935" spans="1:8" x14ac:dyDescent="0.35">
      <c r="A3935">
        <v>71.855000000000004</v>
      </c>
      <c r="B3935">
        <v>200</v>
      </c>
      <c r="C3935">
        <v>71.855000000000004</v>
      </c>
      <c r="D3935">
        <v>144</v>
      </c>
      <c r="E3935">
        <v>71.855000000000004</v>
      </c>
      <c r="F3935">
        <v>166</v>
      </c>
      <c r="G3935">
        <v>71.855000000000004</v>
      </c>
      <c r="H3935">
        <v>183</v>
      </c>
    </row>
    <row r="3936" spans="1:8" x14ac:dyDescent="0.35">
      <c r="A3936">
        <v>71.872</v>
      </c>
      <c r="B3936">
        <v>192</v>
      </c>
      <c r="C3936">
        <v>71.872</v>
      </c>
      <c r="D3936">
        <v>133</v>
      </c>
      <c r="E3936">
        <v>71.872</v>
      </c>
      <c r="F3936">
        <v>190</v>
      </c>
      <c r="G3936">
        <v>71.872</v>
      </c>
      <c r="H3936">
        <v>159</v>
      </c>
    </row>
    <row r="3937" spans="1:8" x14ac:dyDescent="0.35">
      <c r="A3937">
        <v>71.888999999999996</v>
      </c>
      <c r="B3937">
        <v>220</v>
      </c>
      <c r="C3937">
        <v>71.888999999999996</v>
      </c>
      <c r="D3937">
        <v>149</v>
      </c>
      <c r="E3937">
        <v>71.888999999999996</v>
      </c>
      <c r="F3937">
        <v>171</v>
      </c>
      <c r="G3937">
        <v>71.888999999999996</v>
      </c>
      <c r="H3937">
        <v>185</v>
      </c>
    </row>
    <row r="3938" spans="1:8" x14ac:dyDescent="0.35">
      <c r="A3938">
        <v>71.906000000000006</v>
      </c>
      <c r="B3938">
        <v>223</v>
      </c>
      <c r="C3938">
        <v>71.906000000000006</v>
      </c>
      <c r="D3938">
        <v>141</v>
      </c>
      <c r="E3938">
        <v>71.906000000000006</v>
      </c>
      <c r="F3938">
        <v>181</v>
      </c>
      <c r="G3938">
        <v>71.906000000000006</v>
      </c>
      <c r="H3938">
        <v>154</v>
      </c>
    </row>
    <row r="3939" spans="1:8" x14ac:dyDescent="0.35">
      <c r="A3939">
        <v>71.923000000000002</v>
      </c>
      <c r="B3939">
        <v>227</v>
      </c>
      <c r="C3939">
        <v>71.923000000000002</v>
      </c>
      <c r="D3939">
        <v>160</v>
      </c>
      <c r="E3939">
        <v>71.923000000000002</v>
      </c>
      <c r="F3939">
        <v>191</v>
      </c>
      <c r="G3939">
        <v>71.923000000000002</v>
      </c>
      <c r="H3939">
        <v>176</v>
      </c>
    </row>
    <row r="3940" spans="1:8" x14ac:dyDescent="0.35">
      <c r="A3940">
        <v>71.94</v>
      </c>
      <c r="B3940">
        <v>243</v>
      </c>
      <c r="C3940">
        <v>71.94</v>
      </c>
      <c r="D3940">
        <v>147</v>
      </c>
      <c r="E3940">
        <v>71.94</v>
      </c>
      <c r="F3940">
        <v>186</v>
      </c>
      <c r="G3940">
        <v>71.94</v>
      </c>
      <c r="H3940">
        <v>173</v>
      </c>
    </row>
    <row r="3941" spans="1:8" x14ac:dyDescent="0.35">
      <c r="A3941">
        <v>71.956999999999994</v>
      </c>
      <c r="B3941">
        <v>237</v>
      </c>
      <c r="C3941">
        <v>71.956999999999994</v>
      </c>
      <c r="D3941">
        <v>166</v>
      </c>
      <c r="E3941">
        <v>71.956999999999994</v>
      </c>
      <c r="F3941">
        <v>192</v>
      </c>
      <c r="G3941">
        <v>71.956999999999994</v>
      </c>
      <c r="H3941">
        <v>167</v>
      </c>
    </row>
    <row r="3942" spans="1:8" x14ac:dyDescent="0.35">
      <c r="A3942">
        <v>71.974000000000004</v>
      </c>
      <c r="B3942">
        <v>240</v>
      </c>
      <c r="C3942">
        <v>71.974000000000004</v>
      </c>
      <c r="D3942">
        <v>151</v>
      </c>
      <c r="E3942">
        <v>71.974000000000004</v>
      </c>
      <c r="F3942">
        <v>187</v>
      </c>
      <c r="G3942">
        <v>71.974000000000004</v>
      </c>
      <c r="H3942">
        <v>172</v>
      </c>
    </row>
    <row r="3943" spans="1:8" x14ac:dyDescent="0.35">
      <c r="A3943">
        <v>71.991</v>
      </c>
      <c r="B3943">
        <v>278</v>
      </c>
      <c r="C3943">
        <v>71.991</v>
      </c>
      <c r="D3943">
        <v>150</v>
      </c>
      <c r="E3943">
        <v>71.991</v>
      </c>
      <c r="F3943">
        <v>175</v>
      </c>
      <c r="G3943">
        <v>71.991</v>
      </c>
      <c r="H3943">
        <v>153</v>
      </c>
    </row>
    <row r="3944" spans="1:8" x14ac:dyDescent="0.35">
      <c r="A3944">
        <v>72.007999999999996</v>
      </c>
      <c r="B3944">
        <v>279</v>
      </c>
      <c r="C3944">
        <v>72.007999999999996</v>
      </c>
      <c r="D3944">
        <v>153</v>
      </c>
      <c r="E3944">
        <v>72.007999999999996</v>
      </c>
      <c r="F3944">
        <v>178</v>
      </c>
      <c r="G3944">
        <v>72.007999999999996</v>
      </c>
      <c r="H3944">
        <v>172</v>
      </c>
    </row>
    <row r="3945" spans="1:8" x14ac:dyDescent="0.35">
      <c r="A3945">
        <v>72.025000000000006</v>
      </c>
      <c r="B3945">
        <v>286</v>
      </c>
      <c r="C3945">
        <v>72.025000000000006</v>
      </c>
      <c r="D3945">
        <v>161</v>
      </c>
      <c r="E3945">
        <v>72.025000000000006</v>
      </c>
      <c r="F3945">
        <v>163</v>
      </c>
      <c r="G3945">
        <v>72.025000000000006</v>
      </c>
      <c r="H3945">
        <v>187</v>
      </c>
    </row>
    <row r="3946" spans="1:8" x14ac:dyDescent="0.35">
      <c r="A3946">
        <v>72.042000000000002</v>
      </c>
      <c r="B3946">
        <v>306</v>
      </c>
      <c r="C3946">
        <v>72.042000000000002</v>
      </c>
      <c r="D3946">
        <v>170</v>
      </c>
      <c r="E3946">
        <v>72.042000000000002</v>
      </c>
      <c r="F3946">
        <v>197</v>
      </c>
      <c r="G3946">
        <v>72.042000000000002</v>
      </c>
      <c r="H3946">
        <v>168</v>
      </c>
    </row>
    <row r="3947" spans="1:8" x14ac:dyDescent="0.35">
      <c r="A3947">
        <v>72.058999999999997</v>
      </c>
      <c r="B3947">
        <v>311</v>
      </c>
      <c r="C3947">
        <v>72.058999999999997</v>
      </c>
      <c r="D3947">
        <v>198</v>
      </c>
      <c r="E3947">
        <v>72.058999999999997</v>
      </c>
      <c r="F3947">
        <v>183</v>
      </c>
      <c r="G3947">
        <v>72.058999999999997</v>
      </c>
      <c r="H3947">
        <v>183</v>
      </c>
    </row>
    <row r="3948" spans="1:8" x14ac:dyDescent="0.35">
      <c r="A3948">
        <v>72.075999999999993</v>
      </c>
      <c r="B3948">
        <v>327</v>
      </c>
      <c r="C3948">
        <v>72.075999999999993</v>
      </c>
      <c r="D3948">
        <v>179</v>
      </c>
      <c r="E3948">
        <v>72.075999999999993</v>
      </c>
      <c r="F3948">
        <v>190</v>
      </c>
      <c r="G3948">
        <v>72.075999999999993</v>
      </c>
      <c r="H3948">
        <v>158</v>
      </c>
    </row>
    <row r="3949" spans="1:8" x14ac:dyDescent="0.35">
      <c r="A3949">
        <v>72.093000000000004</v>
      </c>
      <c r="B3949">
        <v>362</v>
      </c>
      <c r="C3949">
        <v>72.093000000000004</v>
      </c>
      <c r="D3949">
        <v>175</v>
      </c>
      <c r="E3949">
        <v>72.093000000000004</v>
      </c>
      <c r="F3949">
        <v>188</v>
      </c>
      <c r="G3949">
        <v>72.093000000000004</v>
      </c>
      <c r="H3949">
        <v>146</v>
      </c>
    </row>
    <row r="3950" spans="1:8" x14ac:dyDescent="0.35">
      <c r="A3950">
        <v>72.11</v>
      </c>
      <c r="B3950">
        <v>364</v>
      </c>
      <c r="C3950">
        <v>72.11</v>
      </c>
      <c r="D3950">
        <v>189</v>
      </c>
      <c r="E3950">
        <v>72.11</v>
      </c>
      <c r="F3950">
        <v>200</v>
      </c>
      <c r="G3950">
        <v>72.11</v>
      </c>
      <c r="H3950">
        <v>162</v>
      </c>
    </row>
    <row r="3951" spans="1:8" x14ac:dyDescent="0.35">
      <c r="A3951">
        <v>72.126999999999995</v>
      </c>
      <c r="B3951">
        <v>376</v>
      </c>
      <c r="C3951">
        <v>72.126999999999995</v>
      </c>
      <c r="D3951">
        <v>199</v>
      </c>
      <c r="E3951">
        <v>72.126999999999995</v>
      </c>
      <c r="F3951">
        <v>205</v>
      </c>
      <c r="G3951">
        <v>72.126999999999995</v>
      </c>
      <c r="H3951">
        <v>183</v>
      </c>
    </row>
    <row r="3952" spans="1:8" x14ac:dyDescent="0.35">
      <c r="A3952">
        <v>72.144000000000005</v>
      </c>
      <c r="B3952">
        <v>388</v>
      </c>
      <c r="C3952">
        <v>72.144000000000005</v>
      </c>
      <c r="D3952">
        <v>216</v>
      </c>
      <c r="E3952">
        <v>72.144000000000005</v>
      </c>
      <c r="F3952">
        <v>218</v>
      </c>
      <c r="G3952">
        <v>72.144000000000005</v>
      </c>
      <c r="H3952">
        <v>176</v>
      </c>
    </row>
    <row r="3953" spans="1:8" x14ac:dyDescent="0.35">
      <c r="A3953">
        <v>72.161000000000001</v>
      </c>
      <c r="B3953">
        <v>397</v>
      </c>
      <c r="C3953">
        <v>72.161000000000001</v>
      </c>
      <c r="D3953">
        <v>197</v>
      </c>
      <c r="E3953">
        <v>72.161000000000001</v>
      </c>
      <c r="F3953">
        <v>196</v>
      </c>
      <c r="G3953">
        <v>72.161000000000001</v>
      </c>
      <c r="H3953">
        <v>177</v>
      </c>
    </row>
    <row r="3954" spans="1:8" x14ac:dyDescent="0.35">
      <c r="A3954">
        <v>72.177999999999997</v>
      </c>
      <c r="B3954">
        <v>410</v>
      </c>
      <c r="C3954">
        <v>72.177999999999997</v>
      </c>
      <c r="D3954">
        <v>213</v>
      </c>
      <c r="E3954">
        <v>72.177999999999997</v>
      </c>
      <c r="F3954">
        <v>197</v>
      </c>
      <c r="G3954">
        <v>72.177999999999997</v>
      </c>
      <c r="H3954">
        <v>173</v>
      </c>
    </row>
    <row r="3955" spans="1:8" x14ac:dyDescent="0.35">
      <c r="A3955">
        <v>72.194999999999993</v>
      </c>
      <c r="B3955">
        <v>417</v>
      </c>
      <c r="C3955">
        <v>72.194999999999993</v>
      </c>
      <c r="D3955">
        <v>216</v>
      </c>
      <c r="E3955">
        <v>72.194999999999993</v>
      </c>
      <c r="F3955">
        <v>204</v>
      </c>
      <c r="G3955">
        <v>72.194999999999993</v>
      </c>
      <c r="H3955">
        <v>162</v>
      </c>
    </row>
    <row r="3956" spans="1:8" x14ac:dyDescent="0.35">
      <c r="A3956">
        <v>72.212000000000003</v>
      </c>
      <c r="B3956">
        <v>426</v>
      </c>
      <c r="C3956">
        <v>72.212000000000003</v>
      </c>
      <c r="D3956">
        <v>228</v>
      </c>
      <c r="E3956">
        <v>72.212000000000003</v>
      </c>
      <c r="F3956">
        <v>233</v>
      </c>
      <c r="G3956">
        <v>72.212000000000003</v>
      </c>
      <c r="H3956">
        <v>163</v>
      </c>
    </row>
    <row r="3957" spans="1:8" x14ac:dyDescent="0.35">
      <c r="A3957">
        <v>72.228999999999999</v>
      </c>
      <c r="B3957">
        <v>418</v>
      </c>
      <c r="C3957">
        <v>72.228999999999999</v>
      </c>
      <c r="D3957">
        <v>234</v>
      </c>
      <c r="E3957">
        <v>72.228999999999999</v>
      </c>
      <c r="F3957">
        <v>240</v>
      </c>
      <c r="G3957">
        <v>72.228999999999999</v>
      </c>
      <c r="H3957">
        <v>181</v>
      </c>
    </row>
    <row r="3958" spans="1:8" x14ac:dyDescent="0.35">
      <c r="A3958">
        <v>72.245999999999995</v>
      </c>
      <c r="B3958">
        <v>420</v>
      </c>
      <c r="C3958">
        <v>72.245999999999995</v>
      </c>
      <c r="D3958">
        <v>233</v>
      </c>
      <c r="E3958">
        <v>72.245999999999995</v>
      </c>
      <c r="F3958">
        <v>238</v>
      </c>
      <c r="G3958">
        <v>72.245999999999995</v>
      </c>
      <c r="H3958">
        <v>162</v>
      </c>
    </row>
    <row r="3959" spans="1:8" x14ac:dyDescent="0.35">
      <c r="A3959">
        <v>72.263000000000005</v>
      </c>
      <c r="B3959">
        <v>423</v>
      </c>
      <c r="C3959">
        <v>72.263000000000005</v>
      </c>
      <c r="D3959">
        <v>251</v>
      </c>
      <c r="E3959">
        <v>72.263000000000005</v>
      </c>
      <c r="F3959">
        <v>237</v>
      </c>
      <c r="G3959">
        <v>72.263000000000005</v>
      </c>
      <c r="H3959">
        <v>182</v>
      </c>
    </row>
    <row r="3960" spans="1:8" x14ac:dyDescent="0.35">
      <c r="A3960">
        <v>72.28</v>
      </c>
      <c r="B3960">
        <v>408</v>
      </c>
      <c r="C3960">
        <v>72.28</v>
      </c>
      <c r="D3960">
        <v>252</v>
      </c>
      <c r="E3960">
        <v>72.28</v>
      </c>
      <c r="F3960">
        <v>260</v>
      </c>
      <c r="G3960">
        <v>72.28</v>
      </c>
      <c r="H3960">
        <v>175</v>
      </c>
    </row>
    <row r="3961" spans="1:8" x14ac:dyDescent="0.35">
      <c r="A3961">
        <v>72.296999999999997</v>
      </c>
      <c r="B3961">
        <v>394</v>
      </c>
      <c r="C3961">
        <v>72.296999999999997</v>
      </c>
      <c r="D3961">
        <v>266</v>
      </c>
      <c r="E3961">
        <v>72.296999999999997</v>
      </c>
      <c r="F3961">
        <v>259</v>
      </c>
      <c r="G3961">
        <v>72.296999999999997</v>
      </c>
      <c r="H3961">
        <v>173</v>
      </c>
    </row>
    <row r="3962" spans="1:8" x14ac:dyDescent="0.35">
      <c r="A3962">
        <v>72.313999999999993</v>
      </c>
      <c r="B3962">
        <v>377</v>
      </c>
      <c r="C3962">
        <v>72.313999999999993</v>
      </c>
      <c r="D3962">
        <v>257</v>
      </c>
      <c r="E3962">
        <v>72.313999999999993</v>
      </c>
      <c r="F3962">
        <v>240</v>
      </c>
      <c r="G3962">
        <v>72.313999999999993</v>
      </c>
      <c r="H3962">
        <v>179</v>
      </c>
    </row>
    <row r="3963" spans="1:8" x14ac:dyDescent="0.35">
      <c r="A3963">
        <v>72.331000000000003</v>
      </c>
      <c r="B3963">
        <v>374</v>
      </c>
      <c r="C3963">
        <v>72.331000000000003</v>
      </c>
      <c r="D3963">
        <v>239</v>
      </c>
      <c r="E3963">
        <v>72.331000000000003</v>
      </c>
      <c r="F3963">
        <v>245</v>
      </c>
      <c r="G3963">
        <v>72.331000000000003</v>
      </c>
      <c r="H3963">
        <v>162</v>
      </c>
    </row>
    <row r="3964" spans="1:8" x14ac:dyDescent="0.35">
      <c r="A3964">
        <v>72.347999999999999</v>
      </c>
      <c r="B3964">
        <v>358</v>
      </c>
      <c r="C3964">
        <v>72.347999999999999</v>
      </c>
      <c r="D3964">
        <v>258</v>
      </c>
      <c r="E3964">
        <v>72.347999999999999</v>
      </c>
      <c r="F3964">
        <v>255</v>
      </c>
      <c r="G3964">
        <v>72.347999999999999</v>
      </c>
      <c r="H3964">
        <v>156</v>
      </c>
    </row>
    <row r="3965" spans="1:8" x14ac:dyDescent="0.35">
      <c r="A3965">
        <v>72.364999999999995</v>
      </c>
      <c r="B3965">
        <v>349</v>
      </c>
      <c r="C3965">
        <v>72.364999999999995</v>
      </c>
      <c r="D3965">
        <v>257</v>
      </c>
      <c r="E3965">
        <v>72.364999999999995</v>
      </c>
      <c r="F3965">
        <v>258</v>
      </c>
      <c r="G3965">
        <v>72.364999999999995</v>
      </c>
      <c r="H3965">
        <v>167</v>
      </c>
    </row>
    <row r="3966" spans="1:8" x14ac:dyDescent="0.35">
      <c r="A3966">
        <v>72.382000000000005</v>
      </c>
      <c r="B3966">
        <v>332</v>
      </c>
      <c r="C3966">
        <v>72.382000000000005</v>
      </c>
      <c r="D3966">
        <v>229</v>
      </c>
      <c r="E3966">
        <v>72.382000000000005</v>
      </c>
      <c r="F3966">
        <v>248</v>
      </c>
      <c r="G3966">
        <v>72.382000000000005</v>
      </c>
      <c r="H3966">
        <v>165</v>
      </c>
    </row>
    <row r="3967" spans="1:8" x14ac:dyDescent="0.35">
      <c r="A3967">
        <v>72.399000000000001</v>
      </c>
      <c r="B3967">
        <v>311</v>
      </c>
      <c r="C3967">
        <v>72.399000000000001</v>
      </c>
      <c r="D3967">
        <v>241</v>
      </c>
      <c r="E3967">
        <v>72.399000000000001</v>
      </c>
      <c r="F3967">
        <v>244</v>
      </c>
      <c r="G3967">
        <v>72.399000000000001</v>
      </c>
      <c r="H3967">
        <v>171</v>
      </c>
    </row>
    <row r="3968" spans="1:8" x14ac:dyDescent="0.35">
      <c r="A3968">
        <v>72.415999999999997</v>
      </c>
      <c r="B3968">
        <v>296</v>
      </c>
      <c r="C3968">
        <v>72.415999999999997</v>
      </c>
      <c r="D3968">
        <v>238</v>
      </c>
      <c r="E3968">
        <v>72.415999999999997</v>
      </c>
      <c r="F3968">
        <v>243</v>
      </c>
      <c r="G3968">
        <v>72.415999999999997</v>
      </c>
      <c r="H3968">
        <v>173</v>
      </c>
    </row>
    <row r="3969" spans="1:8" x14ac:dyDescent="0.35">
      <c r="A3969">
        <v>72.433000000000007</v>
      </c>
      <c r="B3969">
        <v>291</v>
      </c>
      <c r="C3969">
        <v>72.433000000000007</v>
      </c>
      <c r="D3969">
        <v>221</v>
      </c>
      <c r="E3969">
        <v>72.433000000000007</v>
      </c>
      <c r="F3969">
        <v>234</v>
      </c>
      <c r="G3969">
        <v>72.433000000000007</v>
      </c>
      <c r="H3969">
        <v>175</v>
      </c>
    </row>
    <row r="3970" spans="1:8" x14ac:dyDescent="0.35">
      <c r="A3970">
        <v>72.45</v>
      </c>
      <c r="B3970">
        <v>279</v>
      </c>
      <c r="C3970">
        <v>72.45</v>
      </c>
      <c r="D3970">
        <v>215</v>
      </c>
      <c r="E3970">
        <v>72.45</v>
      </c>
      <c r="F3970">
        <v>249</v>
      </c>
      <c r="G3970">
        <v>72.45</v>
      </c>
      <c r="H3970">
        <v>181</v>
      </c>
    </row>
    <row r="3971" spans="1:8" x14ac:dyDescent="0.35">
      <c r="A3971">
        <v>72.466999999999999</v>
      </c>
      <c r="B3971">
        <v>255</v>
      </c>
      <c r="C3971">
        <v>72.466999999999999</v>
      </c>
      <c r="D3971">
        <v>223</v>
      </c>
      <c r="E3971">
        <v>72.466999999999999</v>
      </c>
      <c r="F3971">
        <v>235</v>
      </c>
      <c r="G3971">
        <v>72.466999999999999</v>
      </c>
      <c r="H3971">
        <v>172</v>
      </c>
    </row>
    <row r="3972" spans="1:8" x14ac:dyDescent="0.35">
      <c r="A3972">
        <v>72.483999999999995</v>
      </c>
      <c r="B3972">
        <v>244</v>
      </c>
      <c r="C3972">
        <v>72.483999999999995</v>
      </c>
      <c r="D3972">
        <v>206</v>
      </c>
      <c r="E3972">
        <v>72.483999999999995</v>
      </c>
      <c r="F3972">
        <v>228</v>
      </c>
      <c r="G3972">
        <v>72.483999999999995</v>
      </c>
      <c r="H3972">
        <v>169</v>
      </c>
    </row>
    <row r="3973" spans="1:8" x14ac:dyDescent="0.35">
      <c r="A3973">
        <v>72.501000000000005</v>
      </c>
      <c r="B3973">
        <v>236</v>
      </c>
      <c r="C3973">
        <v>72.501000000000005</v>
      </c>
      <c r="D3973">
        <v>193</v>
      </c>
      <c r="E3973">
        <v>72.501000000000005</v>
      </c>
      <c r="F3973">
        <v>243</v>
      </c>
      <c r="G3973">
        <v>72.501000000000005</v>
      </c>
      <c r="H3973">
        <v>191</v>
      </c>
    </row>
    <row r="3974" spans="1:8" x14ac:dyDescent="0.35">
      <c r="A3974">
        <v>72.518000000000001</v>
      </c>
      <c r="B3974">
        <v>223</v>
      </c>
      <c r="C3974">
        <v>72.518000000000001</v>
      </c>
      <c r="D3974">
        <v>183</v>
      </c>
      <c r="E3974">
        <v>72.518000000000001</v>
      </c>
      <c r="F3974">
        <v>236</v>
      </c>
      <c r="G3974">
        <v>72.518000000000001</v>
      </c>
      <c r="H3974">
        <v>192</v>
      </c>
    </row>
    <row r="3975" spans="1:8" x14ac:dyDescent="0.35">
      <c r="A3975">
        <v>72.534999999999997</v>
      </c>
      <c r="B3975">
        <v>211</v>
      </c>
      <c r="C3975">
        <v>72.534999999999997</v>
      </c>
      <c r="D3975">
        <v>178</v>
      </c>
      <c r="E3975">
        <v>72.534999999999997</v>
      </c>
      <c r="F3975">
        <v>242</v>
      </c>
      <c r="G3975">
        <v>72.534999999999997</v>
      </c>
      <c r="H3975">
        <v>188</v>
      </c>
    </row>
    <row r="3976" spans="1:8" x14ac:dyDescent="0.35">
      <c r="A3976">
        <v>72.552000000000007</v>
      </c>
      <c r="B3976">
        <v>205</v>
      </c>
      <c r="C3976">
        <v>72.552000000000007</v>
      </c>
      <c r="D3976">
        <v>170</v>
      </c>
      <c r="E3976">
        <v>72.552000000000007</v>
      </c>
      <c r="F3976">
        <v>243</v>
      </c>
      <c r="G3976">
        <v>72.552000000000007</v>
      </c>
      <c r="H3976">
        <v>192</v>
      </c>
    </row>
    <row r="3977" spans="1:8" x14ac:dyDescent="0.35">
      <c r="A3977">
        <v>72.569000000000003</v>
      </c>
      <c r="B3977">
        <v>200</v>
      </c>
      <c r="C3977">
        <v>72.569000000000003</v>
      </c>
      <c r="D3977">
        <v>168</v>
      </c>
      <c r="E3977">
        <v>72.569000000000003</v>
      </c>
      <c r="F3977">
        <v>218</v>
      </c>
      <c r="G3977">
        <v>72.569000000000003</v>
      </c>
      <c r="H3977">
        <v>174</v>
      </c>
    </row>
    <row r="3978" spans="1:8" x14ac:dyDescent="0.35">
      <c r="A3978">
        <v>72.585999999999999</v>
      </c>
      <c r="B3978">
        <v>186</v>
      </c>
      <c r="C3978">
        <v>72.585999999999999</v>
      </c>
      <c r="D3978">
        <v>170</v>
      </c>
      <c r="E3978">
        <v>72.585999999999999</v>
      </c>
      <c r="F3978">
        <v>211</v>
      </c>
      <c r="G3978">
        <v>72.585999999999999</v>
      </c>
      <c r="H3978">
        <v>183</v>
      </c>
    </row>
    <row r="3979" spans="1:8" x14ac:dyDescent="0.35">
      <c r="A3979">
        <v>72.602999999999994</v>
      </c>
      <c r="B3979">
        <v>185</v>
      </c>
      <c r="C3979">
        <v>72.602999999999994</v>
      </c>
      <c r="D3979">
        <v>169</v>
      </c>
      <c r="E3979">
        <v>72.602999999999994</v>
      </c>
      <c r="F3979">
        <v>229</v>
      </c>
      <c r="G3979">
        <v>72.602999999999994</v>
      </c>
      <c r="H3979">
        <v>177</v>
      </c>
    </row>
    <row r="3980" spans="1:8" x14ac:dyDescent="0.35">
      <c r="A3980">
        <v>72.62</v>
      </c>
      <c r="B3980">
        <v>178</v>
      </c>
      <c r="C3980">
        <v>72.62</v>
      </c>
      <c r="D3980">
        <v>156</v>
      </c>
      <c r="E3980">
        <v>72.62</v>
      </c>
      <c r="F3980">
        <v>221</v>
      </c>
      <c r="G3980">
        <v>72.62</v>
      </c>
      <c r="H3980">
        <v>181</v>
      </c>
    </row>
    <row r="3981" spans="1:8" x14ac:dyDescent="0.35">
      <c r="A3981">
        <v>72.637</v>
      </c>
      <c r="B3981">
        <v>168</v>
      </c>
      <c r="C3981">
        <v>72.637</v>
      </c>
      <c r="D3981">
        <v>155</v>
      </c>
      <c r="E3981">
        <v>72.637</v>
      </c>
      <c r="F3981">
        <v>213</v>
      </c>
      <c r="G3981">
        <v>72.637</v>
      </c>
      <c r="H3981">
        <v>184</v>
      </c>
    </row>
    <row r="3982" spans="1:8" x14ac:dyDescent="0.35">
      <c r="A3982">
        <v>72.653999999999996</v>
      </c>
      <c r="B3982">
        <v>169</v>
      </c>
      <c r="C3982">
        <v>72.653999999999996</v>
      </c>
      <c r="D3982">
        <v>150</v>
      </c>
      <c r="E3982">
        <v>72.653999999999996</v>
      </c>
      <c r="F3982">
        <v>217</v>
      </c>
      <c r="G3982">
        <v>72.653999999999996</v>
      </c>
      <c r="H3982">
        <v>189</v>
      </c>
    </row>
    <row r="3983" spans="1:8" x14ac:dyDescent="0.35">
      <c r="A3983">
        <v>72.671000000000006</v>
      </c>
      <c r="B3983">
        <v>179</v>
      </c>
      <c r="C3983">
        <v>72.671000000000006</v>
      </c>
      <c r="D3983">
        <v>159</v>
      </c>
      <c r="E3983">
        <v>72.671000000000006</v>
      </c>
      <c r="F3983">
        <v>206</v>
      </c>
      <c r="G3983">
        <v>72.671000000000006</v>
      </c>
      <c r="H3983">
        <v>178</v>
      </c>
    </row>
    <row r="3984" spans="1:8" x14ac:dyDescent="0.35">
      <c r="A3984">
        <v>72.688000000000002</v>
      </c>
      <c r="B3984">
        <v>161</v>
      </c>
      <c r="C3984">
        <v>72.688000000000002</v>
      </c>
      <c r="D3984">
        <v>164</v>
      </c>
      <c r="E3984">
        <v>72.688000000000002</v>
      </c>
      <c r="F3984">
        <v>181</v>
      </c>
      <c r="G3984">
        <v>72.688000000000002</v>
      </c>
      <c r="H3984">
        <v>174</v>
      </c>
    </row>
    <row r="3985" spans="1:8" x14ac:dyDescent="0.35">
      <c r="A3985">
        <v>72.704999999999998</v>
      </c>
      <c r="B3985">
        <v>168</v>
      </c>
      <c r="C3985">
        <v>72.704999999999998</v>
      </c>
      <c r="D3985">
        <v>168</v>
      </c>
      <c r="E3985">
        <v>72.704999999999998</v>
      </c>
      <c r="F3985">
        <v>199</v>
      </c>
      <c r="G3985">
        <v>72.704999999999998</v>
      </c>
      <c r="H3985">
        <v>182</v>
      </c>
    </row>
    <row r="3986" spans="1:8" x14ac:dyDescent="0.35">
      <c r="A3986">
        <v>72.721999999999994</v>
      </c>
      <c r="B3986">
        <v>180</v>
      </c>
      <c r="C3986">
        <v>72.721999999999994</v>
      </c>
      <c r="D3986">
        <v>144</v>
      </c>
      <c r="E3986">
        <v>72.721999999999994</v>
      </c>
      <c r="F3986">
        <v>189</v>
      </c>
      <c r="G3986">
        <v>72.721999999999994</v>
      </c>
      <c r="H3986">
        <v>179</v>
      </c>
    </row>
    <row r="3987" spans="1:8" x14ac:dyDescent="0.35">
      <c r="A3987">
        <v>72.739000000000004</v>
      </c>
      <c r="B3987">
        <v>172</v>
      </c>
      <c r="C3987">
        <v>72.739000000000004</v>
      </c>
      <c r="D3987">
        <v>170</v>
      </c>
      <c r="E3987">
        <v>72.739000000000004</v>
      </c>
      <c r="F3987">
        <v>199</v>
      </c>
      <c r="G3987">
        <v>72.739000000000004</v>
      </c>
      <c r="H3987">
        <v>184</v>
      </c>
    </row>
    <row r="3988" spans="1:8" x14ac:dyDescent="0.35">
      <c r="A3988">
        <v>72.756</v>
      </c>
      <c r="B3988">
        <v>163</v>
      </c>
      <c r="C3988">
        <v>72.756</v>
      </c>
      <c r="D3988">
        <v>162</v>
      </c>
      <c r="E3988">
        <v>72.756</v>
      </c>
      <c r="F3988">
        <v>190</v>
      </c>
      <c r="G3988">
        <v>72.756</v>
      </c>
      <c r="H3988">
        <v>167</v>
      </c>
    </row>
    <row r="3989" spans="1:8" x14ac:dyDescent="0.35">
      <c r="A3989">
        <v>72.772999999999996</v>
      </c>
      <c r="B3989">
        <v>186</v>
      </c>
      <c r="C3989">
        <v>72.772999999999996</v>
      </c>
      <c r="D3989">
        <v>157</v>
      </c>
      <c r="E3989">
        <v>72.772999999999996</v>
      </c>
      <c r="F3989">
        <v>196</v>
      </c>
      <c r="G3989">
        <v>72.772999999999996</v>
      </c>
      <c r="H3989">
        <v>167</v>
      </c>
    </row>
    <row r="3990" spans="1:8" x14ac:dyDescent="0.35">
      <c r="A3990">
        <v>72.790000000000006</v>
      </c>
      <c r="B3990">
        <v>171</v>
      </c>
      <c r="C3990">
        <v>72.790000000000006</v>
      </c>
      <c r="D3990">
        <v>160</v>
      </c>
      <c r="E3990">
        <v>72.790000000000006</v>
      </c>
      <c r="F3990">
        <v>191</v>
      </c>
      <c r="G3990">
        <v>72.790000000000006</v>
      </c>
      <c r="H3990">
        <v>179</v>
      </c>
    </row>
    <row r="3991" spans="1:8" x14ac:dyDescent="0.35">
      <c r="A3991">
        <v>72.807000000000002</v>
      </c>
      <c r="B3991">
        <v>173</v>
      </c>
      <c r="C3991">
        <v>72.807000000000002</v>
      </c>
      <c r="D3991">
        <v>161</v>
      </c>
      <c r="E3991">
        <v>72.807000000000002</v>
      </c>
      <c r="F3991">
        <v>187</v>
      </c>
      <c r="G3991">
        <v>72.807000000000002</v>
      </c>
      <c r="H3991">
        <v>165</v>
      </c>
    </row>
    <row r="3992" spans="1:8" x14ac:dyDescent="0.35">
      <c r="A3992">
        <v>72.823999999999998</v>
      </c>
      <c r="B3992">
        <v>180</v>
      </c>
      <c r="C3992">
        <v>72.823999999999998</v>
      </c>
      <c r="D3992">
        <v>162</v>
      </c>
      <c r="E3992">
        <v>72.823999999999998</v>
      </c>
      <c r="F3992">
        <v>190</v>
      </c>
      <c r="G3992">
        <v>72.823999999999998</v>
      </c>
      <c r="H3992">
        <v>175</v>
      </c>
    </row>
    <row r="3993" spans="1:8" x14ac:dyDescent="0.35">
      <c r="A3993">
        <v>72.840999999999994</v>
      </c>
      <c r="B3993">
        <v>188</v>
      </c>
      <c r="C3993">
        <v>72.840999999999994</v>
      </c>
      <c r="D3993">
        <v>160</v>
      </c>
      <c r="E3993">
        <v>72.840999999999994</v>
      </c>
      <c r="F3993">
        <v>194</v>
      </c>
      <c r="G3993">
        <v>72.840999999999994</v>
      </c>
      <c r="H3993">
        <v>184</v>
      </c>
    </row>
    <row r="3994" spans="1:8" x14ac:dyDescent="0.35">
      <c r="A3994">
        <v>72.858000000000004</v>
      </c>
      <c r="B3994">
        <v>201</v>
      </c>
      <c r="C3994">
        <v>72.858000000000004</v>
      </c>
      <c r="D3994">
        <v>143</v>
      </c>
      <c r="E3994">
        <v>72.858000000000004</v>
      </c>
      <c r="F3994">
        <v>207</v>
      </c>
      <c r="G3994">
        <v>72.858000000000004</v>
      </c>
      <c r="H3994">
        <v>188</v>
      </c>
    </row>
    <row r="3995" spans="1:8" x14ac:dyDescent="0.35">
      <c r="A3995">
        <v>72.875</v>
      </c>
      <c r="B3995">
        <v>192</v>
      </c>
      <c r="C3995">
        <v>72.875</v>
      </c>
      <c r="D3995">
        <v>137</v>
      </c>
      <c r="E3995">
        <v>72.875</v>
      </c>
      <c r="F3995">
        <v>183</v>
      </c>
      <c r="G3995">
        <v>72.875</v>
      </c>
      <c r="H3995">
        <v>165</v>
      </c>
    </row>
    <row r="3996" spans="1:8" x14ac:dyDescent="0.35">
      <c r="A3996">
        <v>72.891999999999996</v>
      </c>
      <c r="B3996">
        <v>178</v>
      </c>
      <c r="C3996">
        <v>72.891999999999996</v>
      </c>
      <c r="D3996">
        <v>172</v>
      </c>
      <c r="E3996">
        <v>72.891999999999996</v>
      </c>
      <c r="F3996">
        <v>189</v>
      </c>
      <c r="G3996">
        <v>72.891999999999996</v>
      </c>
      <c r="H3996">
        <v>191</v>
      </c>
    </row>
    <row r="3997" spans="1:8" x14ac:dyDescent="0.35">
      <c r="A3997">
        <v>72.909000000000006</v>
      </c>
      <c r="B3997">
        <v>202</v>
      </c>
      <c r="C3997">
        <v>72.909000000000006</v>
      </c>
      <c r="D3997">
        <v>152</v>
      </c>
      <c r="E3997">
        <v>72.909000000000006</v>
      </c>
      <c r="F3997">
        <v>197</v>
      </c>
      <c r="G3997">
        <v>72.909000000000006</v>
      </c>
      <c r="H3997">
        <v>177</v>
      </c>
    </row>
    <row r="3998" spans="1:8" x14ac:dyDescent="0.35">
      <c r="A3998">
        <v>72.926000000000002</v>
      </c>
      <c r="B3998">
        <v>210</v>
      </c>
      <c r="C3998">
        <v>72.926000000000002</v>
      </c>
      <c r="D3998">
        <v>164</v>
      </c>
      <c r="E3998">
        <v>72.926000000000002</v>
      </c>
      <c r="F3998">
        <v>200</v>
      </c>
      <c r="G3998">
        <v>72.926000000000002</v>
      </c>
      <c r="H3998">
        <v>187</v>
      </c>
    </row>
    <row r="3999" spans="1:8" x14ac:dyDescent="0.35">
      <c r="A3999">
        <v>72.942999999999998</v>
      </c>
      <c r="B3999">
        <v>203</v>
      </c>
      <c r="C3999">
        <v>72.942999999999998</v>
      </c>
      <c r="D3999">
        <v>161</v>
      </c>
      <c r="E3999">
        <v>72.942999999999998</v>
      </c>
      <c r="F3999">
        <v>183</v>
      </c>
      <c r="G3999">
        <v>72.942999999999998</v>
      </c>
      <c r="H3999">
        <v>178</v>
      </c>
    </row>
    <row r="4000" spans="1:8" x14ac:dyDescent="0.35">
      <c r="A4000">
        <v>72.959999999999994</v>
      </c>
      <c r="B4000">
        <v>203</v>
      </c>
      <c r="C4000">
        <v>72.959999999999994</v>
      </c>
      <c r="D4000">
        <v>166</v>
      </c>
      <c r="E4000">
        <v>72.959999999999994</v>
      </c>
      <c r="F4000">
        <v>184</v>
      </c>
      <c r="G4000">
        <v>72.959999999999994</v>
      </c>
      <c r="H4000">
        <v>181</v>
      </c>
    </row>
    <row r="4001" spans="1:8" x14ac:dyDescent="0.35">
      <c r="A4001">
        <v>72.977000000000004</v>
      </c>
      <c r="B4001">
        <v>199</v>
      </c>
      <c r="C4001">
        <v>72.977000000000004</v>
      </c>
      <c r="D4001">
        <v>142</v>
      </c>
      <c r="E4001">
        <v>72.977000000000004</v>
      </c>
      <c r="F4001">
        <v>169</v>
      </c>
      <c r="G4001">
        <v>72.977000000000004</v>
      </c>
      <c r="H4001">
        <v>164</v>
      </c>
    </row>
    <row r="4002" spans="1:8" x14ac:dyDescent="0.35">
      <c r="A4002">
        <v>72.994</v>
      </c>
      <c r="B4002">
        <v>206</v>
      </c>
      <c r="C4002">
        <v>72.994</v>
      </c>
      <c r="D4002">
        <v>162</v>
      </c>
      <c r="E4002">
        <v>72.994</v>
      </c>
      <c r="F4002">
        <v>183</v>
      </c>
      <c r="G4002">
        <v>72.994</v>
      </c>
      <c r="H4002">
        <v>181</v>
      </c>
    </row>
    <row r="4003" spans="1:8" x14ac:dyDescent="0.35">
      <c r="A4003">
        <v>73.010999999999996</v>
      </c>
      <c r="B4003">
        <v>224</v>
      </c>
      <c r="C4003">
        <v>73.010999999999996</v>
      </c>
      <c r="D4003">
        <v>166</v>
      </c>
      <c r="E4003">
        <v>73.010999999999996</v>
      </c>
      <c r="F4003">
        <v>190</v>
      </c>
      <c r="G4003">
        <v>73.010999999999996</v>
      </c>
      <c r="H4003">
        <v>175</v>
      </c>
    </row>
    <row r="4004" spans="1:8" x14ac:dyDescent="0.35">
      <c r="A4004">
        <v>73.028000000000006</v>
      </c>
      <c r="B4004">
        <v>229</v>
      </c>
      <c r="C4004">
        <v>73.028000000000006</v>
      </c>
      <c r="D4004">
        <v>173</v>
      </c>
      <c r="E4004">
        <v>73.028000000000006</v>
      </c>
      <c r="F4004">
        <v>191</v>
      </c>
      <c r="G4004">
        <v>73.028000000000006</v>
      </c>
      <c r="H4004">
        <v>168</v>
      </c>
    </row>
    <row r="4005" spans="1:8" x14ac:dyDescent="0.35">
      <c r="A4005">
        <v>73.045000000000002</v>
      </c>
      <c r="B4005">
        <v>228</v>
      </c>
      <c r="C4005">
        <v>73.045000000000002</v>
      </c>
      <c r="D4005">
        <v>164</v>
      </c>
      <c r="E4005">
        <v>73.045000000000002</v>
      </c>
      <c r="F4005">
        <v>191</v>
      </c>
      <c r="G4005">
        <v>73.045000000000002</v>
      </c>
      <c r="H4005">
        <v>163</v>
      </c>
    </row>
    <row r="4006" spans="1:8" x14ac:dyDescent="0.35">
      <c r="A4006">
        <v>73.061999999999998</v>
      </c>
      <c r="B4006">
        <v>225</v>
      </c>
      <c r="C4006">
        <v>73.061999999999998</v>
      </c>
      <c r="D4006">
        <v>170</v>
      </c>
      <c r="E4006">
        <v>73.061999999999998</v>
      </c>
      <c r="F4006">
        <v>198</v>
      </c>
      <c r="G4006">
        <v>73.061999999999998</v>
      </c>
      <c r="H4006">
        <v>182</v>
      </c>
    </row>
    <row r="4007" spans="1:8" x14ac:dyDescent="0.35">
      <c r="A4007">
        <v>73.078999999999994</v>
      </c>
      <c r="B4007">
        <v>235</v>
      </c>
      <c r="C4007">
        <v>73.078999999999994</v>
      </c>
      <c r="D4007">
        <v>180</v>
      </c>
      <c r="E4007">
        <v>73.078999999999994</v>
      </c>
      <c r="F4007">
        <v>199</v>
      </c>
      <c r="G4007">
        <v>73.078999999999994</v>
      </c>
      <c r="H4007">
        <v>171</v>
      </c>
    </row>
    <row r="4008" spans="1:8" x14ac:dyDescent="0.35">
      <c r="A4008">
        <v>73.096000000000004</v>
      </c>
      <c r="B4008">
        <v>236</v>
      </c>
      <c r="C4008">
        <v>73.096000000000004</v>
      </c>
      <c r="D4008">
        <v>168</v>
      </c>
      <c r="E4008">
        <v>73.096000000000004</v>
      </c>
      <c r="F4008">
        <v>187</v>
      </c>
      <c r="G4008">
        <v>73.096000000000004</v>
      </c>
      <c r="H4008">
        <v>176</v>
      </c>
    </row>
    <row r="4009" spans="1:8" x14ac:dyDescent="0.35">
      <c r="A4009">
        <v>73.113</v>
      </c>
      <c r="B4009">
        <v>224</v>
      </c>
      <c r="C4009">
        <v>73.113</v>
      </c>
      <c r="D4009">
        <v>180</v>
      </c>
      <c r="E4009">
        <v>73.113</v>
      </c>
      <c r="F4009">
        <v>178</v>
      </c>
      <c r="G4009">
        <v>73.113</v>
      </c>
      <c r="H4009">
        <v>180</v>
      </c>
    </row>
    <row r="4010" spans="1:8" x14ac:dyDescent="0.35">
      <c r="A4010">
        <v>73.13</v>
      </c>
      <c r="B4010">
        <v>218</v>
      </c>
      <c r="C4010">
        <v>73.13</v>
      </c>
      <c r="D4010">
        <v>171</v>
      </c>
      <c r="E4010">
        <v>73.13</v>
      </c>
      <c r="F4010">
        <v>194</v>
      </c>
      <c r="G4010">
        <v>73.13</v>
      </c>
      <c r="H4010">
        <v>167</v>
      </c>
    </row>
    <row r="4011" spans="1:8" x14ac:dyDescent="0.35">
      <c r="A4011">
        <v>73.147000000000006</v>
      </c>
      <c r="B4011">
        <v>240</v>
      </c>
      <c r="C4011">
        <v>73.147000000000006</v>
      </c>
      <c r="D4011">
        <v>184</v>
      </c>
      <c r="E4011">
        <v>73.147000000000006</v>
      </c>
      <c r="F4011">
        <v>204</v>
      </c>
      <c r="G4011">
        <v>73.147000000000006</v>
      </c>
      <c r="H4011">
        <v>187</v>
      </c>
    </row>
    <row r="4012" spans="1:8" x14ac:dyDescent="0.35">
      <c r="A4012">
        <v>73.164000000000001</v>
      </c>
      <c r="B4012">
        <v>239</v>
      </c>
      <c r="C4012">
        <v>73.164000000000001</v>
      </c>
      <c r="D4012">
        <v>187</v>
      </c>
      <c r="E4012">
        <v>73.164000000000001</v>
      </c>
      <c r="F4012">
        <v>213</v>
      </c>
      <c r="G4012">
        <v>73.164000000000001</v>
      </c>
      <c r="H4012">
        <v>187</v>
      </c>
    </row>
    <row r="4013" spans="1:8" x14ac:dyDescent="0.35">
      <c r="A4013">
        <v>73.180999999999997</v>
      </c>
      <c r="B4013">
        <v>232</v>
      </c>
      <c r="C4013">
        <v>73.180999999999997</v>
      </c>
      <c r="D4013">
        <v>181</v>
      </c>
      <c r="E4013">
        <v>73.180999999999997</v>
      </c>
      <c r="F4013">
        <v>195</v>
      </c>
      <c r="G4013">
        <v>73.180999999999997</v>
      </c>
      <c r="H4013">
        <v>193</v>
      </c>
    </row>
    <row r="4014" spans="1:8" x14ac:dyDescent="0.35">
      <c r="A4014">
        <v>73.197999999999993</v>
      </c>
      <c r="B4014">
        <v>236</v>
      </c>
      <c r="C4014">
        <v>73.197999999999993</v>
      </c>
      <c r="D4014">
        <v>189</v>
      </c>
      <c r="E4014">
        <v>73.197999999999993</v>
      </c>
      <c r="F4014">
        <v>197</v>
      </c>
      <c r="G4014">
        <v>73.197999999999993</v>
      </c>
      <c r="H4014">
        <v>198</v>
      </c>
    </row>
    <row r="4015" spans="1:8" x14ac:dyDescent="0.35">
      <c r="A4015">
        <v>73.215000000000003</v>
      </c>
      <c r="B4015">
        <v>233</v>
      </c>
      <c r="C4015">
        <v>73.215000000000003</v>
      </c>
      <c r="D4015">
        <v>169</v>
      </c>
      <c r="E4015">
        <v>73.215000000000003</v>
      </c>
      <c r="F4015">
        <v>212</v>
      </c>
      <c r="G4015">
        <v>73.215000000000003</v>
      </c>
      <c r="H4015">
        <v>187</v>
      </c>
    </row>
    <row r="4016" spans="1:8" x14ac:dyDescent="0.35">
      <c r="A4016">
        <v>73.231999999999999</v>
      </c>
      <c r="B4016">
        <v>221</v>
      </c>
      <c r="C4016">
        <v>73.231999999999999</v>
      </c>
      <c r="D4016">
        <v>176</v>
      </c>
      <c r="E4016">
        <v>73.231999999999999</v>
      </c>
      <c r="F4016">
        <v>204</v>
      </c>
      <c r="G4016">
        <v>73.231999999999999</v>
      </c>
      <c r="H4016">
        <v>189</v>
      </c>
    </row>
    <row r="4017" spans="1:8" x14ac:dyDescent="0.35">
      <c r="A4017">
        <v>73.248999999999995</v>
      </c>
      <c r="B4017">
        <v>221</v>
      </c>
      <c r="C4017">
        <v>73.248999999999995</v>
      </c>
      <c r="D4017">
        <v>173</v>
      </c>
      <c r="E4017">
        <v>73.248999999999995</v>
      </c>
      <c r="F4017">
        <v>193</v>
      </c>
      <c r="G4017">
        <v>73.248999999999995</v>
      </c>
      <c r="H4017">
        <v>181</v>
      </c>
    </row>
    <row r="4018" spans="1:8" x14ac:dyDescent="0.35">
      <c r="A4018">
        <v>73.266000000000005</v>
      </c>
      <c r="B4018">
        <v>217</v>
      </c>
      <c r="C4018">
        <v>73.266000000000005</v>
      </c>
      <c r="D4018">
        <v>177</v>
      </c>
      <c r="E4018">
        <v>73.266000000000005</v>
      </c>
      <c r="F4018">
        <v>209</v>
      </c>
      <c r="G4018">
        <v>73.266000000000005</v>
      </c>
      <c r="H4018">
        <v>175</v>
      </c>
    </row>
    <row r="4019" spans="1:8" x14ac:dyDescent="0.35">
      <c r="A4019">
        <v>73.283000000000001</v>
      </c>
      <c r="B4019">
        <v>217</v>
      </c>
      <c r="C4019">
        <v>73.283000000000001</v>
      </c>
      <c r="D4019">
        <v>177</v>
      </c>
      <c r="E4019">
        <v>73.283000000000001</v>
      </c>
      <c r="F4019">
        <v>214</v>
      </c>
      <c r="G4019">
        <v>73.283000000000001</v>
      </c>
      <c r="H4019">
        <v>176</v>
      </c>
    </row>
    <row r="4020" spans="1:8" x14ac:dyDescent="0.35">
      <c r="A4020">
        <v>73.3</v>
      </c>
      <c r="B4020">
        <v>213</v>
      </c>
      <c r="C4020">
        <v>73.3</v>
      </c>
      <c r="D4020">
        <v>171</v>
      </c>
      <c r="E4020">
        <v>73.3</v>
      </c>
      <c r="F4020">
        <v>208</v>
      </c>
      <c r="G4020">
        <v>73.3</v>
      </c>
      <c r="H4020">
        <v>179</v>
      </c>
    </row>
    <row r="4021" spans="1:8" x14ac:dyDescent="0.35">
      <c r="A4021">
        <v>73.316999999999993</v>
      </c>
      <c r="B4021">
        <v>214</v>
      </c>
      <c r="C4021">
        <v>73.316999999999993</v>
      </c>
      <c r="D4021">
        <v>172</v>
      </c>
      <c r="E4021">
        <v>73.316999999999993</v>
      </c>
      <c r="F4021">
        <v>197</v>
      </c>
      <c r="G4021">
        <v>73.316999999999993</v>
      </c>
      <c r="H4021">
        <v>179</v>
      </c>
    </row>
    <row r="4022" spans="1:8" x14ac:dyDescent="0.35">
      <c r="A4022">
        <v>73.334000000000003</v>
      </c>
      <c r="B4022">
        <v>212</v>
      </c>
      <c r="C4022">
        <v>73.334000000000003</v>
      </c>
      <c r="D4022">
        <v>171</v>
      </c>
      <c r="E4022">
        <v>73.334000000000003</v>
      </c>
      <c r="F4022">
        <v>198</v>
      </c>
      <c r="G4022">
        <v>73.334000000000003</v>
      </c>
      <c r="H4022">
        <v>167</v>
      </c>
    </row>
    <row r="4023" spans="1:8" x14ac:dyDescent="0.35">
      <c r="A4023">
        <v>73.350999999999999</v>
      </c>
      <c r="B4023">
        <v>210</v>
      </c>
      <c r="C4023">
        <v>73.350999999999999</v>
      </c>
      <c r="D4023">
        <v>172</v>
      </c>
      <c r="E4023">
        <v>73.350999999999999</v>
      </c>
      <c r="F4023">
        <v>193</v>
      </c>
      <c r="G4023">
        <v>73.350999999999999</v>
      </c>
      <c r="H4023">
        <v>156</v>
      </c>
    </row>
    <row r="4024" spans="1:8" x14ac:dyDescent="0.35">
      <c r="A4024">
        <v>73.367999999999995</v>
      </c>
      <c r="B4024">
        <v>195</v>
      </c>
      <c r="C4024">
        <v>73.367999999999995</v>
      </c>
      <c r="D4024">
        <v>185</v>
      </c>
      <c r="E4024">
        <v>73.367999999999995</v>
      </c>
      <c r="F4024">
        <v>186</v>
      </c>
      <c r="G4024">
        <v>73.367999999999995</v>
      </c>
      <c r="H4024">
        <v>148</v>
      </c>
    </row>
    <row r="4025" spans="1:8" x14ac:dyDescent="0.35">
      <c r="A4025">
        <v>73.385000000000005</v>
      </c>
      <c r="B4025">
        <v>187</v>
      </c>
      <c r="C4025">
        <v>73.385000000000005</v>
      </c>
      <c r="D4025">
        <v>175</v>
      </c>
      <c r="E4025">
        <v>73.385000000000005</v>
      </c>
      <c r="F4025">
        <v>188</v>
      </c>
      <c r="G4025">
        <v>73.385000000000005</v>
      </c>
      <c r="H4025">
        <v>169</v>
      </c>
    </row>
    <row r="4026" spans="1:8" x14ac:dyDescent="0.35">
      <c r="A4026">
        <v>73.402000000000001</v>
      </c>
      <c r="B4026">
        <v>202</v>
      </c>
      <c r="C4026">
        <v>73.402000000000001</v>
      </c>
      <c r="D4026">
        <v>165</v>
      </c>
      <c r="E4026">
        <v>73.402000000000001</v>
      </c>
      <c r="F4026">
        <v>189</v>
      </c>
      <c r="G4026">
        <v>73.402000000000001</v>
      </c>
      <c r="H4026">
        <v>180</v>
      </c>
    </row>
    <row r="4027" spans="1:8" x14ac:dyDescent="0.35">
      <c r="A4027">
        <v>73.418999999999997</v>
      </c>
      <c r="B4027">
        <v>203</v>
      </c>
      <c r="C4027">
        <v>73.418999999999997</v>
      </c>
      <c r="D4027">
        <v>157</v>
      </c>
      <c r="E4027">
        <v>73.418999999999997</v>
      </c>
      <c r="F4027">
        <v>186</v>
      </c>
      <c r="G4027">
        <v>73.418999999999997</v>
      </c>
      <c r="H4027">
        <v>170</v>
      </c>
    </row>
    <row r="4028" spans="1:8" x14ac:dyDescent="0.35">
      <c r="A4028">
        <v>73.436000000000007</v>
      </c>
      <c r="B4028">
        <v>182</v>
      </c>
      <c r="C4028">
        <v>73.436000000000007</v>
      </c>
      <c r="D4028">
        <v>167</v>
      </c>
      <c r="E4028">
        <v>73.436000000000007</v>
      </c>
      <c r="F4028">
        <v>188</v>
      </c>
      <c r="G4028">
        <v>73.436000000000007</v>
      </c>
      <c r="H4028">
        <v>174</v>
      </c>
    </row>
    <row r="4029" spans="1:8" x14ac:dyDescent="0.35">
      <c r="A4029">
        <v>73.453000000000003</v>
      </c>
      <c r="B4029">
        <v>170</v>
      </c>
      <c r="C4029">
        <v>73.453000000000003</v>
      </c>
      <c r="D4029">
        <v>163</v>
      </c>
      <c r="E4029">
        <v>73.453000000000003</v>
      </c>
      <c r="F4029">
        <v>182</v>
      </c>
      <c r="G4029">
        <v>73.453000000000003</v>
      </c>
      <c r="H4029">
        <v>163</v>
      </c>
    </row>
    <row r="4030" spans="1:8" x14ac:dyDescent="0.35">
      <c r="A4030">
        <v>73.47</v>
      </c>
      <c r="B4030">
        <v>160</v>
      </c>
      <c r="C4030">
        <v>73.47</v>
      </c>
      <c r="D4030">
        <v>151</v>
      </c>
      <c r="E4030">
        <v>73.47</v>
      </c>
      <c r="F4030">
        <v>189</v>
      </c>
      <c r="G4030">
        <v>73.47</v>
      </c>
      <c r="H4030">
        <v>161</v>
      </c>
    </row>
    <row r="4031" spans="1:8" x14ac:dyDescent="0.35">
      <c r="A4031">
        <v>73.486999999999995</v>
      </c>
      <c r="B4031">
        <v>157</v>
      </c>
      <c r="C4031">
        <v>73.486999999999995</v>
      </c>
      <c r="D4031">
        <v>150</v>
      </c>
      <c r="E4031">
        <v>73.486999999999995</v>
      </c>
      <c r="F4031">
        <v>193</v>
      </c>
      <c r="G4031">
        <v>73.486999999999995</v>
      </c>
      <c r="H4031">
        <v>180</v>
      </c>
    </row>
    <row r="4032" spans="1:8" x14ac:dyDescent="0.35">
      <c r="A4032">
        <v>73.504000000000005</v>
      </c>
      <c r="B4032">
        <v>150</v>
      </c>
      <c r="C4032">
        <v>73.504000000000005</v>
      </c>
      <c r="D4032">
        <v>160</v>
      </c>
      <c r="E4032">
        <v>73.504000000000005</v>
      </c>
      <c r="F4032">
        <v>199</v>
      </c>
      <c r="G4032">
        <v>73.504000000000005</v>
      </c>
      <c r="H4032">
        <v>167</v>
      </c>
    </row>
    <row r="4033" spans="1:8" x14ac:dyDescent="0.35">
      <c r="A4033">
        <v>73.521000000000001</v>
      </c>
      <c r="B4033">
        <v>143</v>
      </c>
      <c r="C4033">
        <v>73.521000000000001</v>
      </c>
      <c r="D4033">
        <v>153</v>
      </c>
      <c r="E4033">
        <v>73.521000000000001</v>
      </c>
      <c r="F4033">
        <v>203</v>
      </c>
      <c r="G4033">
        <v>73.521000000000001</v>
      </c>
      <c r="H4033">
        <v>167</v>
      </c>
    </row>
    <row r="4034" spans="1:8" x14ac:dyDescent="0.35">
      <c r="A4034">
        <v>73.537999999999997</v>
      </c>
      <c r="B4034">
        <v>150</v>
      </c>
      <c r="C4034">
        <v>73.537999999999997</v>
      </c>
      <c r="D4034">
        <v>148</v>
      </c>
      <c r="E4034">
        <v>73.537999999999997</v>
      </c>
      <c r="F4034">
        <v>194</v>
      </c>
      <c r="G4034">
        <v>73.537999999999997</v>
      </c>
      <c r="H4034">
        <v>176</v>
      </c>
    </row>
    <row r="4035" spans="1:8" x14ac:dyDescent="0.35">
      <c r="A4035">
        <v>73.555000000000007</v>
      </c>
      <c r="B4035">
        <v>146</v>
      </c>
      <c r="C4035">
        <v>73.555000000000007</v>
      </c>
      <c r="D4035">
        <v>147</v>
      </c>
      <c r="E4035">
        <v>73.555000000000007</v>
      </c>
      <c r="F4035">
        <v>182</v>
      </c>
      <c r="G4035">
        <v>73.555000000000007</v>
      </c>
      <c r="H4035">
        <v>167</v>
      </c>
    </row>
    <row r="4036" spans="1:8" x14ac:dyDescent="0.35">
      <c r="A4036">
        <v>73.572000000000003</v>
      </c>
      <c r="B4036">
        <v>151</v>
      </c>
      <c r="C4036">
        <v>73.572000000000003</v>
      </c>
      <c r="D4036">
        <v>164</v>
      </c>
      <c r="E4036">
        <v>73.572000000000003</v>
      </c>
      <c r="F4036">
        <v>173</v>
      </c>
      <c r="G4036">
        <v>73.572000000000003</v>
      </c>
      <c r="H4036">
        <v>186</v>
      </c>
    </row>
    <row r="4037" spans="1:8" x14ac:dyDescent="0.35">
      <c r="A4037">
        <v>73.588999999999999</v>
      </c>
      <c r="B4037">
        <v>143</v>
      </c>
      <c r="C4037">
        <v>73.588999999999999</v>
      </c>
      <c r="D4037">
        <v>160</v>
      </c>
      <c r="E4037">
        <v>73.588999999999999</v>
      </c>
      <c r="F4037">
        <v>184</v>
      </c>
      <c r="G4037">
        <v>73.588999999999999</v>
      </c>
      <c r="H4037">
        <v>176</v>
      </c>
    </row>
    <row r="4038" spans="1:8" x14ac:dyDescent="0.35">
      <c r="A4038">
        <v>73.605999999999995</v>
      </c>
      <c r="B4038">
        <v>147</v>
      </c>
      <c r="C4038">
        <v>73.605999999999995</v>
      </c>
      <c r="D4038">
        <v>158</v>
      </c>
      <c r="E4038">
        <v>73.605999999999995</v>
      </c>
      <c r="F4038">
        <v>181</v>
      </c>
      <c r="G4038">
        <v>73.605999999999995</v>
      </c>
      <c r="H4038">
        <v>165</v>
      </c>
    </row>
    <row r="4039" spans="1:8" x14ac:dyDescent="0.35">
      <c r="A4039">
        <v>73.623000000000005</v>
      </c>
      <c r="B4039">
        <v>153</v>
      </c>
      <c r="C4039">
        <v>73.623000000000005</v>
      </c>
      <c r="D4039">
        <v>150</v>
      </c>
      <c r="E4039">
        <v>73.623000000000005</v>
      </c>
      <c r="F4039">
        <v>191</v>
      </c>
      <c r="G4039">
        <v>73.623000000000005</v>
      </c>
      <c r="H4039">
        <v>168</v>
      </c>
    </row>
    <row r="4040" spans="1:8" x14ac:dyDescent="0.35">
      <c r="A4040">
        <v>73.64</v>
      </c>
      <c r="B4040">
        <v>135</v>
      </c>
      <c r="C4040">
        <v>73.64</v>
      </c>
      <c r="D4040">
        <v>142</v>
      </c>
      <c r="E4040">
        <v>73.64</v>
      </c>
      <c r="F4040">
        <v>212</v>
      </c>
      <c r="G4040">
        <v>73.64</v>
      </c>
      <c r="H4040">
        <v>160</v>
      </c>
    </row>
    <row r="4041" spans="1:8" x14ac:dyDescent="0.35">
      <c r="A4041">
        <v>73.656999999999996</v>
      </c>
      <c r="B4041">
        <v>131</v>
      </c>
      <c r="C4041">
        <v>73.656999999999996</v>
      </c>
      <c r="D4041">
        <v>130</v>
      </c>
      <c r="E4041">
        <v>73.656999999999996</v>
      </c>
      <c r="F4041">
        <v>201</v>
      </c>
      <c r="G4041">
        <v>73.656999999999996</v>
      </c>
      <c r="H4041">
        <v>170</v>
      </c>
    </row>
    <row r="4042" spans="1:8" x14ac:dyDescent="0.35">
      <c r="A4042">
        <v>73.674000000000007</v>
      </c>
      <c r="B4042">
        <v>122</v>
      </c>
      <c r="C4042">
        <v>73.674000000000007</v>
      </c>
      <c r="D4042">
        <v>136</v>
      </c>
      <c r="E4042">
        <v>73.674000000000007</v>
      </c>
      <c r="F4042">
        <v>190</v>
      </c>
      <c r="G4042">
        <v>73.674000000000007</v>
      </c>
      <c r="H4042">
        <v>173</v>
      </c>
    </row>
    <row r="4043" spans="1:8" x14ac:dyDescent="0.35">
      <c r="A4043">
        <v>73.691000000000003</v>
      </c>
      <c r="B4043">
        <v>123</v>
      </c>
      <c r="C4043">
        <v>73.691000000000003</v>
      </c>
      <c r="D4043">
        <v>140</v>
      </c>
      <c r="E4043">
        <v>73.691000000000003</v>
      </c>
      <c r="F4043">
        <v>183</v>
      </c>
      <c r="G4043">
        <v>73.691000000000003</v>
      </c>
      <c r="H4043">
        <v>159</v>
      </c>
    </row>
    <row r="4044" spans="1:8" x14ac:dyDescent="0.35">
      <c r="A4044">
        <v>73.707999999999998</v>
      </c>
      <c r="B4044">
        <v>144</v>
      </c>
      <c r="C4044">
        <v>73.707999999999998</v>
      </c>
      <c r="D4044">
        <v>137</v>
      </c>
      <c r="E4044">
        <v>73.707999999999998</v>
      </c>
      <c r="F4044">
        <v>175</v>
      </c>
      <c r="G4044">
        <v>73.707999999999998</v>
      </c>
      <c r="H4044">
        <v>159</v>
      </c>
    </row>
    <row r="4045" spans="1:8" x14ac:dyDescent="0.35">
      <c r="A4045">
        <v>73.724999999999994</v>
      </c>
      <c r="B4045">
        <v>131</v>
      </c>
      <c r="C4045">
        <v>73.724999999999994</v>
      </c>
      <c r="D4045">
        <v>147</v>
      </c>
      <c r="E4045">
        <v>73.724999999999994</v>
      </c>
      <c r="F4045">
        <v>171</v>
      </c>
      <c r="G4045">
        <v>73.724999999999994</v>
      </c>
      <c r="H4045">
        <v>158</v>
      </c>
    </row>
    <row r="4046" spans="1:8" x14ac:dyDescent="0.35">
      <c r="A4046">
        <v>73.742000000000004</v>
      </c>
      <c r="B4046">
        <v>112</v>
      </c>
      <c r="C4046">
        <v>73.742000000000004</v>
      </c>
      <c r="D4046">
        <v>162</v>
      </c>
      <c r="E4046">
        <v>73.742000000000004</v>
      </c>
      <c r="F4046">
        <v>179</v>
      </c>
      <c r="G4046">
        <v>73.742000000000004</v>
      </c>
      <c r="H4046">
        <v>164</v>
      </c>
    </row>
    <row r="4047" spans="1:8" x14ac:dyDescent="0.35">
      <c r="A4047">
        <v>73.759</v>
      </c>
      <c r="B4047">
        <v>109</v>
      </c>
      <c r="C4047">
        <v>73.759</v>
      </c>
      <c r="D4047">
        <v>139</v>
      </c>
      <c r="E4047">
        <v>73.759</v>
      </c>
      <c r="F4047">
        <v>178</v>
      </c>
      <c r="G4047">
        <v>73.759</v>
      </c>
      <c r="H4047">
        <v>153</v>
      </c>
    </row>
    <row r="4048" spans="1:8" x14ac:dyDescent="0.35">
      <c r="A4048">
        <v>73.775999999999996</v>
      </c>
      <c r="B4048">
        <v>122</v>
      </c>
      <c r="C4048">
        <v>73.775999999999996</v>
      </c>
      <c r="D4048">
        <v>145</v>
      </c>
      <c r="E4048">
        <v>73.775999999999996</v>
      </c>
      <c r="F4048">
        <v>182</v>
      </c>
      <c r="G4048">
        <v>73.775999999999996</v>
      </c>
      <c r="H4048">
        <v>167</v>
      </c>
    </row>
    <row r="4049" spans="1:8" x14ac:dyDescent="0.35">
      <c r="A4049">
        <v>73.793000000000006</v>
      </c>
      <c r="B4049">
        <v>136</v>
      </c>
      <c r="C4049">
        <v>73.793000000000006</v>
      </c>
      <c r="D4049">
        <v>129</v>
      </c>
      <c r="E4049">
        <v>73.793000000000006</v>
      </c>
      <c r="F4049">
        <v>185</v>
      </c>
      <c r="G4049">
        <v>73.793000000000006</v>
      </c>
      <c r="H4049">
        <v>184</v>
      </c>
    </row>
    <row r="4050" spans="1:8" x14ac:dyDescent="0.35">
      <c r="A4050">
        <v>73.81</v>
      </c>
      <c r="B4050">
        <v>126</v>
      </c>
      <c r="C4050">
        <v>73.81</v>
      </c>
      <c r="D4050">
        <v>128</v>
      </c>
      <c r="E4050">
        <v>73.81</v>
      </c>
      <c r="F4050">
        <v>189</v>
      </c>
      <c r="G4050">
        <v>73.81</v>
      </c>
      <c r="H4050">
        <v>154</v>
      </c>
    </row>
    <row r="4051" spans="1:8" x14ac:dyDescent="0.35">
      <c r="A4051">
        <v>73.826999999999998</v>
      </c>
      <c r="B4051">
        <v>124</v>
      </c>
      <c r="C4051">
        <v>73.826999999999998</v>
      </c>
      <c r="D4051">
        <v>122</v>
      </c>
      <c r="E4051">
        <v>73.826999999999998</v>
      </c>
      <c r="F4051">
        <v>156</v>
      </c>
      <c r="G4051">
        <v>73.826999999999998</v>
      </c>
      <c r="H4051">
        <v>179</v>
      </c>
    </row>
    <row r="4052" spans="1:8" x14ac:dyDescent="0.35">
      <c r="A4052">
        <v>73.843999999999994</v>
      </c>
      <c r="B4052">
        <v>129</v>
      </c>
      <c r="C4052">
        <v>73.843999999999994</v>
      </c>
      <c r="D4052">
        <v>139</v>
      </c>
      <c r="E4052">
        <v>73.843999999999994</v>
      </c>
      <c r="F4052">
        <v>161</v>
      </c>
      <c r="G4052">
        <v>73.843999999999994</v>
      </c>
      <c r="H4052">
        <v>155</v>
      </c>
    </row>
    <row r="4053" spans="1:8" x14ac:dyDescent="0.35">
      <c r="A4053">
        <v>73.861000000000004</v>
      </c>
      <c r="B4053">
        <v>115</v>
      </c>
      <c r="C4053">
        <v>73.861000000000004</v>
      </c>
      <c r="D4053">
        <v>139</v>
      </c>
      <c r="E4053">
        <v>73.861000000000004</v>
      </c>
      <c r="F4053">
        <v>179</v>
      </c>
      <c r="G4053">
        <v>73.861000000000004</v>
      </c>
      <c r="H4053">
        <v>157</v>
      </c>
    </row>
    <row r="4054" spans="1:8" x14ac:dyDescent="0.35">
      <c r="A4054">
        <v>73.878</v>
      </c>
      <c r="B4054">
        <v>119</v>
      </c>
      <c r="C4054">
        <v>73.878</v>
      </c>
      <c r="D4054">
        <v>139</v>
      </c>
      <c r="E4054">
        <v>73.878</v>
      </c>
      <c r="F4054">
        <v>168</v>
      </c>
      <c r="G4054">
        <v>73.878</v>
      </c>
      <c r="H4054">
        <v>160</v>
      </c>
    </row>
    <row r="4055" spans="1:8" x14ac:dyDescent="0.35">
      <c r="A4055">
        <v>73.894999999999996</v>
      </c>
      <c r="B4055">
        <v>108</v>
      </c>
      <c r="C4055">
        <v>73.894999999999996</v>
      </c>
      <c r="D4055">
        <v>121</v>
      </c>
      <c r="E4055">
        <v>73.894999999999996</v>
      </c>
      <c r="F4055">
        <v>180</v>
      </c>
      <c r="G4055">
        <v>73.894999999999996</v>
      </c>
      <c r="H4055">
        <v>166</v>
      </c>
    </row>
    <row r="4056" spans="1:8" x14ac:dyDescent="0.35">
      <c r="A4056">
        <v>73.912000000000006</v>
      </c>
      <c r="B4056">
        <v>107</v>
      </c>
      <c r="C4056">
        <v>73.912000000000006</v>
      </c>
      <c r="D4056">
        <v>129</v>
      </c>
      <c r="E4056">
        <v>73.912000000000006</v>
      </c>
      <c r="F4056">
        <v>170</v>
      </c>
      <c r="G4056">
        <v>73.912000000000006</v>
      </c>
      <c r="H4056">
        <v>161</v>
      </c>
    </row>
    <row r="4057" spans="1:8" x14ac:dyDescent="0.35">
      <c r="A4057">
        <v>73.929000000000002</v>
      </c>
      <c r="B4057">
        <v>125</v>
      </c>
      <c r="C4057">
        <v>73.929000000000002</v>
      </c>
      <c r="D4057">
        <v>120</v>
      </c>
      <c r="E4057">
        <v>73.929000000000002</v>
      </c>
      <c r="F4057">
        <v>147</v>
      </c>
      <c r="G4057">
        <v>73.929000000000002</v>
      </c>
      <c r="H4057">
        <v>160</v>
      </c>
    </row>
    <row r="4058" spans="1:8" x14ac:dyDescent="0.35">
      <c r="A4058">
        <v>73.945999999999998</v>
      </c>
      <c r="B4058">
        <v>125</v>
      </c>
      <c r="C4058">
        <v>73.945999999999998</v>
      </c>
      <c r="D4058">
        <v>127</v>
      </c>
      <c r="E4058">
        <v>73.945999999999998</v>
      </c>
      <c r="F4058">
        <v>166</v>
      </c>
      <c r="G4058">
        <v>73.945999999999998</v>
      </c>
      <c r="H4058">
        <v>151</v>
      </c>
    </row>
    <row r="4059" spans="1:8" x14ac:dyDescent="0.35">
      <c r="A4059">
        <v>73.962999999999994</v>
      </c>
      <c r="B4059">
        <v>111</v>
      </c>
      <c r="C4059">
        <v>73.962999999999994</v>
      </c>
      <c r="D4059">
        <v>129</v>
      </c>
      <c r="E4059">
        <v>73.962999999999994</v>
      </c>
      <c r="F4059">
        <v>159</v>
      </c>
      <c r="G4059">
        <v>73.962999999999994</v>
      </c>
      <c r="H4059">
        <v>172</v>
      </c>
    </row>
    <row r="4060" spans="1:8" x14ac:dyDescent="0.35">
      <c r="A4060">
        <v>73.98</v>
      </c>
      <c r="B4060">
        <v>111</v>
      </c>
      <c r="C4060">
        <v>73.98</v>
      </c>
      <c r="D4060">
        <v>126</v>
      </c>
      <c r="E4060">
        <v>73.98</v>
      </c>
      <c r="F4060">
        <v>171</v>
      </c>
      <c r="G4060">
        <v>73.98</v>
      </c>
      <c r="H4060">
        <v>171</v>
      </c>
    </row>
    <row r="4061" spans="1:8" x14ac:dyDescent="0.35">
      <c r="A4061">
        <v>73.997</v>
      </c>
      <c r="B4061">
        <v>110</v>
      </c>
      <c r="C4061">
        <v>73.997</v>
      </c>
      <c r="D4061">
        <v>136</v>
      </c>
      <c r="E4061">
        <v>73.997</v>
      </c>
      <c r="F4061">
        <v>160</v>
      </c>
      <c r="G4061">
        <v>73.997</v>
      </c>
      <c r="H4061">
        <v>165</v>
      </c>
    </row>
    <row r="4062" spans="1:8" x14ac:dyDescent="0.35">
      <c r="A4062">
        <v>74.013999999999996</v>
      </c>
      <c r="B4062">
        <v>108</v>
      </c>
      <c r="C4062">
        <v>74.013999999999996</v>
      </c>
      <c r="D4062">
        <v>142</v>
      </c>
      <c r="E4062">
        <v>74.013999999999996</v>
      </c>
      <c r="F4062">
        <v>153</v>
      </c>
      <c r="G4062">
        <v>74.013999999999996</v>
      </c>
      <c r="H4062">
        <v>170</v>
      </c>
    </row>
    <row r="4063" spans="1:8" x14ac:dyDescent="0.35">
      <c r="A4063">
        <v>74.031000000000006</v>
      </c>
      <c r="B4063">
        <v>111</v>
      </c>
      <c r="C4063">
        <v>74.031000000000006</v>
      </c>
      <c r="D4063">
        <v>145</v>
      </c>
      <c r="E4063">
        <v>74.031000000000006</v>
      </c>
      <c r="F4063">
        <v>177</v>
      </c>
      <c r="G4063">
        <v>74.031000000000006</v>
      </c>
      <c r="H4063">
        <v>174</v>
      </c>
    </row>
    <row r="4064" spans="1:8" x14ac:dyDescent="0.35">
      <c r="A4064">
        <v>74.048000000000002</v>
      </c>
      <c r="B4064">
        <v>109</v>
      </c>
      <c r="C4064">
        <v>74.048000000000002</v>
      </c>
      <c r="D4064">
        <v>118</v>
      </c>
      <c r="E4064">
        <v>74.048000000000002</v>
      </c>
      <c r="F4064">
        <v>180</v>
      </c>
      <c r="G4064">
        <v>74.048000000000002</v>
      </c>
      <c r="H4064">
        <v>155</v>
      </c>
    </row>
    <row r="4065" spans="1:8" x14ac:dyDescent="0.35">
      <c r="A4065">
        <v>74.064999999999998</v>
      </c>
      <c r="B4065">
        <v>105</v>
      </c>
      <c r="C4065">
        <v>74.064999999999998</v>
      </c>
      <c r="D4065">
        <v>132</v>
      </c>
      <c r="E4065">
        <v>74.064999999999998</v>
      </c>
      <c r="F4065">
        <v>147</v>
      </c>
      <c r="G4065">
        <v>74.064999999999998</v>
      </c>
      <c r="H4065">
        <v>167</v>
      </c>
    </row>
    <row r="4066" spans="1:8" x14ac:dyDescent="0.35">
      <c r="A4066">
        <v>74.081999999999994</v>
      </c>
      <c r="B4066">
        <v>114</v>
      </c>
      <c r="C4066">
        <v>74.081999999999994</v>
      </c>
      <c r="D4066">
        <v>129</v>
      </c>
      <c r="E4066">
        <v>74.081999999999994</v>
      </c>
      <c r="F4066">
        <v>178</v>
      </c>
      <c r="G4066">
        <v>74.081999999999994</v>
      </c>
      <c r="H4066">
        <v>174</v>
      </c>
    </row>
    <row r="4067" spans="1:8" x14ac:dyDescent="0.35">
      <c r="A4067">
        <v>74.099000000000004</v>
      </c>
      <c r="B4067">
        <v>111</v>
      </c>
      <c r="C4067">
        <v>74.099000000000004</v>
      </c>
      <c r="D4067">
        <v>134</v>
      </c>
      <c r="E4067">
        <v>74.099000000000004</v>
      </c>
      <c r="F4067">
        <v>165</v>
      </c>
      <c r="G4067">
        <v>74.099000000000004</v>
      </c>
      <c r="H4067">
        <v>160</v>
      </c>
    </row>
    <row r="4068" spans="1:8" x14ac:dyDescent="0.35">
      <c r="A4068">
        <v>74.116</v>
      </c>
      <c r="B4068">
        <v>111</v>
      </c>
      <c r="C4068">
        <v>74.116</v>
      </c>
      <c r="D4068">
        <v>128</v>
      </c>
      <c r="E4068">
        <v>74.116</v>
      </c>
      <c r="F4068">
        <v>167</v>
      </c>
      <c r="G4068">
        <v>74.116</v>
      </c>
      <c r="H4068">
        <v>171</v>
      </c>
    </row>
    <row r="4069" spans="1:8" x14ac:dyDescent="0.35">
      <c r="A4069">
        <v>74.132999999999996</v>
      </c>
      <c r="B4069">
        <v>113</v>
      </c>
      <c r="C4069">
        <v>74.132999999999996</v>
      </c>
      <c r="D4069">
        <v>137</v>
      </c>
      <c r="E4069">
        <v>74.132999999999996</v>
      </c>
      <c r="F4069">
        <v>150</v>
      </c>
      <c r="G4069">
        <v>74.132999999999996</v>
      </c>
      <c r="H4069">
        <v>173</v>
      </c>
    </row>
    <row r="4070" spans="1:8" x14ac:dyDescent="0.35">
      <c r="A4070">
        <v>74.150000000000006</v>
      </c>
      <c r="B4070">
        <v>106</v>
      </c>
      <c r="C4070">
        <v>74.150000000000006</v>
      </c>
      <c r="D4070">
        <v>129</v>
      </c>
      <c r="E4070">
        <v>74.150000000000006</v>
      </c>
      <c r="F4070">
        <v>150</v>
      </c>
      <c r="G4070">
        <v>74.150000000000006</v>
      </c>
      <c r="H4070">
        <v>164</v>
      </c>
    </row>
    <row r="4071" spans="1:8" x14ac:dyDescent="0.35">
      <c r="A4071">
        <v>74.167000000000002</v>
      </c>
      <c r="B4071">
        <v>112</v>
      </c>
      <c r="C4071">
        <v>74.167000000000002</v>
      </c>
      <c r="D4071">
        <v>141</v>
      </c>
      <c r="E4071">
        <v>74.167000000000002</v>
      </c>
      <c r="F4071">
        <v>167</v>
      </c>
      <c r="G4071">
        <v>74.167000000000002</v>
      </c>
      <c r="H4071">
        <v>169</v>
      </c>
    </row>
    <row r="4072" spans="1:8" x14ac:dyDescent="0.35">
      <c r="A4072">
        <v>74.183999999999997</v>
      </c>
      <c r="B4072">
        <v>114</v>
      </c>
      <c r="C4072">
        <v>74.183999999999997</v>
      </c>
      <c r="D4072">
        <v>140</v>
      </c>
      <c r="E4072">
        <v>74.183999999999997</v>
      </c>
      <c r="F4072">
        <v>163</v>
      </c>
      <c r="G4072">
        <v>74.183999999999997</v>
      </c>
      <c r="H4072">
        <v>170</v>
      </c>
    </row>
    <row r="4073" spans="1:8" x14ac:dyDescent="0.35">
      <c r="A4073">
        <v>74.200999999999993</v>
      </c>
      <c r="B4073">
        <v>107</v>
      </c>
      <c r="C4073">
        <v>74.200999999999993</v>
      </c>
      <c r="D4073">
        <v>142</v>
      </c>
      <c r="E4073">
        <v>74.200999999999993</v>
      </c>
      <c r="F4073">
        <v>178</v>
      </c>
      <c r="G4073">
        <v>74.200999999999993</v>
      </c>
      <c r="H4073">
        <v>162</v>
      </c>
    </row>
    <row r="4074" spans="1:8" x14ac:dyDescent="0.35">
      <c r="A4074">
        <v>74.218000000000004</v>
      </c>
      <c r="B4074">
        <v>105</v>
      </c>
      <c r="C4074">
        <v>74.218000000000004</v>
      </c>
      <c r="D4074">
        <v>123</v>
      </c>
      <c r="E4074">
        <v>74.218000000000004</v>
      </c>
      <c r="F4074">
        <v>172</v>
      </c>
      <c r="G4074">
        <v>74.218000000000004</v>
      </c>
      <c r="H4074">
        <v>165</v>
      </c>
    </row>
    <row r="4075" spans="1:8" x14ac:dyDescent="0.35">
      <c r="A4075">
        <v>74.234999999999999</v>
      </c>
      <c r="B4075">
        <v>108</v>
      </c>
      <c r="C4075">
        <v>74.234999999999999</v>
      </c>
      <c r="D4075">
        <v>133</v>
      </c>
      <c r="E4075">
        <v>74.234999999999999</v>
      </c>
      <c r="F4075">
        <v>169</v>
      </c>
      <c r="G4075">
        <v>74.234999999999999</v>
      </c>
      <c r="H4075">
        <v>167</v>
      </c>
    </row>
    <row r="4076" spans="1:8" x14ac:dyDescent="0.35">
      <c r="A4076">
        <v>74.251999999999995</v>
      </c>
      <c r="B4076">
        <v>112</v>
      </c>
      <c r="C4076">
        <v>74.251999999999995</v>
      </c>
      <c r="D4076">
        <v>138</v>
      </c>
      <c r="E4076">
        <v>74.251999999999995</v>
      </c>
      <c r="F4076">
        <v>165</v>
      </c>
      <c r="G4076">
        <v>74.251999999999995</v>
      </c>
      <c r="H4076">
        <v>174</v>
      </c>
    </row>
    <row r="4077" spans="1:8" x14ac:dyDescent="0.35">
      <c r="A4077">
        <v>74.269000000000005</v>
      </c>
      <c r="B4077">
        <v>104</v>
      </c>
      <c r="C4077">
        <v>74.269000000000005</v>
      </c>
      <c r="D4077">
        <v>136</v>
      </c>
      <c r="E4077">
        <v>74.269000000000005</v>
      </c>
      <c r="F4077">
        <v>164</v>
      </c>
      <c r="G4077">
        <v>74.269000000000005</v>
      </c>
      <c r="H4077">
        <v>174</v>
      </c>
    </row>
    <row r="4078" spans="1:8" x14ac:dyDescent="0.35">
      <c r="A4078">
        <v>74.286000000000001</v>
      </c>
      <c r="B4078">
        <v>107</v>
      </c>
      <c r="C4078">
        <v>74.286000000000001</v>
      </c>
      <c r="D4078">
        <v>128</v>
      </c>
      <c r="E4078">
        <v>74.286000000000001</v>
      </c>
      <c r="F4078">
        <v>169</v>
      </c>
      <c r="G4078">
        <v>74.286000000000001</v>
      </c>
      <c r="H4078">
        <v>170</v>
      </c>
    </row>
    <row r="4079" spans="1:8" x14ac:dyDescent="0.35">
      <c r="A4079">
        <v>74.302999999999997</v>
      </c>
      <c r="B4079">
        <v>113</v>
      </c>
      <c r="C4079">
        <v>74.302999999999997</v>
      </c>
      <c r="D4079">
        <v>123</v>
      </c>
      <c r="E4079">
        <v>74.302999999999997</v>
      </c>
      <c r="F4079">
        <v>163</v>
      </c>
      <c r="G4079">
        <v>74.302999999999997</v>
      </c>
      <c r="H4079">
        <v>178</v>
      </c>
    </row>
    <row r="4080" spans="1:8" x14ac:dyDescent="0.35">
      <c r="A4080">
        <v>74.319999999999993</v>
      </c>
      <c r="B4080">
        <v>113</v>
      </c>
      <c r="C4080">
        <v>74.319999999999993</v>
      </c>
      <c r="D4080">
        <v>128</v>
      </c>
      <c r="E4080">
        <v>74.319999999999993</v>
      </c>
      <c r="F4080">
        <v>176</v>
      </c>
      <c r="G4080">
        <v>74.319999999999993</v>
      </c>
      <c r="H4080">
        <v>176</v>
      </c>
    </row>
    <row r="4081" spans="1:8" x14ac:dyDescent="0.35">
      <c r="A4081">
        <v>74.337000000000003</v>
      </c>
      <c r="B4081">
        <v>109</v>
      </c>
      <c r="C4081">
        <v>74.337000000000003</v>
      </c>
      <c r="D4081">
        <v>127</v>
      </c>
      <c r="E4081">
        <v>74.337000000000003</v>
      </c>
      <c r="F4081">
        <v>177</v>
      </c>
      <c r="G4081">
        <v>74.337000000000003</v>
      </c>
      <c r="H4081">
        <v>166</v>
      </c>
    </row>
    <row r="4082" spans="1:8" x14ac:dyDescent="0.35">
      <c r="A4082">
        <v>74.353999999999999</v>
      </c>
      <c r="B4082">
        <v>112</v>
      </c>
      <c r="C4082">
        <v>74.353999999999999</v>
      </c>
      <c r="D4082">
        <v>124</v>
      </c>
      <c r="E4082">
        <v>74.353999999999999</v>
      </c>
      <c r="F4082">
        <v>170</v>
      </c>
      <c r="G4082">
        <v>74.353999999999999</v>
      </c>
      <c r="H4082">
        <v>161</v>
      </c>
    </row>
    <row r="4083" spans="1:8" x14ac:dyDescent="0.35">
      <c r="A4083">
        <v>74.370999999999995</v>
      </c>
      <c r="B4083">
        <v>111</v>
      </c>
      <c r="C4083">
        <v>74.370999999999995</v>
      </c>
      <c r="D4083">
        <v>131</v>
      </c>
      <c r="E4083">
        <v>74.370999999999995</v>
      </c>
      <c r="F4083">
        <v>169</v>
      </c>
      <c r="G4083">
        <v>74.370999999999995</v>
      </c>
      <c r="H4083">
        <v>171</v>
      </c>
    </row>
    <row r="4084" spans="1:8" x14ac:dyDescent="0.35">
      <c r="A4084">
        <v>74.388000000000005</v>
      </c>
      <c r="B4084">
        <v>107</v>
      </c>
      <c r="C4084">
        <v>74.388000000000005</v>
      </c>
      <c r="D4084">
        <v>133</v>
      </c>
      <c r="E4084">
        <v>74.388000000000005</v>
      </c>
      <c r="F4084">
        <v>162</v>
      </c>
      <c r="G4084">
        <v>74.388000000000005</v>
      </c>
      <c r="H4084">
        <v>173</v>
      </c>
    </row>
    <row r="4085" spans="1:8" x14ac:dyDescent="0.35">
      <c r="A4085">
        <v>74.405000000000001</v>
      </c>
      <c r="B4085">
        <v>108</v>
      </c>
      <c r="C4085">
        <v>74.405000000000001</v>
      </c>
      <c r="D4085">
        <v>127</v>
      </c>
      <c r="E4085">
        <v>74.405000000000001</v>
      </c>
      <c r="F4085">
        <v>167</v>
      </c>
      <c r="G4085">
        <v>74.405000000000001</v>
      </c>
      <c r="H4085">
        <v>176</v>
      </c>
    </row>
    <row r="4086" spans="1:8" x14ac:dyDescent="0.35">
      <c r="A4086">
        <v>74.421999999999997</v>
      </c>
      <c r="B4086">
        <v>112</v>
      </c>
      <c r="C4086">
        <v>74.421999999999997</v>
      </c>
      <c r="D4086">
        <v>121</v>
      </c>
      <c r="E4086">
        <v>74.421999999999997</v>
      </c>
      <c r="F4086">
        <v>166</v>
      </c>
      <c r="G4086">
        <v>74.421999999999997</v>
      </c>
      <c r="H4086">
        <v>176</v>
      </c>
    </row>
    <row r="4087" spans="1:8" x14ac:dyDescent="0.35">
      <c r="A4087">
        <v>74.438999999999993</v>
      </c>
      <c r="B4087">
        <v>110</v>
      </c>
      <c r="C4087">
        <v>74.438999999999993</v>
      </c>
      <c r="D4087">
        <v>122</v>
      </c>
      <c r="E4087">
        <v>74.438999999999993</v>
      </c>
      <c r="F4087">
        <v>158</v>
      </c>
      <c r="G4087">
        <v>74.438999999999993</v>
      </c>
      <c r="H4087">
        <v>159</v>
      </c>
    </row>
    <row r="4088" spans="1:8" x14ac:dyDescent="0.35">
      <c r="A4088">
        <v>74.456000000000003</v>
      </c>
      <c r="B4088">
        <v>107</v>
      </c>
      <c r="C4088">
        <v>74.456000000000003</v>
      </c>
      <c r="D4088">
        <v>126</v>
      </c>
      <c r="E4088">
        <v>74.456000000000003</v>
      </c>
      <c r="F4088">
        <v>166</v>
      </c>
      <c r="G4088">
        <v>74.456000000000003</v>
      </c>
      <c r="H4088">
        <v>158</v>
      </c>
    </row>
    <row r="4089" spans="1:8" x14ac:dyDescent="0.35">
      <c r="A4089">
        <v>74.472999999999999</v>
      </c>
      <c r="B4089">
        <v>99</v>
      </c>
      <c r="C4089">
        <v>74.472999999999999</v>
      </c>
      <c r="D4089">
        <v>130</v>
      </c>
      <c r="E4089">
        <v>74.472999999999999</v>
      </c>
      <c r="F4089">
        <v>161</v>
      </c>
      <c r="G4089">
        <v>74.472999999999999</v>
      </c>
      <c r="H4089">
        <v>164</v>
      </c>
    </row>
    <row r="4090" spans="1:8" x14ac:dyDescent="0.35">
      <c r="A4090">
        <v>74.489999999999995</v>
      </c>
      <c r="B4090">
        <v>106</v>
      </c>
      <c r="C4090">
        <v>74.489999999999995</v>
      </c>
      <c r="D4090">
        <v>125</v>
      </c>
      <c r="E4090">
        <v>74.489999999999995</v>
      </c>
      <c r="F4090">
        <v>160</v>
      </c>
      <c r="G4090">
        <v>74.489999999999995</v>
      </c>
      <c r="H4090">
        <v>170</v>
      </c>
    </row>
    <row r="4091" spans="1:8" x14ac:dyDescent="0.35">
      <c r="A4091">
        <v>74.507000000000005</v>
      </c>
      <c r="B4091">
        <v>106</v>
      </c>
      <c r="C4091">
        <v>74.507000000000005</v>
      </c>
      <c r="D4091">
        <v>119</v>
      </c>
      <c r="E4091">
        <v>74.507000000000005</v>
      </c>
      <c r="F4091">
        <v>176</v>
      </c>
      <c r="G4091">
        <v>74.507000000000005</v>
      </c>
      <c r="H4091">
        <v>166</v>
      </c>
    </row>
    <row r="4092" spans="1:8" x14ac:dyDescent="0.35">
      <c r="A4092">
        <v>74.524000000000001</v>
      </c>
      <c r="B4092">
        <v>102</v>
      </c>
      <c r="C4092">
        <v>74.524000000000001</v>
      </c>
      <c r="D4092">
        <v>131</v>
      </c>
      <c r="E4092">
        <v>74.524000000000001</v>
      </c>
      <c r="F4092">
        <v>169</v>
      </c>
      <c r="G4092">
        <v>74.524000000000001</v>
      </c>
      <c r="H4092">
        <v>176</v>
      </c>
    </row>
    <row r="4093" spans="1:8" x14ac:dyDescent="0.35">
      <c r="A4093">
        <v>74.540999999999997</v>
      </c>
      <c r="B4093">
        <v>106</v>
      </c>
      <c r="C4093">
        <v>74.540999999999997</v>
      </c>
      <c r="D4093">
        <v>140</v>
      </c>
      <c r="E4093">
        <v>74.540999999999997</v>
      </c>
      <c r="F4093">
        <v>163</v>
      </c>
      <c r="G4093">
        <v>74.540999999999997</v>
      </c>
      <c r="H4093">
        <v>156</v>
      </c>
    </row>
    <row r="4094" spans="1:8" x14ac:dyDescent="0.35">
      <c r="A4094">
        <v>74.558000000000007</v>
      </c>
      <c r="B4094">
        <v>110</v>
      </c>
      <c r="C4094">
        <v>74.558000000000007</v>
      </c>
      <c r="D4094">
        <v>121</v>
      </c>
      <c r="E4094">
        <v>74.558000000000007</v>
      </c>
      <c r="F4094">
        <v>162</v>
      </c>
      <c r="G4094">
        <v>74.558000000000007</v>
      </c>
      <c r="H4094">
        <v>146</v>
      </c>
    </row>
    <row r="4095" spans="1:8" x14ac:dyDescent="0.35">
      <c r="A4095">
        <v>74.575000000000003</v>
      </c>
      <c r="B4095">
        <v>116</v>
      </c>
      <c r="C4095">
        <v>74.575000000000003</v>
      </c>
      <c r="D4095">
        <v>121</v>
      </c>
      <c r="E4095">
        <v>74.575000000000003</v>
      </c>
      <c r="F4095">
        <v>159</v>
      </c>
      <c r="G4095">
        <v>74.575000000000003</v>
      </c>
      <c r="H4095">
        <v>160</v>
      </c>
    </row>
    <row r="4096" spans="1:8" x14ac:dyDescent="0.35">
      <c r="A4096">
        <v>74.591999999999999</v>
      </c>
      <c r="B4096">
        <v>125</v>
      </c>
      <c r="C4096">
        <v>74.591999999999999</v>
      </c>
      <c r="D4096">
        <v>130</v>
      </c>
      <c r="E4096">
        <v>74.591999999999999</v>
      </c>
      <c r="F4096">
        <v>155</v>
      </c>
      <c r="G4096">
        <v>74.591999999999999</v>
      </c>
      <c r="H4096">
        <v>156</v>
      </c>
    </row>
    <row r="4097" spans="1:8" x14ac:dyDescent="0.35">
      <c r="A4097">
        <v>74.608999999999995</v>
      </c>
      <c r="B4097">
        <v>107</v>
      </c>
      <c r="C4097">
        <v>74.608999999999995</v>
      </c>
      <c r="D4097">
        <v>128</v>
      </c>
      <c r="E4097">
        <v>74.608999999999995</v>
      </c>
      <c r="F4097">
        <v>155</v>
      </c>
      <c r="G4097">
        <v>74.608999999999995</v>
      </c>
      <c r="H4097">
        <v>160</v>
      </c>
    </row>
    <row r="4098" spans="1:8" x14ac:dyDescent="0.35">
      <c r="A4098">
        <v>74.626000000000005</v>
      </c>
      <c r="B4098">
        <v>109</v>
      </c>
      <c r="C4098">
        <v>74.626000000000005</v>
      </c>
      <c r="D4098">
        <v>110</v>
      </c>
      <c r="E4098">
        <v>74.626000000000005</v>
      </c>
      <c r="F4098">
        <v>149</v>
      </c>
      <c r="G4098">
        <v>74.626000000000005</v>
      </c>
      <c r="H4098">
        <v>150</v>
      </c>
    </row>
    <row r="4099" spans="1:8" x14ac:dyDescent="0.35">
      <c r="A4099">
        <v>74.643000000000001</v>
      </c>
      <c r="B4099">
        <v>101</v>
      </c>
      <c r="C4099">
        <v>74.643000000000001</v>
      </c>
      <c r="D4099">
        <v>115</v>
      </c>
      <c r="E4099">
        <v>74.643000000000001</v>
      </c>
      <c r="F4099">
        <v>155</v>
      </c>
      <c r="G4099">
        <v>74.643000000000001</v>
      </c>
      <c r="H4099">
        <v>150</v>
      </c>
    </row>
    <row r="4100" spans="1:8" x14ac:dyDescent="0.35">
      <c r="A4100">
        <v>74.66</v>
      </c>
      <c r="B4100">
        <v>109</v>
      </c>
      <c r="C4100">
        <v>74.66</v>
      </c>
      <c r="D4100">
        <v>119</v>
      </c>
      <c r="E4100">
        <v>74.66</v>
      </c>
      <c r="F4100">
        <v>144</v>
      </c>
      <c r="G4100">
        <v>74.66</v>
      </c>
      <c r="H4100">
        <v>176</v>
      </c>
    </row>
    <row r="4101" spans="1:8" x14ac:dyDescent="0.35">
      <c r="A4101">
        <v>74.677000000000007</v>
      </c>
      <c r="B4101">
        <v>104</v>
      </c>
      <c r="C4101">
        <v>74.677000000000007</v>
      </c>
      <c r="D4101">
        <v>131</v>
      </c>
      <c r="E4101">
        <v>74.677000000000007</v>
      </c>
      <c r="F4101">
        <v>155</v>
      </c>
      <c r="G4101">
        <v>74.677000000000007</v>
      </c>
      <c r="H4101">
        <v>170</v>
      </c>
    </row>
    <row r="4102" spans="1:8" x14ac:dyDescent="0.35">
      <c r="A4102">
        <v>74.694000000000003</v>
      </c>
      <c r="B4102">
        <v>105</v>
      </c>
      <c r="C4102">
        <v>74.694000000000003</v>
      </c>
      <c r="D4102">
        <v>134</v>
      </c>
      <c r="E4102">
        <v>74.694000000000003</v>
      </c>
      <c r="F4102">
        <v>175</v>
      </c>
      <c r="G4102">
        <v>74.694000000000003</v>
      </c>
      <c r="H4102">
        <v>156</v>
      </c>
    </row>
    <row r="4103" spans="1:8" x14ac:dyDescent="0.35">
      <c r="A4103">
        <v>74.710999999999999</v>
      </c>
      <c r="B4103">
        <v>113</v>
      </c>
      <c r="C4103">
        <v>74.710999999999999</v>
      </c>
      <c r="D4103">
        <v>139</v>
      </c>
      <c r="E4103">
        <v>74.710999999999999</v>
      </c>
      <c r="F4103">
        <v>182</v>
      </c>
      <c r="G4103">
        <v>74.710999999999999</v>
      </c>
      <c r="H4103">
        <v>157</v>
      </c>
    </row>
    <row r="4104" spans="1:8" x14ac:dyDescent="0.35">
      <c r="A4104">
        <v>74.727999999999994</v>
      </c>
      <c r="B4104">
        <v>106</v>
      </c>
      <c r="C4104">
        <v>74.727999999999994</v>
      </c>
      <c r="D4104">
        <v>129</v>
      </c>
      <c r="E4104">
        <v>74.727999999999994</v>
      </c>
      <c r="F4104">
        <v>152</v>
      </c>
      <c r="G4104">
        <v>74.727999999999994</v>
      </c>
      <c r="H4104">
        <v>174</v>
      </c>
    </row>
    <row r="4105" spans="1:8" x14ac:dyDescent="0.35">
      <c r="A4105">
        <v>74.745000000000005</v>
      </c>
      <c r="B4105">
        <v>119</v>
      </c>
      <c r="C4105">
        <v>74.745000000000005</v>
      </c>
      <c r="D4105">
        <v>136</v>
      </c>
      <c r="E4105">
        <v>74.745000000000005</v>
      </c>
      <c r="F4105">
        <v>154</v>
      </c>
      <c r="G4105">
        <v>74.745000000000005</v>
      </c>
      <c r="H4105">
        <v>164</v>
      </c>
    </row>
    <row r="4106" spans="1:8" x14ac:dyDescent="0.35">
      <c r="A4106">
        <v>74.762</v>
      </c>
      <c r="B4106">
        <v>120</v>
      </c>
      <c r="C4106">
        <v>74.762</v>
      </c>
      <c r="D4106">
        <v>126</v>
      </c>
      <c r="E4106">
        <v>74.762</v>
      </c>
      <c r="F4106">
        <v>167</v>
      </c>
      <c r="G4106">
        <v>74.762</v>
      </c>
      <c r="H4106">
        <v>189</v>
      </c>
    </row>
    <row r="4107" spans="1:8" x14ac:dyDescent="0.35">
      <c r="A4107">
        <v>74.778999999999996</v>
      </c>
      <c r="B4107">
        <v>119</v>
      </c>
      <c r="C4107">
        <v>74.778999999999996</v>
      </c>
      <c r="D4107">
        <v>135</v>
      </c>
      <c r="E4107">
        <v>74.778999999999996</v>
      </c>
      <c r="F4107">
        <v>153</v>
      </c>
      <c r="G4107">
        <v>74.778999999999996</v>
      </c>
      <c r="H4107">
        <v>176</v>
      </c>
    </row>
    <row r="4108" spans="1:8" x14ac:dyDescent="0.35">
      <c r="A4108">
        <v>74.796000000000006</v>
      </c>
      <c r="B4108">
        <v>123</v>
      </c>
      <c r="C4108">
        <v>74.796000000000006</v>
      </c>
      <c r="D4108">
        <v>126</v>
      </c>
      <c r="E4108">
        <v>74.796000000000006</v>
      </c>
      <c r="F4108">
        <v>166</v>
      </c>
      <c r="G4108">
        <v>74.796000000000006</v>
      </c>
      <c r="H4108">
        <v>159</v>
      </c>
    </row>
    <row r="4109" spans="1:8" x14ac:dyDescent="0.35">
      <c r="A4109">
        <v>74.813000000000002</v>
      </c>
      <c r="B4109">
        <v>120</v>
      </c>
      <c r="C4109">
        <v>74.813000000000002</v>
      </c>
      <c r="D4109">
        <v>126</v>
      </c>
      <c r="E4109">
        <v>74.813000000000002</v>
      </c>
      <c r="F4109">
        <v>155</v>
      </c>
      <c r="G4109">
        <v>74.813000000000002</v>
      </c>
      <c r="H4109">
        <v>161</v>
      </c>
    </row>
    <row r="4110" spans="1:8" x14ac:dyDescent="0.35">
      <c r="A4110">
        <v>74.83</v>
      </c>
      <c r="B4110">
        <v>121</v>
      </c>
      <c r="C4110">
        <v>74.83</v>
      </c>
      <c r="D4110">
        <v>120</v>
      </c>
      <c r="E4110">
        <v>74.83</v>
      </c>
      <c r="F4110">
        <v>152</v>
      </c>
      <c r="G4110">
        <v>74.83</v>
      </c>
      <c r="H4110">
        <v>192</v>
      </c>
    </row>
    <row r="4111" spans="1:8" x14ac:dyDescent="0.35">
      <c r="A4111">
        <v>74.846999999999994</v>
      </c>
      <c r="B4111">
        <v>117</v>
      </c>
      <c r="C4111">
        <v>74.846999999999994</v>
      </c>
      <c r="D4111">
        <v>126</v>
      </c>
      <c r="E4111">
        <v>74.846999999999994</v>
      </c>
      <c r="F4111">
        <v>160</v>
      </c>
      <c r="G4111">
        <v>74.846999999999994</v>
      </c>
      <c r="H4111">
        <v>167</v>
      </c>
    </row>
    <row r="4112" spans="1:8" x14ac:dyDescent="0.35">
      <c r="A4112">
        <v>74.864000000000004</v>
      </c>
      <c r="B4112">
        <v>114</v>
      </c>
      <c r="C4112">
        <v>74.864000000000004</v>
      </c>
      <c r="D4112">
        <v>121</v>
      </c>
      <c r="E4112">
        <v>74.864000000000004</v>
      </c>
      <c r="F4112">
        <v>182</v>
      </c>
      <c r="G4112">
        <v>74.864000000000004</v>
      </c>
      <c r="H4112">
        <v>174</v>
      </c>
    </row>
    <row r="4113" spans="1:8" x14ac:dyDescent="0.35">
      <c r="A4113">
        <v>74.881</v>
      </c>
      <c r="B4113">
        <v>126</v>
      </c>
      <c r="C4113">
        <v>74.881</v>
      </c>
      <c r="D4113">
        <v>113</v>
      </c>
      <c r="E4113">
        <v>74.881</v>
      </c>
      <c r="F4113">
        <v>161</v>
      </c>
      <c r="G4113">
        <v>74.881</v>
      </c>
      <c r="H4113">
        <v>181</v>
      </c>
    </row>
    <row r="4114" spans="1:8" x14ac:dyDescent="0.35">
      <c r="A4114">
        <v>74.897999999999996</v>
      </c>
      <c r="B4114">
        <v>134</v>
      </c>
      <c r="C4114">
        <v>74.897999999999996</v>
      </c>
      <c r="D4114">
        <v>133</v>
      </c>
      <c r="E4114">
        <v>74.897999999999996</v>
      </c>
      <c r="F4114">
        <v>158</v>
      </c>
      <c r="G4114">
        <v>74.897999999999996</v>
      </c>
      <c r="H4114">
        <v>175</v>
      </c>
    </row>
    <row r="4115" spans="1:8" x14ac:dyDescent="0.35">
      <c r="A4115">
        <v>74.915000000000006</v>
      </c>
      <c r="B4115">
        <v>143</v>
      </c>
      <c r="C4115">
        <v>74.915000000000006</v>
      </c>
      <c r="D4115">
        <v>133</v>
      </c>
      <c r="E4115">
        <v>74.915000000000006</v>
      </c>
      <c r="F4115">
        <v>172</v>
      </c>
      <c r="G4115">
        <v>74.915000000000006</v>
      </c>
      <c r="H4115">
        <v>160</v>
      </c>
    </row>
    <row r="4116" spans="1:8" x14ac:dyDescent="0.35">
      <c r="A4116">
        <v>74.932000000000002</v>
      </c>
      <c r="B4116">
        <v>132</v>
      </c>
      <c r="C4116">
        <v>74.932000000000002</v>
      </c>
      <c r="D4116">
        <v>137</v>
      </c>
      <c r="E4116">
        <v>74.932000000000002</v>
      </c>
      <c r="F4116">
        <v>174</v>
      </c>
      <c r="G4116">
        <v>74.932000000000002</v>
      </c>
      <c r="H4116">
        <v>165</v>
      </c>
    </row>
    <row r="4117" spans="1:8" x14ac:dyDescent="0.35">
      <c r="A4117">
        <v>74.948999999999998</v>
      </c>
      <c r="B4117">
        <v>145</v>
      </c>
      <c r="C4117">
        <v>74.948999999999998</v>
      </c>
      <c r="D4117">
        <v>128</v>
      </c>
      <c r="E4117">
        <v>74.948999999999998</v>
      </c>
      <c r="F4117">
        <v>149</v>
      </c>
      <c r="G4117">
        <v>74.948999999999998</v>
      </c>
      <c r="H4117">
        <v>165</v>
      </c>
    </row>
    <row r="4118" spans="1:8" x14ac:dyDescent="0.35">
      <c r="A4118">
        <v>74.965999999999994</v>
      </c>
      <c r="B4118">
        <v>144</v>
      </c>
      <c r="C4118">
        <v>74.965999999999994</v>
      </c>
      <c r="D4118">
        <v>129</v>
      </c>
      <c r="E4118">
        <v>74.965999999999994</v>
      </c>
      <c r="F4118">
        <v>170</v>
      </c>
      <c r="G4118">
        <v>74.965999999999994</v>
      </c>
      <c r="H4118">
        <v>160</v>
      </c>
    </row>
    <row r="4119" spans="1:8" x14ac:dyDescent="0.35">
      <c r="A4119">
        <v>74.983000000000004</v>
      </c>
      <c r="B4119">
        <v>148</v>
      </c>
      <c r="C4119">
        <v>74.983000000000004</v>
      </c>
      <c r="D4119">
        <v>132</v>
      </c>
      <c r="E4119">
        <v>74.983000000000004</v>
      </c>
      <c r="F4119">
        <v>192</v>
      </c>
      <c r="G4119">
        <v>74.983000000000004</v>
      </c>
      <c r="H4119">
        <v>171</v>
      </c>
    </row>
    <row r="4120" spans="1:8" x14ac:dyDescent="0.35">
      <c r="A4120">
        <v>75</v>
      </c>
      <c r="B4120">
        <v>148</v>
      </c>
      <c r="C4120">
        <v>75</v>
      </c>
      <c r="D4120">
        <v>120</v>
      </c>
      <c r="E4120">
        <v>75</v>
      </c>
      <c r="F4120">
        <v>182</v>
      </c>
      <c r="G4120">
        <v>75</v>
      </c>
      <c r="H4120">
        <v>153</v>
      </c>
    </row>
    <row r="4121" spans="1:8" x14ac:dyDescent="0.35">
      <c r="A4121">
        <v>75.016999999999996</v>
      </c>
      <c r="B4121">
        <v>152</v>
      </c>
      <c r="C4121">
        <v>75.016999999999996</v>
      </c>
      <c r="D4121">
        <v>128</v>
      </c>
      <c r="E4121">
        <v>75.016999999999996</v>
      </c>
      <c r="F4121">
        <v>154</v>
      </c>
      <c r="G4121">
        <v>75.016999999999996</v>
      </c>
      <c r="H4121">
        <v>161</v>
      </c>
    </row>
    <row r="4122" spans="1:8" x14ac:dyDescent="0.35">
      <c r="A4122">
        <v>75.034000000000006</v>
      </c>
      <c r="B4122">
        <v>142</v>
      </c>
      <c r="C4122">
        <v>75.034000000000006</v>
      </c>
      <c r="D4122">
        <v>126</v>
      </c>
      <c r="E4122">
        <v>75.034000000000006</v>
      </c>
      <c r="F4122">
        <v>161</v>
      </c>
      <c r="G4122">
        <v>75.034000000000006</v>
      </c>
      <c r="H4122">
        <v>153</v>
      </c>
    </row>
    <row r="4123" spans="1:8" x14ac:dyDescent="0.35">
      <c r="A4123">
        <v>75.051000000000002</v>
      </c>
      <c r="B4123">
        <v>151</v>
      </c>
      <c r="C4123">
        <v>75.051000000000002</v>
      </c>
      <c r="D4123">
        <v>154</v>
      </c>
      <c r="E4123">
        <v>75.051000000000002</v>
      </c>
      <c r="F4123">
        <v>170</v>
      </c>
      <c r="G4123">
        <v>75.051000000000002</v>
      </c>
      <c r="H4123">
        <v>160</v>
      </c>
    </row>
    <row r="4124" spans="1:8" x14ac:dyDescent="0.35">
      <c r="A4124">
        <v>75.067999999999998</v>
      </c>
      <c r="B4124">
        <v>148</v>
      </c>
      <c r="C4124">
        <v>75.067999999999998</v>
      </c>
      <c r="D4124">
        <v>137</v>
      </c>
      <c r="E4124">
        <v>75.067999999999998</v>
      </c>
      <c r="F4124">
        <v>176</v>
      </c>
      <c r="G4124">
        <v>75.067999999999998</v>
      </c>
      <c r="H4124">
        <v>162</v>
      </c>
    </row>
    <row r="4125" spans="1:8" x14ac:dyDescent="0.35">
      <c r="A4125">
        <v>75.084999999999994</v>
      </c>
      <c r="B4125">
        <v>160</v>
      </c>
      <c r="C4125">
        <v>75.084999999999994</v>
      </c>
      <c r="D4125">
        <v>138</v>
      </c>
      <c r="E4125">
        <v>75.084999999999994</v>
      </c>
      <c r="F4125">
        <v>183</v>
      </c>
      <c r="G4125">
        <v>75.084999999999994</v>
      </c>
      <c r="H4125">
        <v>161</v>
      </c>
    </row>
    <row r="4126" spans="1:8" x14ac:dyDescent="0.35">
      <c r="A4126">
        <v>75.102000000000004</v>
      </c>
      <c r="B4126">
        <v>156</v>
      </c>
      <c r="C4126">
        <v>75.102000000000004</v>
      </c>
      <c r="D4126">
        <v>139</v>
      </c>
      <c r="E4126">
        <v>75.102000000000004</v>
      </c>
      <c r="F4126">
        <v>192</v>
      </c>
      <c r="G4126">
        <v>75.102000000000004</v>
      </c>
      <c r="H4126">
        <v>158</v>
      </c>
    </row>
    <row r="4127" spans="1:8" x14ac:dyDescent="0.35">
      <c r="A4127">
        <v>75.119</v>
      </c>
      <c r="B4127">
        <v>166</v>
      </c>
      <c r="C4127">
        <v>75.119</v>
      </c>
      <c r="D4127">
        <v>137</v>
      </c>
      <c r="E4127">
        <v>75.119</v>
      </c>
      <c r="F4127">
        <v>169</v>
      </c>
      <c r="G4127">
        <v>75.119</v>
      </c>
      <c r="H4127">
        <v>178</v>
      </c>
    </row>
    <row r="4128" spans="1:8" x14ac:dyDescent="0.35">
      <c r="A4128">
        <v>75.135999999999996</v>
      </c>
      <c r="B4128">
        <v>165</v>
      </c>
      <c r="C4128">
        <v>75.135999999999996</v>
      </c>
      <c r="D4128">
        <v>144</v>
      </c>
      <c r="E4128">
        <v>75.135999999999996</v>
      </c>
      <c r="F4128">
        <v>158</v>
      </c>
      <c r="G4128">
        <v>75.135999999999996</v>
      </c>
      <c r="H4128">
        <v>180</v>
      </c>
    </row>
    <row r="4129" spans="1:8" x14ac:dyDescent="0.35">
      <c r="A4129">
        <v>75.153000000000006</v>
      </c>
      <c r="B4129">
        <v>174</v>
      </c>
      <c r="C4129">
        <v>75.153000000000006</v>
      </c>
      <c r="D4129">
        <v>148</v>
      </c>
      <c r="E4129">
        <v>75.153000000000006</v>
      </c>
      <c r="F4129">
        <v>165</v>
      </c>
      <c r="G4129">
        <v>75.153000000000006</v>
      </c>
      <c r="H4129">
        <v>164</v>
      </c>
    </row>
    <row r="4130" spans="1:8" x14ac:dyDescent="0.35">
      <c r="A4130">
        <v>75.17</v>
      </c>
      <c r="B4130">
        <v>173</v>
      </c>
      <c r="C4130">
        <v>75.17</v>
      </c>
      <c r="D4130">
        <v>146</v>
      </c>
      <c r="E4130">
        <v>75.17</v>
      </c>
      <c r="F4130">
        <v>178</v>
      </c>
      <c r="G4130">
        <v>75.17</v>
      </c>
      <c r="H4130">
        <v>164</v>
      </c>
    </row>
    <row r="4131" spans="1:8" x14ac:dyDescent="0.35">
      <c r="A4131">
        <v>75.186999999999998</v>
      </c>
      <c r="B4131">
        <v>169</v>
      </c>
      <c r="C4131">
        <v>75.186999999999998</v>
      </c>
      <c r="D4131">
        <v>141</v>
      </c>
      <c r="E4131">
        <v>75.186999999999998</v>
      </c>
      <c r="F4131">
        <v>167</v>
      </c>
      <c r="G4131">
        <v>75.186999999999998</v>
      </c>
      <c r="H4131">
        <v>169</v>
      </c>
    </row>
    <row r="4132" spans="1:8" x14ac:dyDescent="0.35">
      <c r="A4132">
        <v>75.203999999999994</v>
      </c>
      <c r="B4132">
        <v>184</v>
      </c>
      <c r="C4132">
        <v>75.203999999999994</v>
      </c>
      <c r="D4132">
        <v>147</v>
      </c>
      <c r="E4132">
        <v>75.203999999999994</v>
      </c>
      <c r="F4132">
        <v>172</v>
      </c>
      <c r="G4132">
        <v>75.203999999999994</v>
      </c>
      <c r="H4132">
        <v>171</v>
      </c>
    </row>
    <row r="4133" spans="1:8" x14ac:dyDescent="0.35">
      <c r="A4133">
        <v>75.221000000000004</v>
      </c>
      <c r="B4133">
        <v>185</v>
      </c>
      <c r="C4133">
        <v>75.221000000000004</v>
      </c>
      <c r="D4133">
        <v>151</v>
      </c>
      <c r="E4133">
        <v>75.221000000000004</v>
      </c>
      <c r="F4133">
        <v>166</v>
      </c>
      <c r="G4133">
        <v>75.221000000000004</v>
      </c>
      <c r="H4133">
        <v>184</v>
      </c>
    </row>
    <row r="4134" spans="1:8" x14ac:dyDescent="0.35">
      <c r="A4134">
        <v>75.238</v>
      </c>
      <c r="B4134">
        <v>182</v>
      </c>
      <c r="C4134">
        <v>75.238</v>
      </c>
      <c r="D4134">
        <v>157</v>
      </c>
      <c r="E4134">
        <v>75.238</v>
      </c>
      <c r="F4134">
        <v>183</v>
      </c>
      <c r="G4134">
        <v>75.238</v>
      </c>
      <c r="H4134">
        <v>174</v>
      </c>
    </row>
    <row r="4135" spans="1:8" x14ac:dyDescent="0.35">
      <c r="A4135">
        <v>75.254999999999995</v>
      </c>
      <c r="B4135">
        <v>180</v>
      </c>
      <c r="C4135">
        <v>75.254999999999995</v>
      </c>
      <c r="D4135">
        <v>156</v>
      </c>
      <c r="E4135">
        <v>75.254999999999995</v>
      </c>
      <c r="F4135">
        <v>189</v>
      </c>
      <c r="G4135">
        <v>75.254999999999995</v>
      </c>
      <c r="H4135">
        <v>161</v>
      </c>
    </row>
    <row r="4136" spans="1:8" x14ac:dyDescent="0.35">
      <c r="A4136">
        <v>75.272000000000006</v>
      </c>
      <c r="B4136">
        <v>181</v>
      </c>
      <c r="C4136">
        <v>75.272000000000006</v>
      </c>
      <c r="D4136">
        <v>160</v>
      </c>
      <c r="E4136">
        <v>75.272000000000006</v>
      </c>
      <c r="F4136">
        <v>167</v>
      </c>
      <c r="G4136">
        <v>75.272000000000006</v>
      </c>
      <c r="H4136">
        <v>173</v>
      </c>
    </row>
    <row r="4137" spans="1:8" x14ac:dyDescent="0.35">
      <c r="A4137">
        <v>75.289000000000001</v>
      </c>
      <c r="B4137">
        <v>176</v>
      </c>
      <c r="C4137">
        <v>75.289000000000001</v>
      </c>
      <c r="D4137">
        <v>153</v>
      </c>
      <c r="E4137">
        <v>75.289000000000001</v>
      </c>
      <c r="F4137">
        <v>162</v>
      </c>
      <c r="G4137">
        <v>75.289000000000001</v>
      </c>
      <c r="H4137">
        <v>178</v>
      </c>
    </row>
    <row r="4138" spans="1:8" x14ac:dyDescent="0.35">
      <c r="A4138">
        <v>75.305999999999997</v>
      </c>
      <c r="B4138">
        <v>176</v>
      </c>
      <c r="C4138">
        <v>75.305999999999997</v>
      </c>
      <c r="D4138">
        <v>148</v>
      </c>
      <c r="E4138">
        <v>75.305999999999997</v>
      </c>
      <c r="F4138">
        <v>170</v>
      </c>
      <c r="G4138">
        <v>75.305999999999997</v>
      </c>
      <c r="H4138">
        <v>169</v>
      </c>
    </row>
    <row r="4139" spans="1:8" x14ac:dyDescent="0.35">
      <c r="A4139">
        <v>75.322999999999993</v>
      </c>
      <c r="B4139">
        <v>170</v>
      </c>
      <c r="C4139">
        <v>75.322999999999993</v>
      </c>
      <c r="D4139">
        <v>151</v>
      </c>
      <c r="E4139">
        <v>75.322999999999993</v>
      </c>
      <c r="F4139">
        <v>162</v>
      </c>
      <c r="G4139">
        <v>75.322999999999993</v>
      </c>
      <c r="H4139">
        <v>162</v>
      </c>
    </row>
    <row r="4140" spans="1:8" x14ac:dyDescent="0.35">
      <c r="A4140">
        <v>75.34</v>
      </c>
      <c r="B4140">
        <v>155</v>
      </c>
      <c r="C4140">
        <v>75.34</v>
      </c>
      <c r="D4140">
        <v>150</v>
      </c>
      <c r="E4140">
        <v>75.34</v>
      </c>
      <c r="F4140">
        <v>175</v>
      </c>
      <c r="G4140">
        <v>75.34</v>
      </c>
      <c r="H4140">
        <v>173</v>
      </c>
    </row>
    <row r="4141" spans="1:8" x14ac:dyDescent="0.35">
      <c r="A4141">
        <v>75.356999999999999</v>
      </c>
      <c r="B4141">
        <v>164</v>
      </c>
      <c r="C4141">
        <v>75.356999999999999</v>
      </c>
      <c r="D4141">
        <v>152</v>
      </c>
      <c r="E4141">
        <v>75.356999999999999</v>
      </c>
      <c r="F4141">
        <v>181</v>
      </c>
      <c r="G4141">
        <v>75.356999999999999</v>
      </c>
      <c r="H4141">
        <v>168</v>
      </c>
    </row>
    <row r="4142" spans="1:8" x14ac:dyDescent="0.35">
      <c r="A4142">
        <v>75.373999999999995</v>
      </c>
      <c r="B4142">
        <v>168</v>
      </c>
      <c r="C4142">
        <v>75.373999999999995</v>
      </c>
      <c r="D4142">
        <v>150</v>
      </c>
      <c r="E4142">
        <v>75.373999999999995</v>
      </c>
      <c r="F4142">
        <v>183</v>
      </c>
      <c r="G4142">
        <v>75.373999999999995</v>
      </c>
      <c r="H4142">
        <v>159</v>
      </c>
    </row>
    <row r="4143" spans="1:8" x14ac:dyDescent="0.35">
      <c r="A4143">
        <v>75.391000000000005</v>
      </c>
      <c r="B4143">
        <v>158</v>
      </c>
      <c r="C4143">
        <v>75.391000000000005</v>
      </c>
      <c r="D4143">
        <v>148</v>
      </c>
      <c r="E4143">
        <v>75.391000000000005</v>
      </c>
      <c r="F4143">
        <v>179</v>
      </c>
      <c r="G4143">
        <v>75.391000000000005</v>
      </c>
      <c r="H4143">
        <v>165</v>
      </c>
    </row>
    <row r="4144" spans="1:8" x14ac:dyDescent="0.35">
      <c r="A4144">
        <v>75.408000000000001</v>
      </c>
      <c r="B4144">
        <v>158</v>
      </c>
      <c r="C4144">
        <v>75.408000000000001</v>
      </c>
      <c r="D4144">
        <v>140</v>
      </c>
      <c r="E4144">
        <v>75.408000000000001</v>
      </c>
      <c r="F4144">
        <v>174</v>
      </c>
      <c r="G4144">
        <v>75.408000000000001</v>
      </c>
      <c r="H4144">
        <v>160</v>
      </c>
    </row>
    <row r="4145" spans="1:8" x14ac:dyDescent="0.35">
      <c r="A4145">
        <v>75.424999999999997</v>
      </c>
      <c r="B4145">
        <v>151</v>
      </c>
      <c r="C4145">
        <v>75.424999999999997</v>
      </c>
      <c r="D4145">
        <v>148</v>
      </c>
      <c r="E4145">
        <v>75.424999999999997</v>
      </c>
      <c r="F4145">
        <v>178</v>
      </c>
      <c r="G4145">
        <v>75.424999999999997</v>
      </c>
      <c r="H4145">
        <v>160</v>
      </c>
    </row>
    <row r="4146" spans="1:8" x14ac:dyDescent="0.35">
      <c r="A4146">
        <v>75.441999999999993</v>
      </c>
      <c r="B4146">
        <v>138</v>
      </c>
      <c r="C4146">
        <v>75.441999999999993</v>
      </c>
      <c r="D4146">
        <v>145</v>
      </c>
      <c r="E4146">
        <v>75.441999999999993</v>
      </c>
      <c r="F4146">
        <v>177</v>
      </c>
      <c r="G4146">
        <v>75.441999999999993</v>
      </c>
      <c r="H4146">
        <v>169</v>
      </c>
    </row>
    <row r="4147" spans="1:8" x14ac:dyDescent="0.35">
      <c r="A4147">
        <v>75.459000000000003</v>
      </c>
      <c r="B4147">
        <v>142</v>
      </c>
      <c r="C4147">
        <v>75.459000000000003</v>
      </c>
      <c r="D4147">
        <v>136</v>
      </c>
      <c r="E4147">
        <v>75.459000000000003</v>
      </c>
      <c r="F4147">
        <v>173</v>
      </c>
      <c r="G4147">
        <v>75.459000000000003</v>
      </c>
      <c r="H4147">
        <v>167</v>
      </c>
    </row>
    <row r="4148" spans="1:8" x14ac:dyDescent="0.35">
      <c r="A4148">
        <v>75.475999999999999</v>
      </c>
      <c r="B4148">
        <v>142</v>
      </c>
      <c r="C4148">
        <v>75.475999999999999</v>
      </c>
      <c r="D4148">
        <v>151</v>
      </c>
      <c r="E4148">
        <v>75.475999999999999</v>
      </c>
      <c r="F4148">
        <v>186</v>
      </c>
      <c r="G4148">
        <v>75.475999999999999</v>
      </c>
      <c r="H4148">
        <v>179</v>
      </c>
    </row>
    <row r="4149" spans="1:8" x14ac:dyDescent="0.35">
      <c r="A4149">
        <v>75.492999999999995</v>
      </c>
      <c r="B4149">
        <v>139</v>
      </c>
      <c r="C4149">
        <v>75.492999999999995</v>
      </c>
      <c r="D4149">
        <v>132</v>
      </c>
      <c r="E4149">
        <v>75.492999999999995</v>
      </c>
      <c r="F4149">
        <v>179</v>
      </c>
      <c r="G4149">
        <v>75.492999999999995</v>
      </c>
      <c r="H4149">
        <v>167</v>
      </c>
    </row>
    <row r="4150" spans="1:8" x14ac:dyDescent="0.35">
      <c r="A4150">
        <v>75.510000000000005</v>
      </c>
      <c r="B4150">
        <v>137</v>
      </c>
      <c r="C4150">
        <v>75.510000000000005</v>
      </c>
      <c r="D4150">
        <v>130</v>
      </c>
      <c r="E4150">
        <v>75.510000000000005</v>
      </c>
      <c r="F4150">
        <v>182</v>
      </c>
      <c r="G4150">
        <v>75.510000000000005</v>
      </c>
      <c r="H4150">
        <v>172</v>
      </c>
    </row>
    <row r="4151" spans="1:8" x14ac:dyDescent="0.35">
      <c r="A4151">
        <v>75.527000000000001</v>
      </c>
      <c r="B4151">
        <v>134</v>
      </c>
      <c r="C4151">
        <v>75.527000000000001</v>
      </c>
      <c r="D4151">
        <v>133</v>
      </c>
      <c r="E4151">
        <v>75.527000000000001</v>
      </c>
      <c r="F4151">
        <v>185</v>
      </c>
      <c r="G4151">
        <v>75.527000000000001</v>
      </c>
      <c r="H4151">
        <v>178</v>
      </c>
    </row>
    <row r="4152" spans="1:8" x14ac:dyDescent="0.35">
      <c r="A4152">
        <v>75.543999999999997</v>
      </c>
      <c r="B4152">
        <v>132</v>
      </c>
      <c r="C4152">
        <v>75.543999999999997</v>
      </c>
      <c r="D4152">
        <v>134</v>
      </c>
      <c r="E4152">
        <v>75.543999999999997</v>
      </c>
      <c r="F4152">
        <v>171</v>
      </c>
      <c r="G4152">
        <v>75.543999999999997</v>
      </c>
      <c r="H4152">
        <v>169</v>
      </c>
    </row>
    <row r="4153" spans="1:8" x14ac:dyDescent="0.35">
      <c r="A4153">
        <v>75.561000000000007</v>
      </c>
      <c r="B4153">
        <v>119</v>
      </c>
      <c r="C4153">
        <v>75.561000000000007</v>
      </c>
      <c r="D4153">
        <v>126</v>
      </c>
      <c r="E4153">
        <v>75.561000000000007</v>
      </c>
      <c r="F4153">
        <v>151</v>
      </c>
      <c r="G4153">
        <v>75.561000000000007</v>
      </c>
      <c r="H4153">
        <v>172</v>
      </c>
    </row>
    <row r="4154" spans="1:8" x14ac:dyDescent="0.35">
      <c r="A4154">
        <v>75.578000000000003</v>
      </c>
      <c r="B4154">
        <v>115</v>
      </c>
      <c r="C4154">
        <v>75.578000000000003</v>
      </c>
      <c r="D4154">
        <v>134</v>
      </c>
      <c r="E4154">
        <v>75.578000000000003</v>
      </c>
      <c r="F4154">
        <v>164</v>
      </c>
      <c r="G4154">
        <v>75.578000000000003</v>
      </c>
      <c r="H4154">
        <v>179</v>
      </c>
    </row>
    <row r="4155" spans="1:8" x14ac:dyDescent="0.35">
      <c r="A4155">
        <v>75.594999999999999</v>
      </c>
      <c r="B4155">
        <v>111</v>
      </c>
      <c r="C4155">
        <v>75.594999999999999</v>
      </c>
      <c r="D4155">
        <v>140</v>
      </c>
      <c r="E4155">
        <v>75.594999999999999</v>
      </c>
      <c r="F4155">
        <v>173</v>
      </c>
      <c r="G4155">
        <v>75.594999999999999</v>
      </c>
      <c r="H4155">
        <v>160</v>
      </c>
    </row>
    <row r="4156" spans="1:8" x14ac:dyDescent="0.35">
      <c r="A4156">
        <v>75.611999999999995</v>
      </c>
      <c r="B4156">
        <v>107</v>
      </c>
      <c r="C4156">
        <v>75.611999999999995</v>
      </c>
      <c r="D4156">
        <v>143</v>
      </c>
      <c r="E4156">
        <v>75.611999999999995</v>
      </c>
      <c r="F4156">
        <v>182</v>
      </c>
      <c r="G4156">
        <v>75.611999999999995</v>
      </c>
      <c r="H4156">
        <v>169</v>
      </c>
    </row>
    <row r="4157" spans="1:8" x14ac:dyDescent="0.35">
      <c r="A4157">
        <v>75.629000000000005</v>
      </c>
      <c r="B4157">
        <v>109</v>
      </c>
      <c r="C4157">
        <v>75.629000000000005</v>
      </c>
      <c r="D4157">
        <v>144</v>
      </c>
      <c r="E4157">
        <v>75.629000000000005</v>
      </c>
      <c r="F4157">
        <v>164</v>
      </c>
      <c r="G4157">
        <v>75.629000000000005</v>
      </c>
      <c r="H4157">
        <v>170</v>
      </c>
    </row>
    <row r="4158" spans="1:8" x14ac:dyDescent="0.35">
      <c r="A4158">
        <v>75.646000000000001</v>
      </c>
      <c r="B4158">
        <v>109</v>
      </c>
      <c r="C4158">
        <v>75.646000000000001</v>
      </c>
      <c r="D4158">
        <v>120</v>
      </c>
      <c r="E4158">
        <v>75.646000000000001</v>
      </c>
      <c r="F4158">
        <v>171</v>
      </c>
      <c r="G4158">
        <v>75.646000000000001</v>
      </c>
      <c r="H4158">
        <v>182</v>
      </c>
    </row>
    <row r="4159" spans="1:8" x14ac:dyDescent="0.35">
      <c r="A4159">
        <v>75.662999999999997</v>
      </c>
      <c r="B4159">
        <v>101</v>
      </c>
      <c r="C4159">
        <v>75.662999999999997</v>
      </c>
      <c r="D4159">
        <v>132</v>
      </c>
      <c r="E4159">
        <v>75.662999999999997</v>
      </c>
      <c r="F4159">
        <v>181</v>
      </c>
      <c r="G4159">
        <v>75.662999999999997</v>
      </c>
      <c r="H4159">
        <v>171</v>
      </c>
    </row>
    <row r="4160" spans="1:8" x14ac:dyDescent="0.35">
      <c r="A4160">
        <v>75.680000000000007</v>
      </c>
      <c r="B4160">
        <v>116</v>
      </c>
      <c r="C4160">
        <v>75.680000000000007</v>
      </c>
      <c r="D4160">
        <v>132</v>
      </c>
      <c r="E4160">
        <v>75.680000000000007</v>
      </c>
      <c r="F4160">
        <v>159</v>
      </c>
      <c r="G4160">
        <v>75.680000000000007</v>
      </c>
      <c r="H4160">
        <v>177</v>
      </c>
    </row>
    <row r="4161" spans="1:8" x14ac:dyDescent="0.35">
      <c r="A4161">
        <v>75.697000000000003</v>
      </c>
      <c r="B4161">
        <v>111</v>
      </c>
      <c r="C4161">
        <v>75.697000000000003</v>
      </c>
      <c r="D4161">
        <v>117</v>
      </c>
      <c r="E4161">
        <v>75.697000000000003</v>
      </c>
      <c r="F4161">
        <v>171</v>
      </c>
      <c r="G4161">
        <v>75.697000000000003</v>
      </c>
      <c r="H4161">
        <v>177</v>
      </c>
    </row>
    <row r="4162" spans="1:8" x14ac:dyDescent="0.35">
      <c r="A4162">
        <v>75.713999999999999</v>
      </c>
      <c r="B4162">
        <v>115</v>
      </c>
      <c r="C4162">
        <v>75.713999999999999</v>
      </c>
      <c r="D4162">
        <v>128</v>
      </c>
      <c r="E4162">
        <v>75.713999999999999</v>
      </c>
      <c r="F4162">
        <v>161</v>
      </c>
      <c r="G4162">
        <v>75.713999999999999</v>
      </c>
      <c r="H4162">
        <v>169</v>
      </c>
    </row>
    <row r="4163" spans="1:8" x14ac:dyDescent="0.35">
      <c r="A4163">
        <v>75.730999999999995</v>
      </c>
      <c r="B4163">
        <v>99</v>
      </c>
      <c r="C4163">
        <v>75.730999999999995</v>
      </c>
      <c r="D4163">
        <v>125</v>
      </c>
      <c r="E4163">
        <v>75.730999999999995</v>
      </c>
      <c r="F4163">
        <v>178</v>
      </c>
      <c r="G4163">
        <v>75.730999999999995</v>
      </c>
      <c r="H4163">
        <v>165</v>
      </c>
    </row>
    <row r="4164" spans="1:8" x14ac:dyDescent="0.35">
      <c r="A4164">
        <v>75.748000000000005</v>
      </c>
      <c r="B4164">
        <v>112</v>
      </c>
      <c r="C4164">
        <v>75.748000000000005</v>
      </c>
      <c r="D4164">
        <v>125</v>
      </c>
      <c r="E4164">
        <v>75.748000000000005</v>
      </c>
      <c r="F4164">
        <v>159</v>
      </c>
      <c r="G4164">
        <v>75.748000000000005</v>
      </c>
      <c r="H4164">
        <v>176</v>
      </c>
    </row>
    <row r="4165" spans="1:8" x14ac:dyDescent="0.35">
      <c r="A4165">
        <v>75.765000000000001</v>
      </c>
      <c r="B4165">
        <v>112</v>
      </c>
      <c r="C4165">
        <v>75.765000000000001</v>
      </c>
      <c r="D4165">
        <v>129</v>
      </c>
      <c r="E4165">
        <v>75.765000000000001</v>
      </c>
      <c r="F4165">
        <v>166</v>
      </c>
      <c r="G4165">
        <v>75.765000000000001</v>
      </c>
      <c r="H4165">
        <v>161</v>
      </c>
    </row>
    <row r="4166" spans="1:8" x14ac:dyDescent="0.35">
      <c r="A4166">
        <v>75.781999999999996</v>
      </c>
      <c r="B4166">
        <v>107</v>
      </c>
      <c r="C4166">
        <v>75.781999999999996</v>
      </c>
      <c r="D4166">
        <v>111</v>
      </c>
      <c r="E4166">
        <v>75.781999999999996</v>
      </c>
      <c r="F4166">
        <v>156</v>
      </c>
      <c r="G4166">
        <v>75.781999999999996</v>
      </c>
      <c r="H4166">
        <v>171</v>
      </c>
    </row>
    <row r="4167" spans="1:8" x14ac:dyDescent="0.35">
      <c r="A4167">
        <v>75.799000000000007</v>
      </c>
      <c r="B4167">
        <v>109</v>
      </c>
      <c r="C4167">
        <v>75.799000000000007</v>
      </c>
      <c r="D4167">
        <v>123</v>
      </c>
      <c r="E4167">
        <v>75.799000000000007</v>
      </c>
      <c r="F4167">
        <v>180</v>
      </c>
      <c r="G4167">
        <v>75.799000000000007</v>
      </c>
      <c r="H4167">
        <v>186</v>
      </c>
    </row>
    <row r="4168" spans="1:8" x14ac:dyDescent="0.35">
      <c r="A4168">
        <v>75.816000000000003</v>
      </c>
      <c r="B4168">
        <v>118</v>
      </c>
      <c r="C4168">
        <v>75.816000000000003</v>
      </c>
      <c r="D4168">
        <v>127</v>
      </c>
      <c r="E4168">
        <v>75.816000000000003</v>
      </c>
      <c r="F4168">
        <v>165</v>
      </c>
      <c r="G4168">
        <v>75.816000000000003</v>
      </c>
      <c r="H4168">
        <v>165</v>
      </c>
    </row>
    <row r="4169" spans="1:8" x14ac:dyDescent="0.35">
      <c r="A4169">
        <v>75.832999999999998</v>
      </c>
      <c r="B4169">
        <v>102</v>
      </c>
      <c r="C4169">
        <v>75.832999999999998</v>
      </c>
      <c r="D4169">
        <v>133</v>
      </c>
      <c r="E4169">
        <v>75.832999999999998</v>
      </c>
      <c r="F4169">
        <v>163</v>
      </c>
      <c r="G4169">
        <v>75.832999999999998</v>
      </c>
      <c r="H4169">
        <v>180</v>
      </c>
    </row>
    <row r="4170" spans="1:8" x14ac:dyDescent="0.35">
      <c r="A4170">
        <v>75.849999999999994</v>
      </c>
      <c r="B4170">
        <v>117</v>
      </c>
      <c r="C4170">
        <v>75.849999999999994</v>
      </c>
      <c r="D4170">
        <v>116</v>
      </c>
      <c r="E4170">
        <v>75.849999999999994</v>
      </c>
      <c r="F4170">
        <v>153</v>
      </c>
      <c r="G4170">
        <v>75.849999999999994</v>
      </c>
      <c r="H4170">
        <v>185</v>
      </c>
    </row>
    <row r="4171" spans="1:8" x14ac:dyDescent="0.35">
      <c r="A4171">
        <v>75.867000000000004</v>
      </c>
      <c r="B4171">
        <v>99</v>
      </c>
      <c r="C4171">
        <v>75.867000000000004</v>
      </c>
      <c r="D4171">
        <v>126</v>
      </c>
      <c r="E4171">
        <v>75.867000000000004</v>
      </c>
      <c r="F4171">
        <v>148</v>
      </c>
      <c r="G4171">
        <v>75.867000000000004</v>
      </c>
      <c r="H4171">
        <v>151</v>
      </c>
    </row>
    <row r="4172" spans="1:8" x14ac:dyDescent="0.35">
      <c r="A4172">
        <v>75.884</v>
      </c>
      <c r="B4172">
        <v>104</v>
      </c>
      <c r="C4172">
        <v>75.884</v>
      </c>
      <c r="D4172">
        <v>120</v>
      </c>
      <c r="E4172">
        <v>75.884</v>
      </c>
      <c r="F4172">
        <v>159</v>
      </c>
      <c r="G4172">
        <v>75.884</v>
      </c>
      <c r="H4172">
        <v>162</v>
      </c>
    </row>
    <row r="4173" spans="1:8" x14ac:dyDescent="0.35">
      <c r="A4173">
        <v>75.900999999999996</v>
      </c>
      <c r="B4173">
        <v>93</v>
      </c>
      <c r="C4173">
        <v>75.900999999999996</v>
      </c>
      <c r="D4173">
        <v>125</v>
      </c>
      <c r="E4173">
        <v>75.900999999999996</v>
      </c>
      <c r="F4173">
        <v>153</v>
      </c>
      <c r="G4173">
        <v>75.900999999999996</v>
      </c>
      <c r="H4173">
        <v>183</v>
      </c>
    </row>
    <row r="4174" spans="1:8" x14ac:dyDescent="0.35">
      <c r="A4174">
        <v>75.918000000000006</v>
      </c>
      <c r="B4174">
        <v>99</v>
      </c>
      <c r="C4174">
        <v>75.918000000000006</v>
      </c>
      <c r="D4174">
        <v>136</v>
      </c>
      <c r="E4174">
        <v>75.918000000000006</v>
      </c>
      <c r="F4174">
        <v>160</v>
      </c>
      <c r="G4174">
        <v>75.918000000000006</v>
      </c>
      <c r="H4174">
        <v>178</v>
      </c>
    </row>
    <row r="4175" spans="1:8" x14ac:dyDescent="0.35">
      <c r="A4175">
        <v>75.935000000000002</v>
      </c>
      <c r="B4175">
        <v>102</v>
      </c>
      <c r="C4175">
        <v>75.935000000000002</v>
      </c>
      <c r="D4175">
        <v>111</v>
      </c>
      <c r="E4175">
        <v>75.935000000000002</v>
      </c>
      <c r="F4175">
        <v>170</v>
      </c>
      <c r="G4175">
        <v>75.935000000000002</v>
      </c>
      <c r="H4175">
        <v>179</v>
      </c>
    </row>
    <row r="4176" spans="1:8" x14ac:dyDescent="0.35">
      <c r="A4176">
        <v>75.951999999999998</v>
      </c>
      <c r="B4176">
        <v>99</v>
      </c>
      <c r="C4176">
        <v>75.951999999999998</v>
      </c>
      <c r="D4176">
        <v>130</v>
      </c>
      <c r="E4176">
        <v>75.951999999999998</v>
      </c>
      <c r="F4176">
        <v>156</v>
      </c>
      <c r="G4176">
        <v>75.951999999999998</v>
      </c>
      <c r="H4176">
        <v>169</v>
      </c>
    </row>
    <row r="4177" spans="1:8" x14ac:dyDescent="0.35">
      <c r="A4177">
        <v>75.968999999999994</v>
      </c>
      <c r="B4177">
        <v>99</v>
      </c>
      <c r="C4177">
        <v>75.968999999999994</v>
      </c>
      <c r="D4177">
        <v>125</v>
      </c>
      <c r="E4177">
        <v>75.968999999999994</v>
      </c>
      <c r="F4177">
        <v>173</v>
      </c>
      <c r="G4177">
        <v>75.968999999999994</v>
      </c>
      <c r="H4177">
        <v>163</v>
      </c>
    </row>
    <row r="4178" spans="1:8" x14ac:dyDescent="0.35">
      <c r="A4178">
        <v>75.986000000000004</v>
      </c>
      <c r="B4178">
        <v>93</v>
      </c>
      <c r="C4178">
        <v>75.986000000000004</v>
      </c>
      <c r="D4178">
        <v>120</v>
      </c>
      <c r="E4178">
        <v>75.986000000000004</v>
      </c>
      <c r="F4178">
        <v>164</v>
      </c>
      <c r="G4178">
        <v>75.986000000000004</v>
      </c>
      <c r="H4178">
        <v>179</v>
      </c>
    </row>
    <row r="4179" spans="1:8" x14ac:dyDescent="0.35">
      <c r="A4179">
        <v>76.003</v>
      </c>
      <c r="B4179">
        <v>104</v>
      </c>
      <c r="C4179">
        <v>76.003</v>
      </c>
      <c r="D4179">
        <v>125</v>
      </c>
      <c r="E4179">
        <v>76.003</v>
      </c>
      <c r="F4179">
        <v>146</v>
      </c>
      <c r="G4179">
        <v>76.003</v>
      </c>
      <c r="H4179">
        <v>176</v>
      </c>
    </row>
    <row r="4180" spans="1:8" x14ac:dyDescent="0.35">
      <c r="A4180">
        <v>76.02</v>
      </c>
      <c r="B4180">
        <v>100</v>
      </c>
      <c r="C4180">
        <v>76.02</v>
      </c>
      <c r="D4180">
        <v>126</v>
      </c>
      <c r="E4180">
        <v>76.02</v>
      </c>
      <c r="F4180">
        <v>158</v>
      </c>
      <c r="G4180">
        <v>76.02</v>
      </c>
      <c r="H4180">
        <v>172</v>
      </c>
    </row>
    <row r="4181" spans="1:8" x14ac:dyDescent="0.35">
      <c r="A4181">
        <v>76.037000000000006</v>
      </c>
      <c r="B4181">
        <v>96</v>
      </c>
      <c r="C4181">
        <v>76.037000000000006</v>
      </c>
      <c r="D4181">
        <v>107</v>
      </c>
      <c r="E4181">
        <v>76.037000000000006</v>
      </c>
      <c r="F4181">
        <v>159</v>
      </c>
      <c r="G4181">
        <v>76.037000000000006</v>
      </c>
      <c r="H4181">
        <v>175</v>
      </c>
    </row>
    <row r="4182" spans="1:8" x14ac:dyDescent="0.35">
      <c r="A4182">
        <v>76.054000000000002</v>
      </c>
      <c r="B4182">
        <v>97</v>
      </c>
      <c r="C4182">
        <v>76.054000000000002</v>
      </c>
      <c r="D4182">
        <v>126</v>
      </c>
      <c r="E4182">
        <v>76.054000000000002</v>
      </c>
      <c r="F4182">
        <v>154</v>
      </c>
      <c r="G4182">
        <v>76.054000000000002</v>
      </c>
      <c r="H4182">
        <v>153</v>
      </c>
    </row>
    <row r="4183" spans="1:8" x14ac:dyDescent="0.35">
      <c r="A4183">
        <v>76.070999999999998</v>
      </c>
      <c r="B4183">
        <v>98</v>
      </c>
      <c r="C4183">
        <v>76.070999999999998</v>
      </c>
      <c r="D4183">
        <v>131</v>
      </c>
      <c r="E4183">
        <v>76.070999999999998</v>
      </c>
      <c r="F4183">
        <v>157</v>
      </c>
      <c r="G4183">
        <v>76.070999999999998</v>
      </c>
      <c r="H4183">
        <v>162</v>
      </c>
    </row>
    <row r="4184" spans="1:8" x14ac:dyDescent="0.35">
      <c r="A4184">
        <v>76.087999999999994</v>
      </c>
      <c r="B4184">
        <v>100</v>
      </c>
      <c r="C4184">
        <v>76.087999999999994</v>
      </c>
      <c r="D4184">
        <v>127</v>
      </c>
      <c r="E4184">
        <v>76.087999999999994</v>
      </c>
      <c r="F4184">
        <v>158</v>
      </c>
      <c r="G4184">
        <v>76.087999999999994</v>
      </c>
      <c r="H4184">
        <v>169</v>
      </c>
    </row>
    <row r="4185" spans="1:8" x14ac:dyDescent="0.35">
      <c r="A4185">
        <v>76.105000000000004</v>
      </c>
      <c r="B4185">
        <v>99</v>
      </c>
      <c r="C4185">
        <v>76.105000000000004</v>
      </c>
      <c r="D4185">
        <v>132</v>
      </c>
      <c r="E4185">
        <v>76.105000000000004</v>
      </c>
      <c r="F4185">
        <v>157</v>
      </c>
      <c r="G4185">
        <v>76.105000000000004</v>
      </c>
      <c r="H4185">
        <v>171</v>
      </c>
    </row>
    <row r="4186" spans="1:8" x14ac:dyDescent="0.35">
      <c r="A4186">
        <v>76.122</v>
      </c>
      <c r="B4186">
        <v>95</v>
      </c>
      <c r="C4186">
        <v>76.122</v>
      </c>
      <c r="D4186">
        <v>127</v>
      </c>
      <c r="E4186">
        <v>76.122</v>
      </c>
      <c r="F4186">
        <v>156</v>
      </c>
      <c r="G4186">
        <v>76.122</v>
      </c>
      <c r="H4186">
        <v>170</v>
      </c>
    </row>
    <row r="4187" spans="1:8" x14ac:dyDescent="0.35">
      <c r="A4187">
        <v>76.138999999999996</v>
      </c>
      <c r="B4187">
        <v>96</v>
      </c>
      <c r="C4187">
        <v>76.138999999999996</v>
      </c>
      <c r="D4187">
        <v>132</v>
      </c>
      <c r="E4187">
        <v>76.138999999999996</v>
      </c>
      <c r="F4187">
        <v>159</v>
      </c>
      <c r="G4187">
        <v>76.138999999999996</v>
      </c>
      <c r="H4187">
        <v>155</v>
      </c>
    </row>
    <row r="4188" spans="1:8" x14ac:dyDescent="0.35">
      <c r="A4188">
        <v>76.156000000000006</v>
      </c>
      <c r="B4188">
        <v>99</v>
      </c>
      <c r="C4188">
        <v>76.156000000000006</v>
      </c>
      <c r="D4188">
        <v>123</v>
      </c>
      <c r="E4188">
        <v>76.156000000000006</v>
      </c>
      <c r="F4188">
        <v>154</v>
      </c>
      <c r="G4188">
        <v>76.156000000000006</v>
      </c>
      <c r="H4188">
        <v>173</v>
      </c>
    </row>
    <row r="4189" spans="1:8" x14ac:dyDescent="0.35">
      <c r="A4189">
        <v>76.173000000000002</v>
      </c>
      <c r="B4189">
        <v>96</v>
      </c>
      <c r="C4189">
        <v>76.173000000000002</v>
      </c>
      <c r="D4189">
        <v>121</v>
      </c>
      <c r="E4189">
        <v>76.173000000000002</v>
      </c>
      <c r="F4189">
        <v>160</v>
      </c>
      <c r="G4189">
        <v>76.173000000000002</v>
      </c>
      <c r="H4189">
        <v>166</v>
      </c>
    </row>
    <row r="4190" spans="1:8" x14ac:dyDescent="0.35">
      <c r="A4190">
        <v>76.19</v>
      </c>
      <c r="B4190">
        <v>95</v>
      </c>
      <c r="C4190">
        <v>76.19</v>
      </c>
      <c r="D4190">
        <v>121</v>
      </c>
      <c r="E4190">
        <v>76.19</v>
      </c>
      <c r="F4190">
        <v>157</v>
      </c>
      <c r="G4190">
        <v>76.19</v>
      </c>
      <c r="H4190">
        <v>172</v>
      </c>
    </row>
    <row r="4191" spans="1:8" x14ac:dyDescent="0.35">
      <c r="A4191">
        <v>76.206999999999994</v>
      </c>
      <c r="B4191">
        <v>95</v>
      </c>
      <c r="C4191">
        <v>76.206999999999994</v>
      </c>
      <c r="D4191">
        <v>124</v>
      </c>
      <c r="E4191">
        <v>76.206999999999994</v>
      </c>
      <c r="F4191">
        <v>146</v>
      </c>
      <c r="G4191">
        <v>76.206999999999994</v>
      </c>
      <c r="H4191">
        <v>169</v>
      </c>
    </row>
    <row r="4192" spans="1:8" x14ac:dyDescent="0.35">
      <c r="A4192">
        <v>76.224000000000004</v>
      </c>
      <c r="B4192">
        <v>103</v>
      </c>
      <c r="C4192">
        <v>76.224000000000004</v>
      </c>
      <c r="D4192">
        <v>141</v>
      </c>
      <c r="E4192">
        <v>76.224000000000004</v>
      </c>
      <c r="F4192">
        <v>149</v>
      </c>
      <c r="G4192">
        <v>76.224000000000004</v>
      </c>
      <c r="H4192">
        <v>168</v>
      </c>
    </row>
    <row r="4193" spans="1:8" x14ac:dyDescent="0.35">
      <c r="A4193">
        <v>76.241</v>
      </c>
      <c r="B4193">
        <v>108</v>
      </c>
      <c r="C4193">
        <v>76.241</v>
      </c>
      <c r="D4193">
        <v>126</v>
      </c>
      <c r="E4193">
        <v>76.241</v>
      </c>
      <c r="F4193">
        <v>154</v>
      </c>
      <c r="G4193">
        <v>76.241</v>
      </c>
      <c r="H4193">
        <v>172</v>
      </c>
    </row>
    <row r="4194" spans="1:8" x14ac:dyDescent="0.35">
      <c r="A4194">
        <v>76.257999999999996</v>
      </c>
      <c r="B4194">
        <v>108</v>
      </c>
      <c r="C4194">
        <v>76.257999999999996</v>
      </c>
      <c r="D4194">
        <v>120</v>
      </c>
      <c r="E4194">
        <v>76.257999999999996</v>
      </c>
      <c r="F4194">
        <v>157</v>
      </c>
      <c r="G4194">
        <v>76.257999999999996</v>
      </c>
      <c r="H4194">
        <v>168</v>
      </c>
    </row>
    <row r="4195" spans="1:8" x14ac:dyDescent="0.35">
      <c r="A4195">
        <v>76.275000000000006</v>
      </c>
      <c r="B4195">
        <v>110</v>
      </c>
      <c r="C4195">
        <v>76.275000000000006</v>
      </c>
      <c r="D4195">
        <v>130</v>
      </c>
      <c r="E4195">
        <v>76.275000000000006</v>
      </c>
      <c r="F4195">
        <v>160</v>
      </c>
      <c r="G4195">
        <v>76.275000000000006</v>
      </c>
      <c r="H4195">
        <v>166</v>
      </c>
    </row>
    <row r="4196" spans="1:8" x14ac:dyDescent="0.35">
      <c r="A4196">
        <v>76.292000000000002</v>
      </c>
      <c r="B4196">
        <v>108</v>
      </c>
      <c r="C4196">
        <v>76.292000000000002</v>
      </c>
      <c r="D4196">
        <v>124</v>
      </c>
      <c r="E4196">
        <v>76.292000000000002</v>
      </c>
      <c r="F4196">
        <v>156</v>
      </c>
      <c r="G4196">
        <v>76.292000000000002</v>
      </c>
      <c r="H4196">
        <v>159</v>
      </c>
    </row>
    <row r="4197" spans="1:8" x14ac:dyDescent="0.35">
      <c r="A4197">
        <v>76.308999999999997</v>
      </c>
      <c r="B4197">
        <v>101</v>
      </c>
      <c r="C4197">
        <v>76.308999999999997</v>
      </c>
      <c r="D4197">
        <v>111</v>
      </c>
      <c r="E4197">
        <v>76.308999999999997</v>
      </c>
      <c r="F4197">
        <v>146</v>
      </c>
      <c r="G4197">
        <v>76.308999999999997</v>
      </c>
      <c r="H4197">
        <v>167</v>
      </c>
    </row>
    <row r="4198" spans="1:8" x14ac:dyDescent="0.35">
      <c r="A4198">
        <v>76.325999999999993</v>
      </c>
      <c r="B4198">
        <v>101</v>
      </c>
      <c r="C4198">
        <v>76.325999999999993</v>
      </c>
      <c r="D4198">
        <v>118</v>
      </c>
      <c r="E4198">
        <v>76.325999999999993</v>
      </c>
      <c r="F4198">
        <v>164</v>
      </c>
      <c r="G4198">
        <v>76.325999999999993</v>
      </c>
      <c r="H4198">
        <v>171</v>
      </c>
    </row>
    <row r="4199" spans="1:8" x14ac:dyDescent="0.35">
      <c r="A4199">
        <v>76.343000000000004</v>
      </c>
      <c r="B4199">
        <v>101</v>
      </c>
      <c r="C4199">
        <v>76.343000000000004</v>
      </c>
      <c r="D4199">
        <v>119</v>
      </c>
      <c r="E4199">
        <v>76.343000000000004</v>
      </c>
      <c r="F4199">
        <v>171</v>
      </c>
      <c r="G4199">
        <v>76.343000000000004</v>
      </c>
      <c r="H4199">
        <v>174</v>
      </c>
    </row>
    <row r="4200" spans="1:8" x14ac:dyDescent="0.35">
      <c r="A4200">
        <v>76.36</v>
      </c>
      <c r="B4200">
        <v>102</v>
      </c>
      <c r="C4200">
        <v>76.36</v>
      </c>
      <c r="D4200">
        <v>116</v>
      </c>
      <c r="E4200">
        <v>76.36</v>
      </c>
      <c r="F4200">
        <v>148</v>
      </c>
      <c r="G4200">
        <v>76.36</v>
      </c>
      <c r="H4200">
        <v>167</v>
      </c>
    </row>
    <row r="4201" spans="1:8" x14ac:dyDescent="0.35">
      <c r="A4201">
        <v>76.376999999999995</v>
      </c>
      <c r="B4201">
        <v>106</v>
      </c>
      <c r="C4201">
        <v>76.376999999999995</v>
      </c>
      <c r="D4201">
        <v>126</v>
      </c>
      <c r="E4201">
        <v>76.376999999999995</v>
      </c>
      <c r="F4201">
        <v>145</v>
      </c>
      <c r="G4201">
        <v>76.376999999999995</v>
      </c>
      <c r="H4201">
        <v>163</v>
      </c>
    </row>
    <row r="4202" spans="1:8" x14ac:dyDescent="0.35">
      <c r="A4202">
        <v>76.394000000000005</v>
      </c>
      <c r="B4202">
        <v>112</v>
      </c>
      <c r="C4202">
        <v>76.394000000000005</v>
      </c>
      <c r="D4202">
        <v>131</v>
      </c>
      <c r="E4202">
        <v>76.394000000000005</v>
      </c>
      <c r="F4202">
        <v>164</v>
      </c>
      <c r="G4202">
        <v>76.394000000000005</v>
      </c>
      <c r="H4202">
        <v>159</v>
      </c>
    </row>
    <row r="4203" spans="1:8" x14ac:dyDescent="0.35">
      <c r="A4203">
        <v>76.411000000000001</v>
      </c>
      <c r="B4203">
        <v>112</v>
      </c>
      <c r="C4203">
        <v>76.411000000000001</v>
      </c>
      <c r="D4203">
        <v>132</v>
      </c>
      <c r="E4203">
        <v>76.411000000000001</v>
      </c>
      <c r="F4203">
        <v>165</v>
      </c>
      <c r="G4203">
        <v>76.411000000000001</v>
      </c>
      <c r="H4203">
        <v>167</v>
      </c>
    </row>
    <row r="4204" spans="1:8" x14ac:dyDescent="0.35">
      <c r="A4204">
        <v>76.427999999999997</v>
      </c>
      <c r="B4204">
        <v>112</v>
      </c>
      <c r="C4204">
        <v>76.427999999999997</v>
      </c>
      <c r="D4204">
        <v>117</v>
      </c>
      <c r="E4204">
        <v>76.427999999999997</v>
      </c>
      <c r="F4204">
        <v>149</v>
      </c>
      <c r="G4204">
        <v>76.427999999999997</v>
      </c>
      <c r="H4204">
        <v>173</v>
      </c>
    </row>
    <row r="4205" spans="1:8" x14ac:dyDescent="0.35">
      <c r="A4205">
        <v>76.444999999999993</v>
      </c>
      <c r="B4205">
        <v>107</v>
      </c>
      <c r="C4205">
        <v>76.444999999999993</v>
      </c>
      <c r="D4205">
        <v>124</v>
      </c>
      <c r="E4205">
        <v>76.444999999999993</v>
      </c>
      <c r="F4205">
        <v>141</v>
      </c>
      <c r="G4205">
        <v>76.444999999999993</v>
      </c>
      <c r="H4205">
        <v>164</v>
      </c>
    </row>
    <row r="4206" spans="1:8" x14ac:dyDescent="0.35">
      <c r="A4206">
        <v>76.462000000000003</v>
      </c>
      <c r="B4206">
        <v>107</v>
      </c>
      <c r="C4206">
        <v>76.462000000000003</v>
      </c>
      <c r="D4206">
        <v>128</v>
      </c>
      <c r="E4206">
        <v>76.462000000000003</v>
      </c>
      <c r="F4206">
        <v>154</v>
      </c>
      <c r="G4206">
        <v>76.462000000000003</v>
      </c>
      <c r="H4206">
        <v>169</v>
      </c>
    </row>
    <row r="4207" spans="1:8" x14ac:dyDescent="0.35">
      <c r="A4207">
        <v>76.478999999999999</v>
      </c>
      <c r="B4207">
        <v>113</v>
      </c>
      <c r="C4207">
        <v>76.478999999999999</v>
      </c>
      <c r="D4207">
        <v>123</v>
      </c>
      <c r="E4207">
        <v>76.478999999999999</v>
      </c>
      <c r="F4207">
        <v>172</v>
      </c>
      <c r="G4207">
        <v>76.478999999999999</v>
      </c>
      <c r="H4207">
        <v>173</v>
      </c>
    </row>
    <row r="4208" spans="1:8" x14ac:dyDescent="0.35">
      <c r="A4208">
        <v>76.495999999999995</v>
      </c>
      <c r="B4208">
        <v>115</v>
      </c>
      <c r="C4208">
        <v>76.495999999999995</v>
      </c>
      <c r="D4208">
        <v>120</v>
      </c>
      <c r="E4208">
        <v>76.495999999999995</v>
      </c>
      <c r="F4208">
        <v>170</v>
      </c>
      <c r="G4208">
        <v>76.495999999999995</v>
      </c>
      <c r="H4208">
        <v>174</v>
      </c>
    </row>
    <row r="4209" spans="1:8" x14ac:dyDescent="0.35">
      <c r="A4209">
        <v>76.513000000000005</v>
      </c>
      <c r="B4209">
        <v>116</v>
      </c>
      <c r="C4209">
        <v>76.513000000000005</v>
      </c>
      <c r="D4209">
        <v>129</v>
      </c>
      <c r="E4209">
        <v>76.513000000000005</v>
      </c>
      <c r="F4209">
        <v>159</v>
      </c>
      <c r="G4209">
        <v>76.513000000000005</v>
      </c>
      <c r="H4209">
        <v>162</v>
      </c>
    </row>
    <row r="4210" spans="1:8" x14ac:dyDescent="0.35">
      <c r="A4210">
        <v>76.53</v>
      </c>
      <c r="B4210">
        <v>111</v>
      </c>
      <c r="C4210">
        <v>76.53</v>
      </c>
      <c r="D4210">
        <v>135</v>
      </c>
      <c r="E4210">
        <v>76.53</v>
      </c>
      <c r="F4210">
        <v>159</v>
      </c>
      <c r="G4210">
        <v>76.53</v>
      </c>
      <c r="H4210">
        <v>176</v>
      </c>
    </row>
    <row r="4211" spans="1:8" x14ac:dyDescent="0.35">
      <c r="A4211">
        <v>76.546999999999997</v>
      </c>
      <c r="B4211">
        <v>110</v>
      </c>
      <c r="C4211">
        <v>76.546999999999997</v>
      </c>
      <c r="D4211">
        <v>116</v>
      </c>
      <c r="E4211">
        <v>76.546999999999997</v>
      </c>
      <c r="F4211">
        <v>178</v>
      </c>
      <c r="G4211">
        <v>76.546999999999997</v>
      </c>
      <c r="H4211">
        <v>171</v>
      </c>
    </row>
    <row r="4212" spans="1:8" x14ac:dyDescent="0.35">
      <c r="A4212">
        <v>76.563999999999993</v>
      </c>
      <c r="B4212">
        <v>120</v>
      </c>
      <c r="C4212">
        <v>76.563999999999993</v>
      </c>
      <c r="D4212">
        <v>123</v>
      </c>
      <c r="E4212">
        <v>76.563999999999993</v>
      </c>
      <c r="F4212">
        <v>159</v>
      </c>
      <c r="G4212">
        <v>76.563999999999993</v>
      </c>
      <c r="H4212">
        <v>168</v>
      </c>
    </row>
    <row r="4213" spans="1:8" x14ac:dyDescent="0.35">
      <c r="A4213">
        <v>76.581000000000003</v>
      </c>
      <c r="B4213">
        <v>113</v>
      </c>
      <c r="C4213">
        <v>76.581000000000003</v>
      </c>
      <c r="D4213">
        <v>117</v>
      </c>
      <c r="E4213">
        <v>76.581000000000003</v>
      </c>
      <c r="F4213">
        <v>155</v>
      </c>
      <c r="G4213">
        <v>76.581000000000003</v>
      </c>
      <c r="H4213">
        <v>156</v>
      </c>
    </row>
    <row r="4214" spans="1:8" x14ac:dyDescent="0.35">
      <c r="A4214">
        <v>76.597999999999999</v>
      </c>
      <c r="B4214">
        <v>116</v>
      </c>
      <c r="C4214">
        <v>76.597999999999999</v>
      </c>
      <c r="D4214">
        <v>126</v>
      </c>
      <c r="E4214">
        <v>76.597999999999999</v>
      </c>
      <c r="F4214">
        <v>170</v>
      </c>
      <c r="G4214">
        <v>76.597999999999999</v>
      </c>
      <c r="H4214">
        <v>171</v>
      </c>
    </row>
    <row r="4215" spans="1:8" x14ac:dyDescent="0.35">
      <c r="A4215">
        <v>76.614999999999995</v>
      </c>
      <c r="B4215">
        <v>117</v>
      </c>
      <c r="C4215">
        <v>76.614999999999995</v>
      </c>
      <c r="D4215">
        <v>128</v>
      </c>
      <c r="E4215">
        <v>76.614999999999995</v>
      </c>
      <c r="F4215">
        <v>151</v>
      </c>
      <c r="G4215">
        <v>76.614999999999995</v>
      </c>
      <c r="H4215">
        <v>161</v>
      </c>
    </row>
    <row r="4216" spans="1:8" x14ac:dyDescent="0.35">
      <c r="A4216">
        <v>76.632000000000005</v>
      </c>
      <c r="B4216">
        <v>111</v>
      </c>
      <c r="C4216">
        <v>76.632000000000005</v>
      </c>
      <c r="D4216">
        <v>127</v>
      </c>
      <c r="E4216">
        <v>76.632000000000005</v>
      </c>
      <c r="F4216">
        <v>155</v>
      </c>
      <c r="G4216">
        <v>76.632000000000005</v>
      </c>
      <c r="H4216">
        <v>161</v>
      </c>
    </row>
    <row r="4217" spans="1:8" x14ac:dyDescent="0.35">
      <c r="A4217">
        <v>76.649000000000001</v>
      </c>
      <c r="B4217">
        <v>114</v>
      </c>
      <c r="C4217">
        <v>76.649000000000001</v>
      </c>
      <c r="D4217">
        <v>130</v>
      </c>
      <c r="E4217">
        <v>76.649000000000001</v>
      </c>
      <c r="F4217">
        <v>163</v>
      </c>
      <c r="G4217">
        <v>76.649000000000001</v>
      </c>
      <c r="H4217">
        <v>171</v>
      </c>
    </row>
    <row r="4218" spans="1:8" x14ac:dyDescent="0.35">
      <c r="A4218">
        <v>76.665999999999997</v>
      </c>
      <c r="B4218">
        <v>114</v>
      </c>
      <c r="C4218">
        <v>76.665999999999997</v>
      </c>
      <c r="D4218">
        <v>135</v>
      </c>
      <c r="E4218">
        <v>76.665999999999997</v>
      </c>
      <c r="F4218">
        <v>149</v>
      </c>
      <c r="G4218">
        <v>76.665999999999997</v>
      </c>
      <c r="H4218">
        <v>176</v>
      </c>
    </row>
    <row r="4219" spans="1:8" x14ac:dyDescent="0.35">
      <c r="A4219">
        <v>76.683000000000007</v>
      </c>
      <c r="B4219">
        <v>117</v>
      </c>
      <c r="C4219">
        <v>76.683000000000007</v>
      </c>
      <c r="D4219">
        <v>137</v>
      </c>
      <c r="E4219">
        <v>76.683000000000007</v>
      </c>
      <c r="F4219">
        <v>168</v>
      </c>
      <c r="G4219">
        <v>76.683000000000007</v>
      </c>
      <c r="H4219">
        <v>179</v>
      </c>
    </row>
    <row r="4220" spans="1:8" x14ac:dyDescent="0.35">
      <c r="A4220">
        <v>76.7</v>
      </c>
      <c r="B4220">
        <v>127</v>
      </c>
      <c r="C4220">
        <v>76.7</v>
      </c>
      <c r="D4220">
        <v>138</v>
      </c>
      <c r="E4220">
        <v>76.7</v>
      </c>
      <c r="F4220">
        <v>153</v>
      </c>
      <c r="G4220">
        <v>76.7</v>
      </c>
      <c r="H4220">
        <v>177</v>
      </c>
    </row>
    <row r="4221" spans="1:8" x14ac:dyDescent="0.35">
      <c r="A4221">
        <v>76.716999999999999</v>
      </c>
      <c r="B4221">
        <v>120</v>
      </c>
      <c r="C4221">
        <v>76.716999999999999</v>
      </c>
      <c r="D4221">
        <v>137</v>
      </c>
      <c r="E4221">
        <v>76.716999999999999</v>
      </c>
      <c r="F4221">
        <v>169</v>
      </c>
      <c r="G4221">
        <v>76.716999999999999</v>
      </c>
      <c r="H4221">
        <v>169</v>
      </c>
    </row>
    <row r="4222" spans="1:8" x14ac:dyDescent="0.35">
      <c r="A4222">
        <v>76.733999999999995</v>
      </c>
      <c r="B4222">
        <v>107</v>
      </c>
      <c r="C4222">
        <v>76.733999999999995</v>
      </c>
      <c r="D4222">
        <v>126</v>
      </c>
      <c r="E4222">
        <v>76.733999999999995</v>
      </c>
      <c r="F4222">
        <v>160</v>
      </c>
      <c r="G4222">
        <v>76.733999999999995</v>
      </c>
      <c r="H4222">
        <v>163</v>
      </c>
    </row>
    <row r="4223" spans="1:8" x14ac:dyDescent="0.35">
      <c r="A4223">
        <v>76.751000000000005</v>
      </c>
      <c r="B4223">
        <v>111</v>
      </c>
      <c r="C4223">
        <v>76.751000000000005</v>
      </c>
      <c r="D4223">
        <v>136</v>
      </c>
      <c r="E4223">
        <v>76.751000000000005</v>
      </c>
      <c r="F4223">
        <v>158</v>
      </c>
      <c r="G4223">
        <v>76.751000000000005</v>
      </c>
      <c r="H4223">
        <v>160</v>
      </c>
    </row>
    <row r="4224" spans="1:8" x14ac:dyDescent="0.35">
      <c r="A4224">
        <v>76.768000000000001</v>
      </c>
      <c r="B4224">
        <v>117</v>
      </c>
      <c r="C4224">
        <v>76.768000000000001</v>
      </c>
      <c r="D4224">
        <v>128</v>
      </c>
      <c r="E4224">
        <v>76.768000000000001</v>
      </c>
      <c r="F4224">
        <v>152</v>
      </c>
      <c r="G4224">
        <v>76.768000000000001</v>
      </c>
      <c r="H4224">
        <v>154</v>
      </c>
    </row>
    <row r="4225" spans="1:8" x14ac:dyDescent="0.35">
      <c r="A4225">
        <v>76.784999999999997</v>
      </c>
      <c r="B4225">
        <v>106</v>
      </c>
      <c r="C4225">
        <v>76.784999999999997</v>
      </c>
      <c r="D4225">
        <v>122</v>
      </c>
      <c r="E4225">
        <v>76.784999999999997</v>
      </c>
      <c r="F4225">
        <v>170</v>
      </c>
      <c r="G4225">
        <v>76.784999999999997</v>
      </c>
      <c r="H4225">
        <v>173</v>
      </c>
    </row>
    <row r="4226" spans="1:8" x14ac:dyDescent="0.35">
      <c r="A4226">
        <v>76.802000000000007</v>
      </c>
      <c r="B4226">
        <v>105</v>
      </c>
      <c r="C4226">
        <v>76.802000000000007</v>
      </c>
      <c r="D4226">
        <v>137</v>
      </c>
      <c r="E4226">
        <v>76.802000000000007</v>
      </c>
      <c r="F4226">
        <v>163</v>
      </c>
      <c r="G4226">
        <v>76.802000000000007</v>
      </c>
      <c r="H4226">
        <v>181</v>
      </c>
    </row>
    <row r="4227" spans="1:8" x14ac:dyDescent="0.35">
      <c r="A4227">
        <v>76.819000000000003</v>
      </c>
      <c r="B4227">
        <v>115</v>
      </c>
      <c r="C4227">
        <v>76.819000000000003</v>
      </c>
      <c r="D4227">
        <v>124</v>
      </c>
      <c r="E4227">
        <v>76.819000000000003</v>
      </c>
      <c r="F4227">
        <v>149</v>
      </c>
      <c r="G4227">
        <v>76.819000000000003</v>
      </c>
      <c r="H4227">
        <v>162</v>
      </c>
    </row>
    <row r="4228" spans="1:8" x14ac:dyDescent="0.35">
      <c r="A4228">
        <v>76.835999999999999</v>
      </c>
      <c r="B4228">
        <v>118</v>
      </c>
      <c r="C4228">
        <v>76.835999999999999</v>
      </c>
      <c r="D4228">
        <v>128</v>
      </c>
      <c r="E4228">
        <v>76.835999999999999</v>
      </c>
      <c r="F4228">
        <v>164</v>
      </c>
      <c r="G4228">
        <v>76.835999999999999</v>
      </c>
      <c r="H4228">
        <v>175</v>
      </c>
    </row>
    <row r="4229" spans="1:8" x14ac:dyDescent="0.35">
      <c r="A4229">
        <v>76.852999999999994</v>
      </c>
      <c r="B4229">
        <v>118</v>
      </c>
      <c r="C4229">
        <v>76.852999999999994</v>
      </c>
      <c r="D4229">
        <v>132</v>
      </c>
      <c r="E4229">
        <v>76.852999999999994</v>
      </c>
      <c r="F4229">
        <v>177</v>
      </c>
      <c r="G4229">
        <v>76.852999999999994</v>
      </c>
      <c r="H4229">
        <v>150</v>
      </c>
    </row>
    <row r="4230" spans="1:8" x14ac:dyDescent="0.35">
      <c r="A4230">
        <v>76.87</v>
      </c>
      <c r="B4230">
        <v>111</v>
      </c>
      <c r="C4230">
        <v>76.87</v>
      </c>
      <c r="D4230">
        <v>137</v>
      </c>
      <c r="E4230">
        <v>76.87</v>
      </c>
      <c r="F4230">
        <v>159</v>
      </c>
      <c r="G4230">
        <v>76.87</v>
      </c>
      <c r="H4230">
        <v>147</v>
      </c>
    </row>
    <row r="4231" spans="1:8" x14ac:dyDescent="0.35">
      <c r="A4231">
        <v>76.887</v>
      </c>
      <c r="B4231">
        <v>114</v>
      </c>
      <c r="C4231">
        <v>76.887</v>
      </c>
      <c r="D4231">
        <v>117</v>
      </c>
      <c r="E4231">
        <v>76.887</v>
      </c>
      <c r="F4231">
        <v>176</v>
      </c>
      <c r="G4231">
        <v>76.887</v>
      </c>
      <c r="H4231">
        <v>167</v>
      </c>
    </row>
    <row r="4232" spans="1:8" x14ac:dyDescent="0.35">
      <c r="A4232">
        <v>76.903999999999996</v>
      </c>
      <c r="B4232">
        <v>124</v>
      </c>
      <c r="C4232">
        <v>76.903999999999996</v>
      </c>
      <c r="D4232">
        <v>125</v>
      </c>
      <c r="E4232">
        <v>76.903999999999996</v>
      </c>
      <c r="F4232">
        <v>169</v>
      </c>
      <c r="G4232">
        <v>76.903999999999996</v>
      </c>
      <c r="H4232">
        <v>170</v>
      </c>
    </row>
    <row r="4233" spans="1:8" x14ac:dyDescent="0.35">
      <c r="A4233">
        <v>76.921000000000006</v>
      </c>
      <c r="B4233">
        <v>112</v>
      </c>
      <c r="C4233">
        <v>76.921000000000006</v>
      </c>
      <c r="D4233">
        <v>123</v>
      </c>
      <c r="E4233">
        <v>76.921000000000006</v>
      </c>
      <c r="F4233">
        <v>151</v>
      </c>
      <c r="G4233">
        <v>76.921000000000006</v>
      </c>
      <c r="H4233">
        <v>170</v>
      </c>
    </row>
    <row r="4234" spans="1:8" x14ac:dyDescent="0.35">
      <c r="A4234">
        <v>76.938000000000002</v>
      </c>
      <c r="B4234">
        <v>108</v>
      </c>
      <c r="C4234">
        <v>76.938000000000002</v>
      </c>
      <c r="D4234">
        <v>119</v>
      </c>
      <c r="E4234">
        <v>76.938000000000002</v>
      </c>
      <c r="F4234">
        <v>158</v>
      </c>
      <c r="G4234">
        <v>76.938000000000002</v>
      </c>
      <c r="H4234">
        <v>175</v>
      </c>
    </row>
    <row r="4235" spans="1:8" x14ac:dyDescent="0.35">
      <c r="A4235">
        <v>76.954999999999998</v>
      </c>
      <c r="B4235">
        <v>121</v>
      </c>
      <c r="C4235">
        <v>76.954999999999998</v>
      </c>
      <c r="D4235">
        <v>128</v>
      </c>
      <c r="E4235">
        <v>76.954999999999998</v>
      </c>
      <c r="F4235">
        <v>155</v>
      </c>
      <c r="G4235">
        <v>76.954999999999998</v>
      </c>
      <c r="H4235">
        <v>165</v>
      </c>
    </row>
    <row r="4236" spans="1:8" x14ac:dyDescent="0.35">
      <c r="A4236">
        <v>76.971999999999994</v>
      </c>
      <c r="B4236">
        <v>112</v>
      </c>
      <c r="C4236">
        <v>76.971999999999994</v>
      </c>
      <c r="D4236">
        <v>131</v>
      </c>
      <c r="E4236">
        <v>76.971999999999994</v>
      </c>
      <c r="F4236">
        <v>161</v>
      </c>
      <c r="G4236">
        <v>76.971999999999994</v>
      </c>
      <c r="H4236">
        <v>169</v>
      </c>
    </row>
    <row r="4237" spans="1:8" x14ac:dyDescent="0.35">
      <c r="A4237">
        <v>76.989000000000004</v>
      </c>
      <c r="B4237">
        <v>108</v>
      </c>
      <c r="C4237">
        <v>76.989000000000004</v>
      </c>
      <c r="D4237">
        <v>119</v>
      </c>
      <c r="E4237">
        <v>76.989000000000004</v>
      </c>
      <c r="F4237">
        <v>151</v>
      </c>
      <c r="G4237">
        <v>76.989000000000004</v>
      </c>
      <c r="H4237">
        <v>170</v>
      </c>
    </row>
    <row r="4238" spans="1:8" x14ac:dyDescent="0.35">
      <c r="A4238">
        <v>77.006</v>
      </c>
      <c r="B4238">
        <v>101</v>
      </c>
      <c r="C4238">
        <v>77.006</v>
      </c>
      <c r="D4238">
        <v>122</v>
      </c>
      <c r="E4238">
        <v>77.006</v>
      </c>
      <c r="F4238">
        <v>150</v>
      </c>
      <c r="G4238">
        <v>77.006</v>
      </c>
      <c r="H4238">
        <v>163</v>
      </c>
    </row>
    <row r="4239" spans="1:8" x14ac:dyDescent="0.35">
      <c r="A4239">
        <v>77.022999999999996</v>
      </c>
      <c r="B4239">
        <v>108</v>
      </c>
      <c r="C4239">
        <v>77.022999999999996</v>
      </c>
      <c r="D4239">
        <v>126</v>
      </c>
      <c r="E4239">
        <v>77.022999999999996</v>
      </c>
      <c r="F4239">
        <v>165</v>
      </c>
      <c r="G4239">
        <v>77.022999999999996</v>
      </c>
      <c r="H4239">
        <v>176</v>
      </c>
    </row>
    <row r="4240" spans="1:8" x14ac:dyDescent="0.35">
      <c r="A4240">
        <v>77.040000000000006</v>
      </c>
      <c r="B4240">
        <v>99</v>
      </c>
      <c r="C4240">
        <v>77.040000000000006</v>
      </c>
      <c r="D4240">
        <v>123</v>
      </c>
      <c r="E4240">
        <v>77.040000000000006</v>
      </c>
      <c r="F4240">
        <v>172</v>
      </c>
      <c r="G4240">
        <v>77.040000000000006</v>
      </c>
      <c r="H4240">
        <v>148</v>
      </c>
    </row>
    <row r="4241" spans="1:8" x14ac:dyDescent="0.35">
      <c r="A4241">
        <v>77.057000000000002</v>
      </c>
      <c r="B4241">
        <v>105</v>
      </c>
      <c r="C4241">
        <v>77.057000000000002</v>
      </c>
      <c r="D4241">
        <v>126</v>
      </c>
      <c r="E4241">
        <v>77.057000000000002</v>
      </c>
      <c r="F4241">
        <v>155</v>
      </c>
      <c r="G4241">
        <v>77.057000000000002</v>
      </c>
      <c r="H4241">
        <v>173</v>
      </c>
    </row>
    <row r="4242" spans="1:8" x14ac:dyDescent="0.35">
      <c r="A4242">
        <v>77.073999999999998</v>
      </c>
      <c r="B4242">
        <v>109</v>
      </c>
      <c r="C4242">
        <v>77.073999999999998</v>
      </c>
      <c r="D4242">
        <v>120</v>
      </c>
      <c r="E4242">
        <v>77.073999999999998</v>
      </c>
      <c r="F4242">
        <v>148</v>
      </c>
      <c r="G4242">
        <v>77.073999999999998</v>
      </c>
      <c r="H4242">
        <v>168</v>
      </c>
    </row>
    <row r="4243" spans="1:8" x14ac:dyDescent="0.35">
      <c r="A4243">
        <v>77.090999999999994</v>
      </c>
      <c r="B4243">
        <v>106</v>
      </c>
      <c r="C4243">
        <v>77.090999999999994</v>
      </c>
      <c r="D4243">
        <v>124</v>
      </c>
      <c r="E4243">
        <v>77.090999999999994</v>
      </c>
      <c r="F4243">
        <v>151</v>
      </c>
      <c r="G4243">
        <v>77.090999999999994</v>
      </c>
      <c r="H4243">
        <v>155</v>
      </c>
    </row>
    <row r="4244" spans="1:8" x14ac:dyDescent="0.35">
      <c r="A4244">
        <v>77.108000000000004</v>
      </c>
      <c r="B4244">
        <v>118</v>
      </c>
      <c r="C4244">
        <v>77.108000000000004</v>
      </c>
      <c r="D4244">
        <v>119</v>
      </c>
      <c r="E4244">
        <v>77.108000000000004</v>
      </c>
      <c r="F4244">
        <v>157</v>
      </c>
      <c r="G4244">
        <v>77.108000000000004</v>
      </c>
      <c r="H4244">
        <v>159</v>
      </c>
    </row>
    <row r="4245" spans="1:8" x14ac:dyDescent="0.35">
      <c r="A4245">
        <v>77.125</v>
      </c>
      <c r="B4245">
        <v>114</v>
      </c>
      <c r="C4245">
        <v>77.125</v>
      </c>
      <c r="D4245">
        <v>138</v>
      </c>
      <c r="E4245">
        <v>77.125</v>
      </c>
      <c r="F4245">
        <v>153</v>
      </c>
      <c r="G4245">
        <v>77.125</v>
      </c>
      <c r="H4245">
        <v>187</v>
      </c>
    </row>
    <row r="4246" spans="1:8" x14ac:dyDescent="0.35">
      <c r="A4246">
        <v>77.141999999999996</v>
      </c>
      <c r="B4246">
        <v>108</v>
      </c>
      <c r="C4246">
        <v>77.141999999999996</v>
      </c>
      <c r="D4246">
        <v>123</v>
      </c>
      <c r="E4246">
        <v>77.141999999999996</v>
      </c>
      <c r="F4246">
        <v>145</v>
      </c>
      <c r="G4246">
        <v>77.141999999999996</v>
      </c>
      <c r="H4246">
        <v>160</v>
      </c>
    </row>
    <row r="4247" spans="1:8" x14ac:dyDescent="0.35">
      <c r="A4247">
        <v>77.159000000000006</v>
      </c>
      <c r="B4247">
        <v>107</v>
      </c>
      <c r="C4247">
        <v>77.159000000000006</v>
      </c>
      <c r="D4247">
        <v>143</v>
      </c>
      <c r="E4247">
        <v>77.159000000000006</v>
      </c>
      <c r="F4247">
        <v>181</v>
      </c>
      <c r="G4247">
        <v>77.159000000000006</v>
      </c>
      <c r="H4247">
        <v>141</v>
      </c>
    </row>
    <row r="4248" spans="1:8" x14ac:dyDescent="0.35">
      <c r="A4248">
        <v>77.176000000000002</v>
      </c>
      <c r="B4248">
        <v>106</v>
      </c>
      <c r="C4248">
        <v>77.176000000000002</v>
      </c>
      <c r="D4248">
        <v>133</v>
      </c>
      <c r="E4248">
        <v>77.176000000000002</v>
      </c>
      <c r="F4248">
        <v>181</v>
      </c>
      <c r="G4248">
        <v>77.176000000000002</v>
      </c>
      <c r="H4248">
        <v>161</v>
      </c>
    </row>
    <row r="4249" spans="1:8" x14ac:dyDescent="0.35">
      <c r="A4249">
        <v>77.192999999999998</v>
      </c>
      <c r="B4249">
        <v>103</v>
      </c>
      <c r="C4249">
        <v>77.192999999999998</v>
      </c>
      <c r="D4249">
        <v>119</v>
      </c>
      <c r="E4249">
        <v>77.192999999999998</v>
      </c>
      <c r="F4249">
        <v>165</v>
      </c>
      <c r="G4249">
        <v>77.192999999999998</v>
      </c>
      <c r="H4249">
        <v>173</v>
      </c>
    </row>
    <row r="4250" spans="1:8" x14ac:dyDescent="0.35">
      <c r="A4250">
        <v>77.209999999999994</v>
      </c>
      <c r="B4250">
        <v>102</v>
      </c>
      <c r="C4250">
        <v>77.209999999999994</v>
      </c>
      <c r="D4250">
        <v>122</v>
      </c>
      <c r="E4250">
        <v>77.209999999999994</v>
      </c>
      <c r="F4250">
        <v>148</v>
      </c>
      <c r="G4250">
        <v>77.209999999999994</v>
      </c>
      <c r="H4250">
        <v>166</v>
      </c>
    </row>
    <row r="4251" spans="1:8" x14ac:dyDescent="0.35">
      <c r="A4251">
        <v>77.227000000000004</v>
      </c>
      <c r="B4251">
        <v>97</v>
      </c>
      <c r="C4251">
        <v>77.227000000000004</v>
      </c>
      <c r="D4251">
        <v>123</v>
      </c>
      <c r="E4251">
        <v>77.227000000000004</v>
      </c>
      <c r="F4251">
        <v>148</v>
      </c>
      <c r="G4251">
        <v>77.227000000000004</v>
      </c>
      <c r="H4251">
        <v>173</v>
      </c>
    </row>
    <row r="4252" spans="1:8" x14ac:dyDescent="0.35">
      <c r="A4252">
        <v>77.244</v>
      </c>
      <c r="B4252">
        <v>98</v>
      </c>
      <c r="C4252">
        <v>77.244</v>
      </c>
      <c r="D4252">
        <v>128</v>
      </c>
      <c r="E4252">
        <v>77.244</v>
      </c>
      <c r="F4252">
        <v>162</v>
      </c>
      <c r="G4252">
        <v>77.244</v>
      </c>
      <c r="H4252">
        <v>172</v>
      </c>
    </row>
    <row r="4253" spans="1:8" x14ac:dyDescent="0.35">
      <c r="A4253">
        <v>77.260999999999996</v>
      </c>
      <c r="B4253">
        <v>99</v>
      </c>
      <c r="C4253">
        <v>77.260999999999996</v>
      </c>
      <c r="D4253">
        <v>135</v>
      </c>
      <c r="E4253">
        <v>77.260999999999996</v>
      </c>
      <c r="F4253">
        <v>171</v>
      </c>
      <c r="G4253">
        <v>77.260999999999996</v>
      </c>
      <c r="H4253">
        <v>162</v>
      </c>
    </row>
    <row r="4254" spans="1:8" x14ac:dyDescent="0.35">
      <c r="A4254">
        <v>77.278000000000006</v>
      </c>
      <c r="B4254">
        <v>101</v>
      </c>
      <c r="C4254">
        <v>77.278000000000006</v>
      </c>
      <c r="D4254">
        <v>126</v>
      </c>
      <c r="E4254">
        <v>77.278000000000006</v>
      </c>
      <c r="F4254">
        <v>155</v>
      </c>
      <c r="G4254">
        <v>77.278000000000006</v>
      </c>
      <c r="H4254">
        <v>154</v>
      </c>
    </row>
    <row r="4255" spans="1:8" x14ac:dyDescent="0.35">
      <c r="A4255">
        <v>77.295000000000002</v>
      </c>
      <c r="B4255">
        <v>98</v>
      </c>
      <c r="C4255">
        <v>77.295000000000002</v>
      </c>
      <c r="D4255">
        <v>117</v>
      </c>
      <c r="E4255">
        <v>77.295000000000002</v>
      </c>
      <c r="F4255">
        <v>151</v>
      </c>
      <c r="G4255">
        <v>77.295000000000002</v>
      </c>
      <c r="H4255">
        <v>162</v>
      </c>
    </row>
    <row r="4256" spans="1:8" x14ac:dyDescent="0.35">
      <c r="A4256">
        <v>77.311999999999998</v>
      </c>
      <c r="B4256">
        <v>90</v>
      </c>
      <c r="C4256">
        <v>77.311999999999998</v>
      </c>
      <c r="D4256">
        <v>120</v>
      </c>
      <c r="E4256">
        <v>77.311999999999998</v>
      </c>
      <c r="F4256">
        <v>153</v>
      </c>
      <c r="G4256">
        <v>77.311999999999998</v>
      </c>
      <c r="H4256">
        <v>180</v>
      </c>
    </row>
    <row r="4257" spans="1:8" x14ac:dyDescent="0.35">
      <c r="A4257">
        <v>77.328999999999994</v>
      </c>
      <c r="B4257">
        <v>94</v>
      </c>
      <c r="C4257">
        <v>77.328999999999994</v>
      </c>
      <c r="D4257">
        <v>123</v>
      </c>
      <c r="E4257">
        <v>77.328999999999994</v>
      </c>
      <c r="F4257">
        <v>153</v>
      </c>
      <c r="G4257">
        <v>77.328999999999994</v>
      </c>
      <c r="H4257">
        <v>187</v>
      </c>
    </row>
    <row r="4258" spans="1:8" x14ac:dyDescent="0.35">
      <c r="A4258">
        <v>77.346000000000004</v>
      </c>
      <c r="B4258">
        <v>96</v>
      </c>
      <c r="C4258">
        <v>77.346000000000004</v>
      </c>
      <c r="D4258">
        <v>115</v>
      </c>
      <c r="E4258">
        <v>77.346000000000004</v>
      </c>
      <c r="F4258">
        <v>164</v>
      </c>
      <c r="G4258">
        <v>77.346000000000004</v>
      </c>
      <c r="H4258">
        <v>166</v>
      </c>
    </row>
    <row r="4259" spans="1:8" x14ac:dyDescent="0.35">
      <c r="A4259">
        <v>77.363</v>
      </c>
      <c r="B4259">
        <v>96</v>
      </c>
      <c r="C4259">
        <v>77.363</v>
      </c>
      <c r="D4259">
        <v>111</v>
      </c>
      <c r="E4259">
        <v>77.363</v>
      </c>
      <c r="F4259">
        <v>171</v>
      </c>
      <c r="G4259">
        <v>77.363</v>
      </c>
      <c r="H4259">
        <v>155</v>
      </c>
    </row>
    <row r="4260" spans="1:8" x14ac:dyDescent="0.35">
      <c r="A4260">
        <v>77.38</v>
      </c>
      <c r="B4260">
        <v>97</v>
      </c>
      <c r="C4260">
        <v>77.38</v>
      </c>
      <c r="D4260">
        <v>123</v>
      </c>
      <c r="E4260">
        <v>77.38</v>
      </c>
      <c r="F4260">
        <v>156</v>
      </c>
      <c r="G4260">
        <v>77.38</v>
      </c>
      <c r="H4260">
        <v>156</v>
      </c>
    </row>
    <row r="4261" spans="1:8" x14ac:dyDescent="0.35">
      <c r="A4261">
        <v>77.397000000000006</v>
      </c>
      <c r="B4261">
        <v>99</v>
      </c>
      <c r="C4261">
        <v>77.397000000000006</v>
      </c>
      <c r="D4261">
        <v>122</v>
      </c>
      <c r="E4261">
        <v>77.397000000000006</v>
      </c>
      <c r="F4261">
        <v>146</v>
      </c>
      <c r="G4261">
        <v>77.397000000000006</v>
      </c>
      <c r="H4261">
        <v>161</v>
      </c>
    </row>
    <row r="4262" spans="1:8" x14ac:dyDescent="0.35">
      <c r="A4262">
        <v>77.414000000000001</v>
      </c>
      <c r="B4262">
        <v>100</v>
      </c>
      <c r="C4262">
        <v>77.414000000000001</v>
      </c>
      <c r="D4262">
        <v>128</v>
      </c>
      <c r="E4262">
        <v>77.414000000000001</v>
      </c>
      <c r="F4262">
        <v>159</v>
      </c>
      <c r="G4262">
        <v>77.414000000000001</v>
      </c>
      <c r="H4262">
        <v>170</v>
      </c>
    </row>
    <row r="4263" spans="1:8" x14ac:dyDescent="0.35">
      <c r="A4263">
        <v>77.430999999999997</v>
      </c>
      <c r="B4263">
        <v>96</v>
      </c>
      <c r="C4263">
        <v>77.430999999999997</v>
      </c>
      <c r="D4263">
        <v>125</v>
      </c>
      <c r="E4263">
        <v>77.430999999999997</v>
      </c>
      <c r="F4263">
        <v>170</v>
      </c>
      <c r="G4263">
        <v>77.430999999999997</v>
      </c>
      <c r="H4263">
        <v>182</v>
      </c>
    </row>
    <row r="4264" spans="1:8" x14ac:dyDescent="0.35">
      <c r="A4264">
        <v>77.447999999999993</v>
      </c>
      <c r="B4264">
        <v>101</v>
      </c>
      <c r="C4264">
        <v>77.447999999999993</v>
      </c>
      <c r="D4264">
        <v>124</v>
      </c>
      <c r="E4264">
        <v>77.447999999999993</v>
      </c>
      <c r="F4264">
        <v>174</v>
      </c>
      <c r="G4264">
        <v>77.447999999999993</v>
      </c>
      <c r="H4264">
        <v>164</v>
      </c>
    </row>
    <row r="4265" spans="1:8" x14ac:dyDescent="0.35">
      <c r="A4265">
        <v>77.465000000000003</v>
      </c>
      <c r="B4265">
        <v>104</v>
      </c>
      <c r="C4265">
        <v>77.465000000000003</v>
      </c>
      <c r="D4265">
        <v>121</v>
      </c>
      <c r="E4265">
        <v>77.465000000000003</v>
      </c>
      <c r="F4265">
        <v>171</v>
      </c>
      <c r="G4265">
        <v>77.465000000000003</v>
      </c>
      <c r="H4265">
        <v>162</v>
      </c>
    </row>
    <row r="4266" spans="1:8" x14ac:dyDescent="0.35">
      <c r="A4266">
        <v>77.481999999999999</v>
      </c>
      <c r="B4266">
        <v>97</v>
      </c>
      <c r="C4266">
        <v>77.481999999999999</v>
      </c>
      <c r="D4266">
        <v>111</v>
      </c>
      <c r="E4266">
        <v>77.481999999999999</v>
      </c>
      <c r="F4266">
        <v>162</v>
      </c>
      <c r="G4266">
        <v>77.481999999999999</v>
      </c>
      <c r="H4266">
        <v>179</v>
      </c>
    </row>
    <row r="4267" spans="1:8" x14ac:dyDescent="0.35">
      <c r="A4267">
        <v>77.498999999999995</v>
      </c>
      <c r="B4267">
        <v>96</v>
      </c>
      <c r="C4267">
        <v>77.498999999999995</v>
      </c>
      <c r="D4267">
        <v>105</v>
      </c>
      <c r="E4267">
        <v>77.498999999999995</v>
      </c>
      <c r="F4267">
        <v>154</v>
      </c>
      <c r="G4267">
        <v>77.498999999999995</v>
      </c>
      <c r="H4267">
        <v>167</v>
      </c>
    </row>
    <row r="4268" spans="1:8" x14ac:dyDescent="0.35">
      <c r="A4268">
        <v>77.516000000000005</v>
      </c>
      <c r="B4268">
        <v>97</v>
      </c>
      <c r="C4268">
        <v>77.516000000000005</v>
      </c>
      <c r="D4268">
        <v>118</v>
      </c>
      <c r="E4268">
        <v>77.516000000000005</v>
      </c>
      <c r="F4268">
        <v>147</v>
      </c>
      <c r="G4268">
        <v>77.516000000000005</v>
      </c>
      <c r="H4268">
        <v>156</v>
      </c>
    </row>
    <row r="4269" spans="1:8" x14ac:dyDescent="0.35">
      <c r="A4269">
        <v>77.533000000000001</v>
      </c>
      <c r="B4269">
        <v>108</v>
      </c>
      <c r="C4269">
        <v>77.533000000000001</v>
      </c>
      <c r="D4269">
        <v>128</v>
      </c>
      <c r="E4269">
        <v>77.533000000000001</v>
      </c>
      <c r="F4269">
        <v>163</v>
      </c>
      <c r="G4269">
        <v>77.533000000000001</v>
      </c>
      <c r="H4269">
        <v>168</v>
      </c>
    </row>
    <row r="4270" spans="1:8" x14ac:dyDescent="0.35">
      <c r="A4270">
        <v>77.55</v>
      </c>
      <c r="B4270">
        <v>104</v>
      </c>
      <c r="C4270">
        <v>77.55</v>
      </c>
      <c r="D4270">
        <v>113</v>
      </c>
      <c r="E4270">
        <v>77.55</v>
      </c>
      <c r="F4270">
        <v>144</v>
      </c>
      <c r="G4270">
        <v>77.55</v>
      </c>
      <c r="H4270">
        <v>164</v>
      </c>
    </row>
    <row r="4271" spans="1:8" x14ac:dyDescent="0.35">
      <c r="A4271">
        <v>77.566999999999993</v>
      </c>
      <c r="B4271">
        <v>103</v>
      </c>
      <c r="C4271">
        <v>77.566999999999993</v>
      </c>
      <c r="D4271">
        <v>120</v>
      </c>
      <c r="E4271">
        <v>77.566999999999993</v>
      </c>
      <c r="F4271">
        <v>157</v>
      </c>
      <c r="G4271">
        <v>77.566999999999993</v>
      </c>
      <c r="H4271">
        <v>162</v>
      </c>
    </row>
    <row r="4272" spans="1:8" x14ac:dyDescent="0.35">
      <c r="A4272">
        <v>77.584000000000003</v>
      </c>
      <c r="B4272">
        <v>103</v>
      </c>
      <c r="C4272">
        <v>77.584000000000003</v>
      </c>
      <c r="D4272">
        <v>120</v>
      </c>
      <c r="E4272">
        <v>77.584000000000003</v>
      </c>
      <c r="F4272">
        <v>162</v>
      </c>
      <c r="G4272">
        <v>77.584000000000003</v>
      </c>
      <c r="H4272">
        <v>161</v>
      </c>
    </row>
    <row r="4273" spans="1:8" x14ac:dyDescent="0.35">
      <c r="A4273">
        <v>77.600999999999999</v>
      </c>
      <c r="B4273">
        <v>103</v>
      </c>
      <c r="C4273">
        <v>77.600999999999999</v>
      </c>
      <c r="D4273">
        <v>135</v>
      </c>
      <c r="E4273">
        <v>77.600999999999999</v>
      </c>
      <c r="F4273">
        <v>154</v>
      </c>
      <c r="G4273">
        <v>77.600999999999999</v>
      </c>
      <c r="H4273">
        <v>181</v>
      </c>
    </row>
    <row r="4274" spans="1:8" x14ac:dyDescent="0.35">
      <c r="A4274">
        <v>77.617999999999995</v>
      </c>
      <c r="B4274">
        <v>98</v>
      </c>
      <c r="C4274">
        <v>77.617999999999995</v>
      </c>
      <c r="D4274">
        <v>134</v>
      </c>
      <c r="E4274">
        <v>77.617999999999995</v>
      </c>
      <c r="F4274">
        <v>159</v>
      </c>
      <c r="G4274">
        <v>77.617999999999995</v>
      </c>
      <c r="H4274">
        <v>158</v>
      </c>
    </row>
    <row r="4275" spans="1:8" x14ac:dyDescent="0.35">
      <c r="A4275">
        <v>77.635000000000005</v>
      </c>
      <c r="B4275">
        <v>105</v>
      </c>
      <c r="C4275">
        <v>77.635000000000005</v>
      </c>
      <c r="D4275">
        <v>109</v>
      </c>
      <c r="E4275">
        <v>77.635000000000005</v>
      </c>
      <c r="F4275">
        <v>164</v>
      </c>
      <c r="G4275">
        <v>77.635000000000005</v>
      </c>
      <c r="H4275">
        <v>152</v>
      </c>
    </row>
    <row r="4276" spans="1:8" x14ac:dyDescent="0.35">
      <c r="A4276">
        <v>77.652000000000001</v>
      </c>
      <c r="B4276">
        <v>111</v>
      </c>
      <c r="C4276">
        <v>77.652000000000001</v>
      </c>
      <c r="D4276">
        <v>114</v>
      </c>
      <c r="E4276">
        <v>77.652000000000001</v>
      </c>
      <c r="F4276">
        <v>158</v>
      </c>
      <c r="G4276">
        <v>77.652000000000001</v>
      </c>
      <c r="H4276">
        <v>177</v>
      </c>
    </row>
    <row r="4277" spans="1:8" x14ac:dyDescent="0.35">
      <c r="A4277">
        <v>77.668999999999997</v>
      </c>
      <c r="B4277">
        <v>109</v>
      </c>
      <c r="C4277">
        <v>77.668999999999997</v>
      </c>
      <c r="D4277">
        <v>127</v>
      </c>
      <c r="E4277">
        <v>77.668999999999997</v>
      </c>
      <c r="F4277">
        <v>156</v>
      </c>
      <c r="G4277">
        <v>77.668999999999997</v>
      </c>
      <c r="H4277">
        <v>167</v>
      </c>
    </row>
    <row r="4278" spans="1:8" x14ac:dyDescent="0.35">
      <c r="A4278">
        <v>77.686000000000007</v>
      </c>
      <c r="B4278">
        <v>102</v>
      </c>
      <c r="C4278">
        <v>77.686000000000007</v>
      </c>
      <c r="D4278">
        <v>133</v>
      </c>
      <c r="E4278">
        <v>77.686000000000007</v>
      </c>
      <c r="F4278">
        <v>150</v>
      </c>
      <c r="G4278">
        <v>77.686000000000007</v>
      </c>
      <c r="H4278">
        <v>165</v>
      </c>
    </row>
    <row r="4279" spans="1:8" x14ac:dyDescent="0.35">
      <c r="A4279">
        <v>77.703000000000003</v>
      </c>
      <c r="B4279">
        <v>109</v>
      </c>
      <c r="C4279">
        <v>77.703000000000003</v>
      </c>
      <c r="D4279">
        <v>128</v>
      </c>
      <c r="E4279">
        <v>77.703000000000003</v>
      </c>
      <c r="F4279">
        <v>171</v>
      </c>
      <c r="G4279">
        <v>77.703000000000003</v>
      </c>
      <c r="H4279">
        <v>153</v>
      </c>
    </row>
    <row r="4280" spans="1:8" x14ac:dyDescent="0.35">
      <c r="A4280">
        <v>77.72</v>
      </c>
      <c r="B4280">
        <v>108</v>
      </c>
      <c r="C4280">
        <v>77.72</v>
      </c>
      <c r="D4280">
        <v>121</v>
      </c>
      <c r="E4280">
        <v>77.72</v>
      </c>
      <c r="F4280">
        <v>166</v>
      </c>
      <c r="G4280">
        <v>77.72</v>
      </c>
      <c r="H4280">
        <v>156</v>
      </c>
    </row>
    <row r="4281" spans="1:8" x14ac:dyDescent="0.35">
      <c r="A4281">
        <v>77.736999999999995</v>
      </c>
      <c r="B4281">
        <v>107</v>
      </c>
      <c r="C4281">
        <v>77.736999999999995</v>
      </c>
      <c r="D4281">
        <v>140</v>
      </c>
      <c r="E4281">
        <v>77.736999999999995</v>
      </c>
      <c r="F4281">
        <v>167</v>
      </c>
      <c r="G4281">
        <v>77.736999999999995</v>
      </c>
      <c r="H4281">
        <v>178</v>
      </c>
    </row>
    <row r="4282" spans="1:8" x14ac:dyDescent="0.35">
      <c r="A4282">
        <v>77.754000000000005</v>
      </c>
      <c r="B4282">
        <v>114</v>
      </c>
      <c r="C4282">
        <v>77.754000000000005</v>
      </c>
      <c r="D4282">
        <v>144</v>
      </c>
      <c r="E4282">
        <v>77.754000000000005</v>
      </c>
      <c r="F4282">
        <v>152</v>
      </c>
      <c r="G4282">
        <v>77.754000000000005</v>
      </c>
      <c r="H4282">
        <v>164</v>
      </c>
    </row>
    <row r="4283" spans="1:8" x14ac:dyDescent="0.35">
      <c r="A4283">
        <v>77.771000000000001</v>
      </c>
      <c r="B4283">
        <v>111</v>
      </c>
      <c r="C4283">
        <v>77.771000000000001</v>
      </c>
      <c r="D4283">
        <v>116</v>
      </c>
      <c r="E4283">
        <v>77.771000000000001</v>
      </c>
      <c r="F4283">
        <v>185</v>
      </c>
      <c r="G4283">
        <v>77.771000000000001</v>
      </c>
      <c r="H4283">
        <v>177</v>
      </c>
    </row>
    <row r="4284" spans="1:8" x14ac:dyDescent="0.35">
      <c r="A4284">
        <v>77.787999999999997</v>
      </c>
      <c r="B4284">
        <v>126</v>
      </c>
      <c r="C4284">
        <v>77.787999999999997</v>
      </c>
      <c r="D4284">
        <v>134</v>
      </c>
      <c r="E4284">
        <v>77.787999999999997</v>
      </c>
      <c r="F4284">
        <v>157</v>
      </c>
      <c r="G4284">
        <v>77.787999999999997</v>
      </c>
      <c r="H4284">
        <v>165</v>
      </c>
    </row>
    <row r="4285" spans="1:8" x14ac:dyDescent="0.35">
      <c r="A4285">
        <v>77.805000000000007</v>
      </c>
      <c r="B4285">
        <v>116</v>
      </c>
      <c r="C4285">
        <v>77.805000000000007</v>
      </c>
      <c r="D4285">
        <v>133</v>
      </c>
      <c r="E4285">
        <v>77.805000000000007</v>
      </c>
      <c r="F4285">
        <v>172</v>
      </c>
      <c r="G4285">
        <v>77.805000000000007</v>
      </c>
      <c r="H4285">
        <v>153</v>
      </c>
    </row>
    <row r="4286" spans="1:8" x14ac:dyDescent="0.35">
      <c r="A4286">
        <v>77.822000000000003</v>
      </c>
      <c r="B4286">
        <v>123</v>
      </c>
      <c r="C4286">
        <v>77.822000000000003</v>
      </c>
      <c r="D4286">
        <v>129</v>
      </c>
      <c r="E4286">
        <v>77.822000000000003</v>
      </c>
      <c r="F4286">
        <v>169</v>
      </c>
      <c r="G4286">
        <v>77.822000000000003</v>
      </c>
      <c r="H4286">
        <v>186</v>
      </c>
    </row>
    <row r="4287" spans="1:8" x14ac:dyDescent="0.35">
      <c r="A4287">
        <v>77.838999999999999</v>
      </c>
      <c r="B4287">
        <v>127</v>
      </c>
      <c r="C4287">
        <v>77.838999999999999</v>
      </c>
      <c r="D4287">
        <v>133</v>
      </c>
      <c r="E4287">
        <v>77.838999999999999</v>
      </c>
      <c r="F4287">
        <v>169</v>
      </c>
      <c r="G4287">
        <v>77.838999999999999</v>
      </c>
      <c r="H4287">
        <v>165</v>
      </c>
    </row>
    <row r="4288" spans="1:8" x14ac:dyDescent="0.35">
      <c r="A4288">
        <v>77.855999999999995</v>
      </c>
      <c r="B4288">
        <v>114</v>
      </c>
      <c r="C4288">
        <v>77.855999999999995</v>
      </c>
      <c r="D4288">
        <v>135</v>
      </c>
      <c r="E4288">
        <v>77.855999999999995</v>
      </c>
      <c r="F4288">
        <v>159</v>
      </c>
      <c r="G4288">
        <v>77.855999999999995</v>
      </c>
      <c r="H4288">
        <v>159</v>
      </c>
    </row>
    <row r="4289" spans="1:8" x14ac:dyDescent="0.35">
      <c r="A4289">
        <v>77.873000000000005</v>
      </c>
      <c r="B4289">
        <v>117</v>
      </c>
      <c r="C4289">
        <v>77.873000000000005</v>
      </c>
      <c r="D4289">
        <v>120</v>
      </c>
      <c r="E4289">
        <v>77.873000000000005</v>
      </c>
      <c r="F4289">
        <v>147</v>
      </c>
      <c r="G4289">
        <v>77.873000000000005</v>
      </c>
      <c r="H4289">
        <v>174</v>
      </c>
    </row>
    <row r="4290" spans="1:8" x14ac:dyDescent="0.35">
      <c r="A4290">
        <v>77.89</v>
      </c>
      <c r="B4290">
        <v>122</v>
      </c>
      <c r="C4290">
        <v>77.89</v>
      </c>
      <c r="D4290">
        <v>139</v>
      </c>
      <c r="E4290">
        <v>77.89</v>
      </c>
      <c r="F4290">
        <v>170</v>
      </c>
      <c r="G4290">
        <v>77.89</v>
      </c>
      <c r="H4290">
        <v>168</v>
      </c>
    </row>
    <row r="4291" spans="1:8" x14ac:dyDescent="0.35">
      <c r="A4291">
        <v>77.906999999999996</v>
      </c>
      <c r="B4291">
        <v>126</v>
      </c>
      <c r="C4291">
        <v>77.906999999999996</v>
      </c>
      <c r="D4291">
        <v>139</v>
      </c>
      <c r="E4291">
        <v>77.906999999999996</v>
      </c>
      <c r="F4291">
        <v>150</v>
      </c>
      <c r="G4291">
        <v>77.906999999999996</v>
      </c>
      <c r="H4291">
        <v>152</v>
      </c>
    </row>
    <row r="4292" spans="1:8" x14ac:dyDescent="0.35">
      <c r="A4292">
        <v>77.924000000000007</v>
      </c>
      <c r="B4292">
        <v>133</v>
      </c>
      <c r="C4292">
        <v>77.924000000000007</v>
      </c>
      <c r="D4292">
        <v>125</v>
      </c>
      <c r="E4292">
        <v>77.924000000000007</v>
      </c>
      <c r="F4292">
        <v>169</v>
      </c>
      <c r="G4292">
        <v>77.924000000000007</v>
      </c>
      <c r="H4292">
        <v>168</v>
      </c>
    </row>
    <row r="4293" spans="1:8" x14ac:dyDescent="0.35">
      <c r="A4293">
        <v>77.941000000000003</v>
      </c>
      <c r="B4293">
        <v>139</v>
      </c>
      <c r="C4293">
        <v>77.941000000000003</v>
      </c>
      <c r="D4293">
        <v>142</v>
      </c>
      <c r="E4293">
        <v>77.941000000000003</v>
      </c>
      <c r="F4293">
        <v>159</v>
      </c>
      <c r="G4293">
        <v>77.941000000000003</v>
      </c>
      <c r="H4293">
        <v>155</v>
      </c>
    </row>
    <row r="4294" spans="1:8" x14ac:dyDescent="0.35">
      <c r="A4294">
        <v>77.957999999999998</v>
      </c>
      <c r="B4294">
        <v>138</v>
      </c>
      <c r="C4294">
        <v>77.957999999999998</v>
      </c>
      <c r="D4294">
        <v>133</v>
      </c>
      <c r="E4294">
        <v>77.957999999999998</v>
      </c>
      <c r="F4294">
        <v>176</v>
      </c>
      <c r="G4294">
        <v>77.957999999999998</v>
      </c>
      <c r="H4294">
        <v>167</v>
      </c>
    </row>
    <row r="4295" spans="1:8" x14ac:dyDescent="0.35">
      <c r="A4295">
        <v>77.974999999999994</v>
      </c>
      <c r="B4295">
        <v>127</v>
      </c>
      <c r="C4295">
        <v>77.974999999999994</v>
      </c>
      <c r="D4295">
        <v>131</v>
      </c>
      <c r="E4295">
        <v>77.974999999999994</v>
      </c>
      <c r="F4295">
        <v>159</v>
      </c>
      <c r="G4295">
        <v>77.974999999999994</v>
      </c>
      <c r="H4295">
        <v>168</v>
      </c>
    </row>
    <row r="4296" spans="1:8" x14ac:dyDescent="0.35">
      <c r="A4296">
        <v>77.992000000000004</v>
      </c>
      <c r="B4296">
        <v>124</v>
      </c>
      <c r="C4296">
        <v>77.992000000000004</v>
      </c>
      <c r="D4296">
        <v>158</v>
      </c>
      <c r="E4296">
        <v>77.992000000000004</v>
      </c>
      <c r="F4296">
        <v>169</v>
      </c>
      <c r="G4296">
        <v>77.992000000000004</v>
      </c>
      <c r="H4296">
        <v>147</v>
      </c>
    </row>
    <row r="4297" spans="1:8" x14ac:dyDescent="0.35">
      <c r="A4297">
        <v>78.009</v>
      </c>
      <c r="B4297">
        <v>123</v>
      </c>
      <c r="C4297">
        <v>78.009</v>
      </c>
      <c r="D4297">
        <v>137</v>
      </c>
      <c r="E4297">
        <v>78.009</v>
      </c>
      <c r="F4297">
        <v>174</v>
      </c>
      <c r="G4297">
        <v>78.009</v>
      </c>
      <c r="H4297">
        <v>171</v>
      </c>
    </row>
    <row r="4298" spans="1:8" x14ac:dyDescent="0.35">
      <c r="A4298">
        <v>78.025999999999996</v>
      </c>
      <c r="B4298">
        <v>137</v>
      </c>
      <c r="C4298">
        <v>78.025999999999996</v>
      </c>
      <c r="D4298">
        <v>134</v>
      </c>
      <c r="E4298">
        <v>78.025999999999996</v>
      </c>
      <c r="F4298">
        <v>161</v>
      </c>
      <c r="G4298">
        <v>78.025999999999996</v>
      </c>
      <c r="H4298">
        <v>179</v>
      </c>
    </row>
    <row r="4299" spans="1:8" x14ac:dyDescent="0.35">
      <c r="A4299">
        <v>78.043000000000006</v>
      </c>
      <c r="B4299">
        <v>144</v>
      </c>
      <c r="C4299">
        <v>78.043000000000006</v>
      </c>
      <c r="D4299">
        <v>140</v>
      </c>
      <c r="E4299">
        <v>78.043000000000006</v>
      </c>
      <c r="F4299">
        <v>162</v>
      </c>
      <c r="G4299">
        <v>78.043000000000006</v>
      </c>
      <c r="H4299">
        <v>160</v>
      </c>
    </row>
    <row r="4300" spans="1:8" x14ac:dyDescent="0.35">
      <c r="A4300">
        <v>78.06</v>
      </c>
      <c r="B4300">
        <v>138</v>
      </c>
      <c r="C4300">
        <v>78.06</v>
      </c>
      <c r="D4300">
        <v>136</v>
      </c>
      <c r="E4300">
        <v>78.06</v>
      </c>
      <c r="F4300">
        <v>169</v>
      </c>
      <c r="G4300">
        <v>78.06</v>
      </c>
      <c r="H4300">
        <v>172</v>
      </c>
    </row>
    <row r="4301" spans="1:8" x14ac:dyDescent="0.35">
      <c r="A4301">
        <v>78.076999999999998</v>
      </c>
      <c r="B4301">
        <v>142</v>
      </c>
      <c r="C4301">
        <v>78.076999999999998</v>
      </c>
      <c r="D4301">
        <v>143</v>
      </c>
      <c r="E4301">
        <v>78.076999999999998</v>
      </c>
      <c r="F4301">
        <v>171</v>
      </c>
      <c r="G4301">
        <v>78.076999999999998</v>
      </c>
      <c r="H4301">
        <v>161</v>
      </c>
    </row>
    <row r="4302" spans="1:8" x14ac:dyDescent="0.35">
      <c r="A4302">
        <v>78.093999999999994</v>
      </c>
      <c r="B4302">
        <v>150</v>
      </c>
      <c r="C4302">
        <v>78.093999999999994</v>
      </c>
      <c r="D4302">
        <v>142</v>
      </c>
      <c r="E4302">
        <v>78.093999999999994</v>
      </c>
      <c r="F4302">
        <v>172</v>
      </c>
      <c r="G4302">
        <v>78.093999999999994</v>
      </c>
      <c r="H4302">
        <v>163</v>
      </c>
    </row>
    <row r="4303" spans="1:8" x14ac:dyDescent="0.35">
      <c r="A4303">
        <v>78.111000000000004</v>
      </c>
      <c r="B4303">
        <v>162</v>
      </c>
      <c r="C4303">
        <v>78.111000000000004</v>
      </c>
      <c r="D4303">
        <v>134</v>
      </c>
      <c r="E4303">
        <v>78.111000000000004</v>
      </c>
      <c r="F4303">
        <v>168</v>
      </c>
      <c r="G4303">
        <v>78.111000000000004</v>
      </c>
      <c r="H4303">
        <v>158</v>
      </c>
    </row>
    <row r="4304" spans="1:8" x14ac:dyDescent="0.35">
      <c r="A4304">
        <v>78.128</v>
      </c>
      <c r="B4304">
        <v>157</v>
      </c>
      <c r="C4304">
        <v>78.128</v>
      </c>
      <c r="D4304">
        <v>132</v>
      </c>
      <c r="E4304">
        <v>78.128</v>
      </c>
      <c r="F4304">
        <v>168</v>
      </c>
      <c r="G4304">
        <v>78.128</v>
      </c>
      <c r="H4304">
        <v>156</v>
      </c>
    </row>
    <row r="4305" spans="1:8" x14ac:dyDescent="0.35">
      <c r="A4305">
        <v>78.144999999999996</v>
      </c>
      <c r="B4305">
        <v>161</v>
      </c>
      <c r="C4305">
        <v>78.144999999999996</v>
      </c>
      <c r="D4305">
        <v>149</v>
      </c>
      <c r="E4305">
        <v>78.144999999999996</v>
      </c>
      <c r="F4305">
        <v>166</v>
      </c>
      <c r="G4305">
        <v>78.144999999999996</v>
      </c>
      <c r="H4305">
        <v>155</v>
      </c>
    </row>
    <row r="4306" spans="1:8" x14ac:dyDescent="0.35">
      <c r="A4306">
        <v>78.162000000000006</v>
      </c>
      <c r="B4306">
        <v>164</v>
      </c>
      <c r="C4306">
        <v>78.162000000000006</v>
      </c>
      <c r="D4306">
        <v>144</v>
      </c>
      <c r="E4306">
        <v>78.162000000000006</v>
      </c>
      <c r="F4306">
        <v>177</v>
      </c>
      <c r="G4306">
        <v>78.162000000000006</v>
      </c>
      <c r="H4306">
        <v>155</v>
      </c>
    </row>
    <row r="4307" spans="1:8" x14ac:dyDescent="0.35">
      <c r="A4307">
        <v>78.179000000000002</v>
      </c>
      <c r="B4307">
        <v>159</v>
      </c>
      <c r="C4307">
        <v>78.179000000000002</v>
      </c>
      <c r="D4307">
        <v>137</v>
      </c>
      <c r="E4307">
        <v>78.179000000000002</v>
      </c>
      <c r="F4307">
        <v>167</v>
      </c>
      <c r="G4307">
        <v>78.179000000000002</v>
      </c>
      <c r="H4307">
        <v>159</v>
      </c>
    </row>
    <row r="4308" spans="1:8" x14ac:dyDescent="0.35">
      <c r="A4308">
        <v>78.195999999999998</v>
      </c>
      <c r="B4308">
        <v>163</v>
      </c>
      <c r="C4308">
        <v>78.195999999999998</v>
      </c>
      <c r="D4308">
        <v>146</v>
      </c>
      <c r="E4308">
        <v>78.195999999999998</v>
      </c>
      <c r="F4308">
        <v>161</v>
      </c>
      <c r="G4308">
        <v>78.195999999999998</v>
      </c>
      <c r="H4308">
        <v>162</v>
      </c>
    </row>
    <row r="4309" spans="1:8" x14ac:dyDescent="0.35">
      <c r="A4309">
        <v>78.212999999999994</v>
      </c>
      <c r="B4309">
        <v>164</v>
      </c>
      <c r="C4309">
        <v>78.212999999999994</v>
      </c>
      <c r="D4309">
        <v>163</v>
      </c>
      <c r="E4309">
        <v>78.212999999999994</v>
      </c>
      <c r="F4309">
        <v>156</v>
      </c>
      <c r="G4309">
        <v>78.212999999999994</v>
      </c>
      <c r="H4309">
        <v>174</v>
      </c>
    </row>
    <row r="4310" spans="1:8" x14ac:dyDescent="0.35">
      <c r="A4310">
        <v>78.23</v>
      </c>
      <c r="B4310">
        <v>164</v>
      </c>
      <c r="C4310">
        <v>78.23</v>
      </c>
      <c r="D4310">
        <v>153</v>
      </c>
      <c r="E4310">
        <v>78.23</v>
      </c>
      <c r="F4310">
        <v>163</v>
      </c>
      <c r="G4310">
        <v>78.23</v>
      </c>
      <c r="H4310">
        <v>160</v>
      </c>
    </row>
    <row r="4311" spans="1:8" x14ac:dyDescent="0.35">
      <c r="A4311">
        <v>78.247</v>
      </c>
      <c r="B4311">
        <v>161</v>
      </c>
      <c r="C4311">
        <v>78.247</v>
      </c>
      <c r="D4311">
        <v>142</v>
      </c>
      <c r="E4311">
        <v>78.247</v>
      </c>
      <c r="F4311">
        <v>164</v>
      </c>
      <c r="G4311">
        <v>78.247</v>
      </c>
      <c r="H4311">
        <v>165</v>
      </c>
    </row>
    <row r="4312" spans="1:8" x14ac:dyDescent="0.35">
      <c r="A4312">
        <v>78.263999999999996</v>
      </c>
      <c r="B4312">
        <v>158</v>
      </c>
      <c r="C4312">
        <v>78.263999999999996</v>
      </c>
      <c r="D4312">
        <v>152</v>
      </c>
      <c r="E4312">
        <v>78.263999999999996</v>
      </c>
      <c r="F4312">
        <v>174</v>
      </c>
      <c r="G4312">
        <v>78.263999999999996</v>
      </c>
      <c r="H4312">
        <v>181</v>
      </c>
    </row>
    <row r="4313" spans="1:8" x14ac:dyDescent="0.35">
      <c r="A4313">
        <v>78.281000000000006</v>
      </c>
      <c r="B4313">
        <v>161</v>
      </c>
      <c r="C4313">
        <v>78.281000000000006</v>
      </c>
      <c r="D4313">
        <v>159</v>
      </c>
      <c r="E4313">
        <v>78.281000000000006</v>
      </c>
      <c r="F4313">
        <v>182</v>
      </c>
      <c r="G4313">
        <v>78.281000000000006</v>
      </c>
      <c r="H4313">
        <v>184</v>
      </c>
    </row>
    <row r="4314" spans="1:8" x14ac:dyDescent="0.35">
      <c r="A4314">
        <v>78.298000000000002</v>
      </c>
      <c r="B4314">
        <v>173</v>
      </c>
      <c r="C4314">
        <v>78.298000000000002</v>
      </c>
      <c r="D4314">
        <v>147</v>
      </c>
      <c r="E4314">
        <v>78.298000000000002</v>
      </c>
      <c r="F4314">
        <v>175</v>
      </c>
      <c r="G4314">
        <v>78.298000000000002</v>
      </c>
      <c r="H4314">
        <v>174</v>
      </c>
    </row>
    <row r="4315" spans="1:8" x14ac:dyDescent="0.35">
      <c r="A4315">
        <v>78.314999999999998</v>
      </c>
      <c r="B4315">
        <v>176</v>
      </c>
      <c r="C4315">
        <v>78.314999999999998</v>
      </c>
      <c r="D4315">
        <v>149</v>
      </c>
      <c r="E4315">
        <v>78.314999999999998</v>
      </c>
      <c r="F4315">
        <v>175</v>
      </c>
      <c r="G4315">
        <v>78.314999999999998</v>
      </c>
      <c r="H4315">
        <v>163</v>
      </c>
    </row>
    <row r="4316" spans="1:8" x14ac:dyDescent="0.35">
      <c r="A4316">
        <v>78.331999999999994</v>
      </c>
      <c r="B4316">
        <v>173</v>
      </c>
      <c r="C4316">
        <v>78.331999999999994</v>
      </c>
      <c r="D4316">
        <v>154</v>
      </c>
      <c r="E4316">
        <v>78.331999999999994</v>
      </c>
      <c r="F4316">
        <v>179</v>
      </c>
      <c r="G4316">
        <v>78.331999999999994</v>
      </c>
      <c r="H4316">
        <v>170</v>
      </c>
    </row>
    <row r="4317" spans="1:8" x14ac:dyDescent="0.35">
      <c r="A4317">
        <v>78.349000000000004</v>
      </c>
      <c r="B4317">
        <v>182</v>
      </c>
      <c r="C4317">
        <v>78.349000000000004</v>
      </c>
      <c r="D4317">
        <v>154</v>
      </c>
      <c r="E4317">
        <v>78.349000000000004</v>
      </c>
      <c r="F4317">
        <v>186</v>
      </c>
      <c r="G4317">
        <v>78.349000000000004</v>
      </c>
      <c r="H4317">
        <v>168</v>
      </c>
    </row>
    <row r="4318" spans="1:8" x14ac:dyDescent="0.35">
      <c r="A4318">
        <v>78.366</v>
      </c>
      <c r="B4318">
        <v>190</v>
      </c>
      <c r="C4318">
        <v>78.366</v>
      </c>
      <c r="D4318">
        <v>141</v>
      </c>
      <c r="E4318">
        <v>78.366</v>
      </c>
      <c r="F4318">
        <v>176</v>
      </c>
      <c r="G4318">
        <v>78.366</v>
      </c>
      <c r="H4318">
        <v>168</v>
      </c>
    </row>
    <row r="4319" spans="1:8" x14ac:dyDescent="0.35">
      <c r="A4319">
        <v>78.382999999999996</v>
      </c>
      <c r="B4319">
        <v>192</v>
      </c>
      <c r="C4319">
        <v>78.382999999999996</v>
      </c>
      <c r="D4319">
        <v>139</v>
      </c>
      <c r="E4319">
        <v>78.382999999999996</v>
      </c>
      <c r="F4319">
        <v>164</v>
      </c>
      <c r="G4319">
        <v>78.382999999999996</v>
      </c>
      <c r="H4319">
        <v>165</v>
      </c>
    </row>
    <row r="4320" spans="1:8" x14ac:dyDescent="0.35">
      <c r="A4320">
        <v>78.400000000000006</v>
      </c>
      <c r="B4320">
        <v>187</v>
      </c>
      <c r="C4320">
        <v>78.400000000000006</v>
      </c>
      <c r="D4320">
        <v>137</v>
      </c>
      <c r="E4320">
        <v>78.400000000000006</v>
      </c>
      <c r="F4320">
        <v>165</v>
      </c>
      <c r="G4320">
        <v>78.400000000000006</v>
      </c>
      <c r="H4320">
        <v>172</v>
      </c>
    </row>
    <row r="4321" spans="1:8" x14ac:dyDescent="0.35">
      <c r="A4321">
        <v>78.417000000000002</v>
      </c>
      <c r="B4321">
        <v>181</v>
      </c>
      <c r="C4321">
        <v>78.417000000000002</v>
      </c>
      <c r="D4321">
        <v>150</v>
      </c>
      <c r="E4321">
        <v>78.417000000000002</v>
      </c>
      <c r="F4321">
        <v>170</v>
      </c>
      <c r="G4321">
        <v>78.417000000000002</v>
      </c>
      <c r="H4321">
        <v>169</v>
      </c>
    </row>
    <row r="4322" spans="1:8" x14ac:dyDescent="0.35">
      <c r="A4322">
        <v>78.433999999999997</v>
      </c>
      <c r="B4322">
        <v>188</v>
      </c>
      <c r="C4322">
        <v>78.433999999999997</v>
      </c>
      <c r="D4322">
        <v>180</v>
      </c>
      <c r="E4322">
        <v>78.433999999999997</v>
      </c>
      <c r="F4322">
        <v>173</v>
      </c>
      <c r="G4322">
        <v>78.433999999999997</v>
      </c>
      <c r="H4322">
        <v>159</v>
      </c>
    </row>
    <row r="4323" spans="1:8" x14ac:dyDescent="0.35">
      <c r="A4323">
        <v>78.450999999999993</v>
      </c>
      <c r="B4323">
        <v>197</v>
      </c>
      <c r="C4323">
        <v>78.450999999999993</v>
      </c>
      <c r="D4323">
        <v>176</v>
      </c>
      <c r="E4323">
        <v>78.450999999999993</v>
      </c>
      <c r="F4323">
        <v>179</v>
      </c>
      <c r="G4323">
        <v>78.450999999999993</v>
      </c>
      <c r="H4323">
        <v>163</v>
      </c>
    </row>
    <row r="4324" spans="1:8" x14ac:dyDescent="0.35">
      <c r="A4324">
        <v>78.468000000000004</v>
      </c>
      <c r="B4324">
        <v>181</v>
      </c>
      <c r="C4324">
        <v>78.468000000000004</v>
      </c>
      <c r="D4324">
        <v>171</v>
      </c>
      <c r="E4324">
        <v>78.468000000000004</v>
      </c>
      <c r="F4324">
        <v>190</v>
      </c>
      <c r="G4324">
        <v>78.468000000000004</v>
      </c>
      <c r="H4324">
        <v>174</v>
      </c>
    </row>
    <row r="4325" spans="1:8" x14ac:dyDescent="0.35">
      <c r="A4325">
        <v>78.484999999999999</v>
      </c>
      <c r="B4325">
        <v>192</v>
      </c>
      <c r="C4325">
        <v>78.484999999999999</v>
      </c>
      <c r="D4325">
        <v>158</v>
      </c>
      <c r="E4325">
        <v>78.484999999999999</v>
      </c>
      <c r="F4325">
        <v>190</v>
      </c>
      <c r="G4325">
        <v>78.484999999999999</v>
      </c>
      <c r="H4325">
        <v>167</v>
      </c>
    </row>
    <row r="4326" spans="1:8" x14ac:dyDescent="0.35">
      <c r="A4326">
        <v>78.501999999999995</v>
      </c>
      <c r="B4326">
        <v>196</v>
      </c>
      <c r="C4326">
        <v>78.501999999999995</v>
      </c>
      <c r="D4326">
        <v>153</v>
      </c>
      <c r="E4326">
        <v>78.501999999999995</v>
      </c>
      <c r="F4326">
        <v>182</v>
      </c>
      <c r="G4326">
        <v>78.501999999999995</v>
      </c>
      <c r="H4326">
        <v>170</v>
      </c>
    </row>
    <row r="4327" spans="1:8" x14ac:dyDescent="0.35">
      <c r="A4327">
        <v>78.519000000000005</v>
      </c>
      <c r="B4327">
        <v>202</v>
      </c>
      <c r="C4327">
        <v>78.519000000000005</v>
      </c>
      <c r="D4327">
        <v>176</v>
      </c>
      <c r="E4327">
        <v>78.519000000000005</v>
      </c>
      <c r="F4327">
        <v>185</v>
      </c>
      <c r="G4327">
        <v>78.519000000000005</v>
      </c>
      <c r="H4327">
        <v>177</v>
      </c>
    </row>
    <row r="4328" spans="1:8" x14ac:dyDescent="0.35">
      <c r="A4328">
        <v>78.536000000000001</v>
      </c>
      <c r="B4328">
        <v>197</v>
      </c>
      <c r="C4328">
        <v>78.536000000000001</v>
      </c>
      <c r="D4328">
        <v>186</v>
      </c>
      <c r="E4328">
        <v>78.536000000000001</v>
      </c>
      <c r="F4328">
        <v>182</v>
      </c>
      <c r="G4328">
        <v>78.536000000000001</v>
      </c>
      <c r="H4328">
        <v>169</v>
      </c>
    </row>
    <row r="4329" spans="1:8" x14ac:dyDescent="0.35">
      <c r="A4329">
        <v>78.552999999999997</v>
      </c>
      <c r="B4329">
        <v>188</v>
      </c>
      <c r="C4329">
        <v>78.552999999999997</v>
      </c>
      <c r="D4329">
        <v>166</v>
      </c>
      <c r="E4329">
        <v>78.552999999999997</v>
      </c>
      <c r="F4329">
        <v>169</v>
      </c>
      <c r="G4329">
        <v>78.552999999999997</v>
      </c>
      <c r="H4329">
        <v>160</v>
      </c>
    </row>
    <row r="4330" spans="1:8" x14ac:dyDescent="0.35">
      <c r="A4330">
        <v>78.569999999999993</v>
      </c>
      <c r="B4330">
        <v>195</v>
      </c>
      <c r="C4330">
        <v>78.569999999999993</v>
      </c>
      <c r="D4330">
        <v>173</v>
      </c>
      <c r="E4330">
        <v>78.569999999999993</v>
      </c>
      <c r="F4330">
        <v>181</v>
      </c>
      <c r="G4330">
        <v>78.569999999999993</v>
      </c>
      <c r="H4330">
        <v>153</v>
      </c>
    </row>
    <row r="4331" spans="1:8" x14ac:dyDescent="0.35">
      <c r="A4331">
        <v>78.587000000000003</v>
      </c>
      <c r="B4331">
        <v>209</v>
      </c>
      <c r="C4331">
        <v>78.587000000000003</v>
      </c>
      <c r="D4331">
        <v>168</v>
      </c>
      <c r="E4331">
        <v>78.587000000000003</v>
      </c>
      <c r="F4331">
        <v>186</v>
      </c>
      <c r="G4331">
        <v>78.587000000000003</v>
      </c>
      <c r="H4331">
        <v>179</v>
      </c>
    </row>
    <row r="4332" spans="1:8" x14ac:dyDescent="0.35">
      <c r="A4332">
        <v>78.603999999999999</v>
      </c>
      <c r="B4332">
        <v>200</v>
      </c>
      <c r="C4332">
        <v>78.603999999999999</v>
      </c>
      <c r="D4332">
        <v>188</v>
      </c>
      <c r="E4332">
        <v>78.603999999999999</v>
      </c>
      <c r="F4332">
        <v>185</v>
      </c>
      <c r="G4332">
        <v>78.603999999999999</v>
      </c>
      <c r="H4332">
        <v>167</v>
      </c>
    </row>
    <row r="4333" spans="1:8" x14ac:dyDescent="0.35">
      <c r="A4333">
        <v>78.620999999999995</v>
      </c>
      <c r="B4333">
        <v>186</v>
      </c>
      <c r="C4333">
        <v>78.620999999999995</v>
      </c>
      <c r="D4333">
        <v>171</v>
      </c>
      <c r="E4333">
        <v>78.620999999999995</v>
      </c>
      <c r="F4333">
        <v>186</v>
      </c>
      <c r="G4333">
        <v>78.620999999999995</v>
      </c>
      <c r="H4333">
        <v>164</v>
      </c>
    </row>
    <row r="4334" spans="1:8" x14ac:dyDescent="0.35">
      <c r="A4334">
        <v>78.638000000000005</v>
      </c>
      <c r="B4334">
        <v>186</v>
      </c>
      <c r="C4334">
        <v>78.638000000000005</v>
      </c>
      <c r="D4334">
        <v>152</v>
      </c>
      <c r="E4334">
        <v>78.638000000000005</v>
      </c>
      <c r="F4334">
        <v>186</v>
      </c>
      <c r="G4334">
        <v>78.638000000000005</v>
      </c>
      <c r="H4334">
        <v>171</v>
      </c>
    </row>
    <row r="4335" spans="1:8" x14ac:dyDescent="0.35">
      <c r="A4335">
        <v>78.655000000000001</v>
      </c>
      <c r="B4335">
        <v>195</v>
      </c>
      <c r="C4335">
        <v>78.655000000000001</v>
      </c>
      <c r="D4335">
        <v>166</v>
      </c>
      <c r="E4335">
        <v>78.655000000000001</v>
      </c>
      <c r="F4335">
        <v>181</v>
      </c>
      <c r="G4335">
        <v>78.655000000000001</v>
      </c>
      <c r="H4335">
        <v>166</v>
      </c>
    </row>
    <row r="4336" spans="1:8" x14ac:dyDescent="0.35">
      <c r="A4336">
        <v>78.671999999999997</v>
      </c>
      <c r="B4336">
        <v>194</v>
      </c>
      <c r="C4336">
        <v>78.671999999999997</v>
      </c>
      <c r="D4336">
        <v>164</v>
      </c>
      <c r="E4336">
        <v>78.671999999999997</v>
      </c>
      <c r="F4336">
        <v>181</v>
      </c>
      <c r="G4336">
        <v>78.671999999999997</v>
      </c>
      <c r="H4336">
        <v>153</v>
      </c>
    </row>
    <row r="4337" spans="1:8" x14ac:dyDescent="0.35">
      <c r="A4337">
        <v>78.688999999999993</v>
      </c>
      <c r="B4337">
        <v>192</v>
      </c>
      <c r="C4337">
        <v>78.688999999999993</v>
      </c>
      <c r="D4337">
        <v>170</v>
      </c>
      <c r="E4337">
        <v>78.688999999999993</v>
      </c>
      <c r="F4337">
        <v>172</v>
      </c>
      <c r="G4337">
        <v>78.688999999999993</v>
      </c>
      <c r="H4337">
        <v>166</v>
      </c>
    </row>
    <row r="4338" spans="1:8" x14ac:dyDescent="0.35">
      <c r="A4338">
        <v>78.706000000000003</v>
      </c>
      <c r="B4338">
        <v>192</v>
      </c>
      <c r="C4338">
        <v>78.706000000000003</v>
      </c>
      <c r="D4338">
        <v>170</v>
      </c>
      <c r="E4338">
        <v>78.706000000000003</v>
      </c>
      <c r="F4338">
        <v>182</v>
      </c>
      <c r="G4338">
        <v>78.706000000000003</v>
      </c>
      <c r="H4338">
        <v>178</v>
      </c>
    </row>
    <row r="4339" spans="1:8" x14ac:dyDescent="0.35">
      <c r="A4339">
        <v>78.722999999999999</v>
      </c>
      <c r="B4339">
        <v>191</v>
      </c>
      <c r="C4339">
        <v>78.722999999999999</v>
      </c>
      <c r="D4339">
        <v>165</v>
      </c>
      <c r="E4339">
        <v>78.722999999999999</v>
      </c>
      <c r="F4339">
        <v>193</v>
      </c>
      <c r="G4339">
        <v>78.722999999999999</v>
      </c>
      <c r="H4339">
        <v>174</v>
      </c>
    </row>
    <row r="4340" spans="1:8" x14ac:dyDescent="0.35">
      <c r="A4340">
        <v>78.739999999999995</v>
      </c>
      <c r="B4340">
        <v>191</v>
      </c>
      <c r="C4340">
        <v>78.739999999999995</v>
      </c>
      <c r="D4340">
        <v>160</v>
      </c>
      <c r="E4340">
        <v>78.739999999999995</v>
      </c>
      <c r="F4340">
        <v>174</v>
      </c>
      <c r="G4340">
        <v>78.739999999999995</v>
      </c>
      <c r="H4340">
        <v>179</v>
      </c>
    </row>
    <row r="4341" spans="1:8" x14ac:dyDescent="0.35">
      <c r="A4341">
        <v>78.757000000000005</v>
      </c>
      <c r="B4341">
        <v>207</v>
      </c>
      <c r="C4341">
        <v>78.757000000000005</v>
      </c>
      <c r="D4341">
        <v>178</v>
      </c>
      <c r="E4341">
        <v>78.757000000000005</v>
      </c>
      <c r="F4341">
        <v>202</v>
      </c>
      <c r="G4341">
        <v>78.757000000000005</v>
      </c>
      <c r="H4341">
        <v>153</v>
      </c>
    </row>
    <row r="4342" spans="1:8" x14ac:dyDescent="0.35">
      <c r="A4342">
        <v>78.774000000000001</v>
      </c>
      <c r="B4342">
        <v>194</v>
      </c>
      <c r="C4342">
        <v>78.774000000000001</v>
      </c>
      <c r="D4342">
        <v>164</v>
      </c>
      <c r="E4342">
        <v>78.774000000000001</v>
      </c>
      <c r="F4342">
        <v>178</v>
      </c>
      <c r="G4342">
        <v>78.774000000000001</v>
      </c>
      <c r="H4342">
        <v>180</v>
      </c>
    </row>
    <row r="4343" spans="1:8" x14ac:dyDescent="0.35">
      <c r="A4343">
        <v>78.790999999999997</v>
      </c>
      <c r="B4343">
        <v>195</v>
      </c>
      <c r="C4343">
        <v>78.790999999999997</v>
      </c>
      <c r="D4343">
        <v>189</v>
      </c>
      <c r="E4343">
        <v>78.790999999999997</v>
      </c>
      <c r="F4343">
        <v>181</v>
      </c>
      <c r="G4343">
        <v>78.790999999999997</v>
      </c>
      <c r="H4343">
        <v>166</v>
      </c>
    </row>
    <row r="4344" spans="1:8" x14ac:dyDescent="0.35">
      <c r="A4344">
        <v>78.808000000000007</v>
      </c>
      <c r="B4344">
        <v>188</v>
      </c>
      <c r="C4344">
        <v>78.808000000000007</v>
      </c>
      <c r="D4344">
        <v>146</v>
      </c>
      <c r="E4344">
        <v>78.808000000000007</v>
      </c>
      <c r="F4344">
        <v>182</v>
      </c>
      <c r="G4344">
        <v>78.808000000000007</v>
      </c>
      <c r="H4344">
        <v>162</v>
      </c>
    </row>
    <row r="4345" spans="1:8" x14ac:dyDescent="0.35">
      <c r="A4345">
        <v>78.825000000000003</v>
      </c>
      <c r="B4345">
        <v>193</v>
      </c>
      <c r="C4345">
        <v>78.825000000000003</v>
      </c>
      <c r="D4345">
        <v>192</v>
      </c>
      <c r="E4345">
        <v>78.825000000000003</v>
      </c>
      <c r="F4345">
        <v>184</v>
      </c>
      <c r="G4345">
        <v>78.825000000000003</v>
      </c>
      <c r="H4345">
        <v>163</v>
      </c>
    </row>
    <row r="4346" spans="1:8" x14ac:dyDescent="0.35">
      <c r="A4346">
        <v>78.841999999999999</v>
      </c>
      <c r="B4346">
        <v>173</v>
      </c>
      <c r="C4346">
        <v>78.841999999999999</v>
      </c>
      <c r="D4346">
        <v>161</v>
      </c>
      <c r="E4346">
        <v>78.841999999999999</v>
      </c>
      <c r="F4346">
        <v>188</v>
      </c>
      <c r="G4346">
        <v>78.841999999999999</v>
      </c>
      <c r="H4346">
        <v>173</v>
      </c>
    </row>
    <row r="4347" spans="1:8" x14ac:dyDescent="0.35">
      <c r="A4347">
        <v>78.858999999999995</v>
      </c>
      <c r="B4347">
        <v>180</v>
      </c>
      <c r="C4347">
        <v>78.858999999999995</v>
      </c>
      <c r="D4347">
        <v>160</v>
      </c>
      <c r="E4347">
        <v>78.858999999999995</v>
      </c>
      <c r="F4347">
        <v>197</v>
      </c>
      <c r="G4347">
        <v>78.858999999999995</v>
      </c>
      <c r="H4347">
        <v>171</v>
      </c>
    </row>
    <row r="4348" spans="1:8" x14ac:dyDescent="0.35">
      <c r="A4348">
        <v>78.876000000000005</v>
      </c>
      <c r="B4348">
        <v>179</v>
      </c>
      <c r="C4348">
        <v>78.876000000000005</v>
      </c>
      <c r="D4348">
        <v>159</v>
      </c>
      <c r="E4348">
        <v>78.876000000000005</v>
      </c>
      <c r="F4348">
        <v>188</v>
      </c>
      <c r="G4348">
        <v>78.876000000000005</v>
      </c>
      <c r="H4348">
        <v>162</v>
      </c>
    </row>
    <row r="4349" spans="1:8" x14ac:dyDescent="0.35">
      <c r="A4349">
        <v>78.893000000000001</v>
      </c>
      <c r="B4349">
        <v>187</v>
      </c>
      <c r="C4349">
        <v>78.893000000000001</v>
      </c>
      <c r="D4349">
        <v>148</v>
      </c>
      <c r="E4349">
        <v>78.893000000000001</v>
      </c>
      <c r="F4349">
        <v>199</v>
      </c>
      <c r="G4349">
        <v>78.893000000000001</v>
      </c>
      <c r="H4349">
        <v>179</v>
      </c>
    </row>
    <row r="4350" spans="1:8" x14ac:dyDescent="0.35">
      <c r="A4350">
        <v>78.91</v>
      </c>
      <c r="B4350">
        <v>184</v>
      </c>
      <c r="C4350">
        <v>78.91</v>
      </c>
      <c r="D4350">
        <v>168</v>
      </c>
      <c r="E4350">
        <v>78.91</v>
      </c>
      <c r="F4350">
        <v>196</v>
      </c>
      <c r="G4350">
        <v>78.91</v>
      </c>
      <c r="H4350">
        <v>168</v>
      </c>
    </row>
    <row r="4351" spans="1:8" x14ac:dyDescent="0.35">
      <c r="A4351">
        <v>78.927000000000007</v>
      </c>
      <c r="B4351">
        <v>183</v>
      </c>
      <c r="C4351">
        <v>78.927000000000007</v>
      </c>
      <c r="D4351">
        <v>152</v>
      </c>
      <c r="E4351">
        <v>78.927000000000007</v>
      </c>
      <c r="F4351">
        <v>182</v>
      </c>
      <c r="G4351">
        <v>78.927000000000007</v>
      </c>
      <c r="H4351">
        <v>190</v>
      </c>
    </row>
    <row r="4352" spans="1:8" x14ac:dyDescent="0.35">
      <c r="A4352">
        <v>78.944000000000003</v>
      </c>
      <c r="B4352">
        <v>171</v>
      </c>
      <c r="C4352">
        <v>78.944000000000003</v>
      </c>
      <c r="D4352">
        <v>174</v>
      </c>
      <c r="E4352">
        <v>78.944000000000003</v>
      </c>
      <c r="F4352">
        <v>169</v>
      </c>
      <c r="G4352">
        <v>78.944000000000003</v>
      </c>
      <c r="H4352">
        <v>181</v>
      </c>
    </row>
    <row r="4353" spans="1:8" x14ac:dyDescent="0.35">
      <c r="A4353">
        <v>78.960999999999999</v>
      </c>
      <c r="B4353">
        <v>174</v>
      </c>
      <c r="C4353">
        <v>78.960999999999999</v>
      </c>
      <c r="D4353">
        <v>154</v>
      </c>
      <c r="E4353">
        <v>78.960999999999999</v>
      </c>
      <c r="F4353">
        <v>183</v>
      </c>
      <c r="G4353">
        <v>78.960999999999999</v>
      </c>
      <c r="H4353">
        <v>164</v>
      </c>
    </row>
    <row r="4354" spans="1:8" x14ac:dyDescent="0.35">
      <c r="A4354">
        <v>78.977999999999994</v>
      </c>
      <c r="B4354">
        <v>171</v>
      </c>
      <c r="C4354">
        <v>78.977999999999994</v>
      </c>
      <c r="D4354">
        <v>180</v>
      </c>
      <c r="E4354">
        <v>78.977999999999994</v>
      </c>
      <c r="F4354">
        <v>184</v>
      </c>
      <c r="G4354">
        <v>78.977999999999994</v>
      </c>
      <c r="H4354">
        <v>180</v>
      </c>
    </row>
    <row r="4355" spans="1:8" x14ac:dyDescent="0.35">
      <c r="A4355">
        <v>78.995000000000005</v>
      </c>
      <c r="B4355">
        <v>174</v>
      </c>
      <c r="C4355">
        <v>78.995000000000005</v>
      </c>
      <c r="D4355">
        <v>170</v>
      </c>
      <c r="E4355">
        <v>78.995000000000005</v>
      </c>
      <c r="F4355">
        <v>180</v>
      </c>
      <c r="G4355">
        <v>78.995000000000005</v>
      </c>
      <c r="H4355">
        <v>160</v>
      </c>
    </row>
    <row r="4356" spans="1:8" x14ac:dyDescent="0.35">
      <c r="A4356">
        <v>79.012</v>
      </c>
      <c r="B4356">
        <v>177</v>
      </c>
      <c r="C4356">
        <v>79.012</v>
      </c>
      <c r="D4356">
        <v>160</v>
      </c>
      <c r="E4356">
        <v>79.012</v>
      </c>
      <c r="F4356">
        <v>176</v>
      </c>
      <c r="G4356">
        <v>79.012</v>
      </c>
      <c r="H4356">
        <v>155</v>
      </c>
    </row>
    <row r="4357" spans="1:8" x14ac:dyDescent="0.35">
      <c r="A4357">
        <v>79.028999999999996</v>
      </c>
      <c r="B4357">
        <v>182</v>
      </c>
      <c r="C4357">
        <v>79.028999999999996</v>
      </c>
      <c r="D4357">
        <v>162</v>
      </c>
      <c r="E4357">
        <v>79.028999999999996</v>
      </c>
      <c r="F4357">
        <v>171</v>
      </c>
      <c r="G4357">
        <v>79.028999999999996</v>
      </c>
      <c r="H4357">
        <v>161</v>
      </c>
    </row>
    <row r="4358" spans="1:8" x14ac:dyDescent="0.35">
      <c r="A4358">
        <v>79.046000000000006</v>
      </c>
      <c r="B4358">
        <v>166</v>
      </c>
      <c r="C4358">
        <v>79.046000000000006</v>
      </c>
      <c r="D4358">
        <v>155</v>
      </c>
      <c r="E4358">
        <v>79.046000000000006</v>
      </c>
      <c r="F4358">
        <v>178</v>
      </c>
      <c r="G4358">
        <v>79.046000000000006</v>
      </c>
      <c r="H4358">
        <v>165</v>
      </c>
    </row>
    <row r="4359" spans="1:8" x14ac:dyDescent="0.35">
      <c r="A4359">
        <v>79.063000000000002</v>
      </c>
      <c r="B4359">
        <v>159</v>
      </c>
      <c r="C4359">
        <v>79.063000000000002</v>
      </c>
      <c r="D4359">
        <v>156</v>
      </c>
      <c r="E4359">
        <v>79.063000000000002</v>
      </c>
      <c r="F4359">
        <v>171</v>
      </c>
      <c r="G4359">
        <v>79.063000000000002</v>
      </c>
      <c r="H4359">
        <v>165</v>
      </c>
    </row>
    <row r="4360" spans="1:8" x14ac:dyDescent="0.35">
      <c r="A4360">
        <v>79.08</v>
      </c>
      <c r="B4360">
        <v>157</v>
      </c>
      <c r="C4360">
        <v>79.08</v>
      </c>
      <c r="D4360">
        <v>153</v>
      </c>
      <c r="E4360">
        <v>79.08</v>
      </c>
      <c r="F4360">
        <v>182</v>
      </c>
      <c r="G4360">
        <v>79.08</v>
      </c>
      <c r="H4360">
        <v>179</v>
      </c>
    </row>
    <row r="4361" spans="1:8" x14ac:dyDescent="0.35">
      <c r="A4361">
        <v>79.096999999999994</v>
      </c>
      <c r="B4361">
        <v>161</v>
      </c>
      <c r="C4361">
        <v>79.096999999999994</v>
      </c>
      <c r="D4361">
        <v>156</v>
      </c>
      <c r="E4361">
        <v>79.096999999999994</v>
      </c>
      <c r="F4361">
        <v>188</v>
      </c>
      <c r="G4361">
        <v>79.096999999999994</v>
      </c>
      <c r="H4361">
        <v>176</v>
      </c>
    </row>
    <row r="4362" spans="1:8" x14ac:dyDescent="0.35">
      <c r="A4362">
        <v>79.114000000000004</v>
      </c>
      <c r="B4362">
        <v>150</v>
      </c>
      <c r="C4362">
        <v>79.114000000000004</v>
      </c>
      <c r="D4362">
        <v>163</v>
      </c>
      <c r="E4362">
        <v>79.114000000000004</v>
      </c>
      <c r="F4362">
        <v>189</v>
      </c>
      <c r="G4362">
        <v>79.114000000000004</v>
      </c>
      <c r="H4362">
        <v>171</v>
      </c>
    </row>
    <row r="4363" spans="1:8" x14ac:dyDescent="0.35">
      <c r="A4363">
        <v>79.131</v>
      </c>
      <c r="B4363">
        <v>144</v>
      </c>
      <c r="C4363">
        <v>79.131</v>
      </c>
      <c r="D4363">
        <v>152</v>
      </c>
      <c r="E4363">
        <v>79.131</v>
      </c>
      <c r="F4363">
        <v>179</v>
      </c>
      <c r="G4363">
        <v>79.131</v>
      </c>
      <c r="H4363">
        <v>159</v>
      </c>
    </row>
    <row r="4364" spans="1:8" x14ac:dyDescent="0.35">
      <c r="A4364">
        <v>79.147999999999996</v>
      </c>
      <c r="B4364">
        <v>147</v>
      </c>
      <c r="C4364">
        <v>79.147999999999996</v>
      </c>
      <c r="D4364">
        <v>147</v>
      </c>
      <c r="E4364">
        <v>79.147999999999996</v>
      </c>
      <c r="F4364">
        <v>183</v>
      </c>
      <c r="G4364">
        <v>79.147999999999996</v>
      </c>
      <c r="H4364">
        <v>150</v>
      </c>
    </row>
    <row r="4365" spans="1:8" x14ac:dyDescent="0.35">
      <c r="A4365">
        <v>79.165000000000006</v>
      </c>
      <c r="B4365">
        <v>147</v>
      </c>
      <c r="C4365">
        <v>79.165000000000006</v>
      </c>
      <c r="D4365">
        <v>150</v>
      </c>
      <c r="E4365">
        <v>79.165000000000006</v>
      </c>
      <c r="F4365">
        <v>175</v>
      </c>
      <c r="G4365">
        <v>79.165000000000006</v>
      </c>
      <c r="H4365">
        <v>154</v>
      </c>
    </row>
    <row r="4366" spans="1:8" x14ac:dyDescent="0.35">
      <c r="A4366">
        <v>79.182000000000002</v>
      </c>
      <c r="B4366">
        <v>148</v>
      </c>
      <c r="C4366">
        <v>79.182000000000002</v>
      </c>
      <c r="D4366">
        <v>134</v>
      </c>
      <c r="E4366">
        <v>79.182000000000002</v>
      </c>
      <c r="F4366">
        <v>168</v>
      </c>
      <c r="G4366">
        <v>79.182000000000002</v>
      </c>
      <c r="H4366">
        <v>167</v>
      </c>
    </row>
    <row r="4367" spans="1:8" x14ac:dyDescent="0.35">
      <c r="A4367">
        <v>79.198999999999998</v>
      </c>
      <c r="B4367">
        <v>137</v>
      </c>
      <c r="C4367">
        <v>79.198999999999998</v>
      </c>
      <c r="D4367">
        <v>138</v>
      </c>
      <c r="E4367">
        <v>79.198999999999998</v>
      </c>
      <c r="F4367">
        <v>172</v>
      </c>
      <c r="G4367">
        <v>79.198999999999998</v>
      </c>
      <c r="H4367">
        <v>176</v>
      </c>
    </row>
    <row r="4368" spans="1:8" x14ac:dyDescent="0.35">
      <c r="A4368">
        <v>79.215999999999994</v>
      </c>
      <c r="B4368">
        <v>137</v>
      </c>
      <c r="C4368">
        <v>79.215999999999994</v>
      </c>
      <c r="D4368">
        <v>137</v>
      </c>
      <c r="E4368">
        <v>79.215999999999994</v>
      </c>
      <c r="F4368">
        <v>171</v>
      </c>
      <c r="G4368">
        <v>79.215999999999994</v>
      </c>
      <c r="H4368">
        <v>159</v>
      </c>
    </row>
    <row r="4369" spans="1:8" x14ac:dyDescent="0.35">
      <c r="A4369">
        <v>79.233000000000004</v>
      </c>
      <c r="B4369">
        <v>137</v>
      </c>
      <c r="C4369">
        <v>79.233000000000004</v>
      </c>
      <c r="D4369">
        <v>128</v>
      </c>
      <c r="E4369">
        <v>79.233000000000004</v>
      </c>
      <c r="F4369">
        <v>175</v>
      </c>
      <c r="G4369">
        <v>79.233000000000004</v>
      </c>
      <c r="H4369">
        <v>167</v>
      </c>
    </row>
    <row r="4370" spans="1:8" x14ac:dyDescent="0.35">
      <c r="A4370">
        <v>79.25</v>
      </c>
      <c r="B4370">
        <v>135</v>
      </c>
      <c r="C4370">
        <v>79.25</v>
      </c>
      <c r="D4370">
        <v>130</v>
      </c>
      <c r="E4370">
        <v>79.25</v>
      </c>
      <c r="F4370">
        <v>171</v>
      </c>
      <c r="G4370">
        <v>79.25</v>
      </c>
      <c r="H4370">
        <v>170</v>
      </c>
    </row>
    <row r="4371" spans="1:8" x14ac:dyDescent="0.35">
      <c r="A4371">
        <v>79.266999999999996</v>
      </c>
      <c r="B4371">
        <v>135</v>
      </c>
      <c r="C4371">
        <v>79.266999999999996</v>
      </c>
      <c r="D4371">
        <v>129</v>
      </c>
      <c r="E4371">
        <v>79.266999999999996</v>
      </c>
      <c r="F4371">
        <v>166</v>
      </c>
      <c r="G4371">
        <v>79.266999999999996</v>
      </c>
      <c r="H4371">
        <v>167</v>
      </c>
    </row>
    <row r="4372" spans="1:8" x14ac:dyDescent="0.35">
      <c r="A4372">
        <v>79.284000000000006</v>
      </c>
      <c r="B4372">
        <v>135</v>
      </c>
      <c r="C4372">
        <v>79.284000000000006</v>
      </c>
      <c r="D4372">
        <v>132</v>
      </c>
      <c r="E4372">
        <v>79.284000000000006</v>
      </c>
      <c r="F4372">
        <v>156</v>
      </c>
      <c r="G4372">
        <v>79.284000000000006</v>
      </c>
      <c r="H4372">
        <v>164</v>
      </c>
    </row>
    <row r="4373" spans="1:8" x14ac:dyDescent="0.35">
      <c r="A4373">
        <v>79.301000000000002</v>
      </c>
      <c r="B4373">
        <v>132</v>
      </c>
      <c r="C4373">
        <v>79.301000000000002</v>
      </c>
      <c r="D4373">
        <v>133</v>
      </c>
      <c r="E4373">
        <v>79.301000000000002</v>
      </c>
      <c r="F4373">
        <v>159</v>
      </c>
      <c r="G4373">
        <v>79.301000000000002</v>
      </c>
      <c r="H4373">
        <v>159</v>
      </c>
    </row>
    <row r="4374" spans="1:8" x14ac:dyDescent="0.35">
      <c r="A4374">
        <v>79.317999999999998</v>
      </c>
      <c r="B4374">
        <v>128</v>
      </c>
      <c r="C4374">
        <v>79.317999999999998</v>
      </c>
      <c r="D4374">
        <v>133</v>
      </c>
      <c r="E4374">
        <v>79.317999999999998</v>
      </c>
      <c r="F4374">
        <v>170</v>
      </c>
      <c r="G4374">
        <v>79.317999999999998</v>
      </c>
      <c r="H4374">
        <v>157</v>
      </c>
    </row>
    <row r="4375" spans="1:8" x14ac:dyDescent="0.35">
      <c r="A4375">
        <v>79.334999999999994</v>
      </c>
      <c r="B4375">
        <v>126</v>
      </c>
      <c r="C4375">
        <v>79.334999999999994</v>
      </c>
      <c r="D4375">
        <v>142</v>
      </c>
      <c r="E4375">
        <v>79.334999999999994</v>
      </c>
      <c r="F4375">
        <v>169</v>
      </c>
      <c r="G4375">
        <v>79.334999999999994</v>
      </c>
      <c r="H4375">
        <v>155</v>
      </c>
    </row>
    <row r="4376" spans="1:8" x14ac:dyDescent="0.35">
      <c r="A4376">
        <v>79.352000000000004</v>
      </c>
      <c r="B4376">
        <v>122</v>
      </c>
      <c r="C4376">
        <v>79.352000000000004</v>
      </c>
      <c r="D4376">
        <v>140</v>
      </c>
      <c r="E4376">
        <v>79.352000000000004</v>
      </c>
      <c r="F4376">
        <v>159</v>
      </c>
      <c r="G4376">
        <v>79.352000000000004</v>
      </c>
      <c r="H4376">
        <v>174</v>
      </c>
    </row>
    <row r="4377" spans="1:8" x14ac:dyDescent="0.35">
      <c r="A4377">
        <v>79.369</v>
      </c>
      <c r="B4377">
        <v>127</v>
      </c>
      <c r="C4377">
        <v>79.369</v>
      </c>
      <c r="D4377">
        <v>134</v>
      </c>
      <c r="E4377">
        <v>79.369</v>
      </c>
      <c r="F4377">
        <v>152</v>
      </c>
      <c r="G4377">
        <v>79.369</v>
      </c>
      <c r="H4377">
        <v>177</v>
      </c>
    </row>
    <row r="4378" spans="1:8" x14ac:dyDescent="0.35">
      <c r="A4378">
        <v>79.385999999999996</v>
      </c>
      <c r="B4378">
        <v>126</v>
      </c>
      <c r="C4378">
        <v>79.385999999999996</v>
      </c>
      <c r="D4378">
        <v>134</v>
      </c>
      <c r="E4378">
        <v>79.385999999999996</v>
      </c>
      <c r="F4378">
        <v>163</v>
      </c>
      <c r="G4378">
        <v>79.385999999999996</v>
      </c>
      <c r="H4378">
        <v>157</v>
      </c>
    </row>
    <row r="4379" spans="1:8" x14ac:dyDescent="0.35">
      <c r="A4379">
        <v>79.403000000000006</v>
      </c>
      <c r="B4379">
        <v>117</v>
      </c>
      <c r="C4379">
        <v>79.403000000000006</v>
      </c>
      <c r="D4379">
        <v>134</v>
      </c>
      <c r="E4379">
        <v>79.403000000000006</v>
      </c>
      <c r="F4379">
        <v>186</v>
      </c>
      <c r="G4379">
        <v>79.403000000000006</v>
      </c>
      <c r="H4379">
        <v>153</v>
      </c>
    </row>
    <row r="4380" spans="1:8" x14ac:dyDescent="0.35">
      <c r="A4380">
        <v>79.42</v>
      </c>
      <c r="B4380">
        <v>119</v>
      </c>
      <c r="C4380">
        <v>79.42</v>
      </c>
      <c r="D4380">
        <v>124</v>
      </c>
      <c r="E4380">
        <v>79.42</v>
      </c>
      <c r="F4380">
        <v>172</v>
      </c>
      <c r="G4380">
        <v>79.42</v>
      </c>
      <c r="H4380">
        <v>155</v>
      </c>
    </row>
    <row r="4381" spans="1:8" x14ac:dyDescent="0.35">
      <c r="A4381">
        <v>79.436999999999998</v>
      </c>
      <c r="B4381">
        <v>119</v>
      </c>
      <c r="C4381">
        <v>79.436999999999998</v>
      </c>
      <c r="D4381">
        <v>133</v>
      </c>
      <c r="E4381">
        <v>79.436999999999998</v>
      </c>
      <c r="F4381">
        <v>160</v>
      </c>
      <c r="G4381">
        <v>79.436999999999998</v>
      </c>
      <c r="H4381">
        <v>164</v>
      </c>
    </row>
    <row r="4382" spans="1:8" x14ac:dyDescent="0.35">
      <c r="A4382">
        <v>79.453999999999994</v>
      </c>
      <c r="B4382">
        <v>117</v>
      </c>
      <c r="C4382">
        <v>79.453999999999994</v>
      </c>
      <c r="D4382">
        <v>139</v>
      </c>
      <c r="E4382">
        <v>79.453999999999994</v>
      </c>
      <c r="F4382">
        <v>162</v>
      </c>
      <c r="G4382">
        <v>79.453999999999994</v>
      </c>
      <c r="H4382">
        <v>158</v>
      </c>
    </row>
    <row r="4383" spans="1:8" x14ac:dyDescent="0.35">
      <c r="A4383">
        <v>79.471000000000004</v>
      </c>
      <c r="B4383">
        <v>118</v>
      </c>
      <c r="C4383">
        <v>79.471000000000004</v>
      </c>
      <c r="D4383">
        <v>130</v>
      </c>
      <c r="E4383">
        <v>79.471000000000004</v>
      </c>
      <c r="F4383">
        <v>165</v>
      </c>
      <c r="G4383">
        <v>79.471000000000004</v>
      </c>
      <c r="H4383">
        <v>158</v>
      </c>
    </row>
    <row r="4384" spans="1:8" x14ac:dyDescent="0.35">
      <c r="A4384">
        <v>79.488</v>
      </c>
      <c r="B4384">
        <v>119</v>
      </c>
      <c r="C4384">
        <v>79.488</v>
      </c>
      <c r="D4384">
        <v>133</v>
      </c>
      <c r="E4384">
        <v>79.488</v>
      </c>
      <c r="F4384">
        <v>170</v>
      </c>
      <c r="G4384">
        <v>79.488</v>
      </c>
      <c r="H4384">
        <v>179</v>
      </c>
    </row>
    <row r="4385" spans="1:8" x14ac:dyDescent="0.35">
      <c r="A4385">
        <v>79.504999999999995</v>
      </c>
      <c r="B4385">
        <v>114</v>
      </c>
      <c r="C4385">
        <v>79.504999999999995</v>
      </c>
      <c r="D4385">
        <v>123</v>
      </c>
      <c r="E4385">
        <v>79.504999999999995</v>
      </c>
      <c r="F4385">
        <v>162</v>
      </c>
      <c r="G4385">
        <v>79.504999999999995</v>
      </c>
      <c r="H4385">
        <v>167</v>
      </c>
    </row>
    <row r="4386" spans="1:8" x14ac:dyDescent="0.35">
      <c r="A4386">
        <v>79.522000000000006</v>
      </c>
      <c r="B4386">
        <v>121</v>
      </c>
      <c r="C4386">
        <v>79.522000000000006</v>
      </c>
      <c r="D4386">
        <v>123</v>
      </c>
      <c r="E4386">
        <v>79.522000000000006</v>
      </c>
      <c r="F4386">
        <v>163</v>
      </c>
      <c r="G4386">
        <v>79.522000000000006</v>
      </c>
      <c r="H4386">
        <v>169</v>
      </c>
    </row>
    <row r="4387" spans="1:8" x14ac:dyDescent="0.35">
      <c r="A4387">
        <v>79.539000000000001</v>
      </c>
      <c r="B4387">
        <v>111</v>
      </c>
      <c r="C4387">
        <v>79.539000000000001</v>
      </c>
      <c r="D4387">
        <v>127</v>
      </c>
      <c r="E4387">
        <v>79.539000000000001</v>
      </c>
      <c r="F4387">
        <v>164</v>
      </c>
      <c r="G4387">
        <v>79.539000000000001</v>
      </c>
      <c r="H4387">
        <v>162</v>
      </c>
    </row>
    <row r="4388" spans="1:8" x14ac:dyDescent="0.35">
      <c r="A4388">
        <v>79.555999999999997</v>
      </c>
      <c r="B4388">
        <v>113</v>
      </c>
      <c r="C4388">
        <v>79.555999999999997</v>
      </c>
      <c r="D4388">
        <v>138</v>
      </c>
      <c r="E4388">
        <v>79.555999999999997</v>
      </c>
      <c r="F4388">
        <v>163</v>
      </c>
      <c r="G4388">
        <v>79.555999999999997</v>
      </c>
      <c r="H4388">
        <v>156</v>
      </c>
    </row>
    <row r="4389" spans="1:8" x14ac:dyDescent="0.35">
      <c r="A4389">
        <v>79.572999999999993</v>
      </c>
      <c r="B4389">
        <v>111</v>
      </c>
      <c r="C4389">
        <v>79.572999999999993</v>
      </c>
      <c r="D4389">
        <v>130</v>
      </c>
      <c r="E4389">
        <v>79.572999999999993</v>
      </c>
      <c r="F4389">
        <v>169</v>
      </c>
      <c r="G4389">
        <v>79.572999999999993</v>
      </c>
      <c r="H4389">
        <v>164</v>
      </c>
    </row>
    <row r="4390" spans="1:8" x14ac:dyDescent="0.35">
      <c r="A4390">
        <v>79.59</v>
      </c>
      <c r="B4390">
        <v>107</v>
      </c>
      <c r="C4390">
        <v>79.59</v>
      </c>
      <c r="D4390">
        <v>114</v>
      </c>
      <c r="E4390">
        <v>79.59</v>
      </c>
      <c r="F4390">
        <v>162</v>
      </c>
      <c r="G4390">
        <v>79.59</v>
      </c>
      <c r="H4390">
        <v>141</v>
      </c>
    </row>
    <row r="4391" spans="1:8" x14ac:dyDescent="0.35">
      <c r="A4391">
        <v>79.606999999999999</v>
      </c>
      <c r="B4391">
        <v>97</v>
      </c>
      <c r="C4391">
        <v>79.606999999999999</v>
      </c>
      <c r="D4391">
        <v>123</v>
      </c>
      <c r="E4391">
        <v>79.606999999999999</v>
      </c>
      <c r="F4391">
        <v>178</v>
      </c>
      <c r="G4391">
        <v>79.606999999999999</v>
      </c>
      <c r="H4391">
        <v>141</v>
      </c>
    </row>
    <row r="4392" spans="1:8" x14ac:dyDescent="0.35">
      <c r="A4392">
        <v>79.623999999999995</v>
      </c>
      <c r="B4392">
        <v>104</v>
      </c>
      <c r="C4392">
        <v>79.623999999999995</v>
      </c>
      <c r="D4392">
        <v>126</v>
      </c>
      <c r="E4392">
        <v>79.623999999999995</v>
      </c>
      <c r="F4392">
        <v>154</v>
      </c>
      <c r="G4392">
        <v>79.623999999999995</v>
      </c>
      <c r="H4392">
        <v>160</v>
      </c>
    </row>
    <row r="4393" spans="1:8" x14ac:dyDescent="0.35">
      <c r="A4393">
        <v>79.641000000000005</v>
      </c>
      <c r="B4393">
        <v>96</v>
      </c>
      <c r="C4393">
        <v>79.641000000000005</v>
      </c>
      <c r="D4393">
        <v>121</v>
      </c>
      <c r="E4393">
        <v>79.641000000000005</v>
      </c>
      <c r="F4393">
        <v>147</v>
      </c>
      <c r="G4393">
        <v>79.641000000000005</v>
      </c>
      <c r="H4393">
        <v>174</v>
      </c>
    </row>
    <row r="4394" spans="1:8" x14ac:dyDescent="0.35">
      <c r="A4394">
        <v>79.658000000000001</v>
      </c>
      <c r="B4394">
        <v>101</v>
      </c>
      <c r="C4394">
        <v>79.658000000000001</v>
      </c>
      <c r="D4394">
        <v>129</v>
      </c>
      <c r="E4394">
        <v>79.658000000000001</v>
      </c>
      <c r="F4394">
        <v>162</v>
      </c>
      <c r="G4394">
        <v>79.658000000000001</v>
      </c>
      <c r="H4394">
        <v>165</v>
      </c>
    </row>
    <row r="4395" spans="1:8" x14ac:dyDescent="0.35">
      <c r="A4395">
        <v>79.674999999999997</v>
      </c>
      <c r="B4395">
        <v>106</v>
      </c>
      <c r="C4395">
        <v>79.674999999999997</v>
      </c>
      <c r="D4395">
        <v>131</v>
      </c>
      <c r="E4395">
        <v>79.674999999999997</v>
      </c>
      <c r="F4395">
        <v>175</v>
      </c>
      <c r="G4395">
        <v>79.674999999999997</v>
      </c>
      <c r="H4395">
        <v>167</v>
      </c>
    </row>
    <row r="4396" spans="1:8" x14ac:dyDescent="0.35">
      <c r="A4396">
        <v>79.691999999999993</v>
      </c>
      <c r="B4396">
        <v>103</v>
      </c>
      <c r="C4396">
        <v>79.691999999999993</v>
      </c>
      <c r="D4396">
        <v>131</v>
      </c>
      <c r="E4396">
        <v>79.691999999999993</v>
      </c>
      <c r="F4396">
        <v>137</v>
      </c>
      <c r="G4396">
        <v>79.691999999999993</v>
      </c>
      <c r="H4396">
        <v>156</v>
      </c>
    </row>
    <row r="4397" spans="1:8" x14ac:dyDescent="0.35">
      <c r="A4397">
        <v>79.709000000000003</v>
      </c>
      <c r="B4397">
        <v>99</v>
      </c>
      <c r="C4397">
        <v>79.709000000000003</v>
      </c>
      <c r="D4397">
        <v>106</v>
      </c>
      <c r="E4397">
        <v>79.709000000000003</v>
      </c>
      <c r="F4397">
        <v>158</v>
      </c>
      <c r="G4397">
        <v>79.709000000000003</v>
      </c>
      <c r="H4397">
        <v>163</v>
      </c>
    </row>
    <row r="4398" spans="1:8" x14ac:dyDescent="0.35">
      <c r="A4398">
        <v>79.725999999999999</v>
      </c>
      <c r="B4398">
        <v>101</v>
      </c>
      <c r="C4398">
        <v>79.725999999999999</v>
      </c>
      <c r="D4398">
        <v>118</v>
      </c>
      <c r="E4398">
        <v>79.725999999999999</v>
      </c>
      <c r="F4398">
        <v>158</v>
      </c>
      <c r="G4398">
        <v>79.725999999999999</v>
      </c>
      <c r="H4398">
        <v>160</v>
      </c>
    </row>
    <row r="4399" spans="1:8" x14ac:dyDescent="0.35">
      <c r="A4399">
        <v>79.742999999999995</v>
      </c>
      <c r="B4399">
        <v>104</v>
      </c>
      <c r="C4399">
        <v>79.742999999999995</v>
      </c>
      <c r="D4399">
        <v>124</v>
      </c>
      <c r="E4399">
        <v>79.742999999999995</v>
      </c>
      <c r="F4399">
        <v>171</v>
      </c>
      <c r="G4399">
        <v>79.742999999999995</v>
      </c>
      <c r="H4399">
        <v>160</v>
      </c>
    </row>
    <row r="4400" spans="1:8" x14ac:dyDescent="0.35">
      <c r="A4400">
        <v>79.760000000000005</v>
      </c>
      <c r="B4400">
        <v>106</v>
      </c>
      <c r="C4400">
        <v>79.760000000000005</v>
      </c>
      <c r="D4400">
        <v>125</v>
      </c>
      <c r="E4400">
        <v>79.760000000000005</v>
      </c>
      <c r="F4400">
        <v>164</v>
      </c>
      <c r="G4400">
        <v>79.760000000000005</v>
      </c>
      <c r="H4400">
        <v>152</v>
      </c>
    </row>
    <row r="4401" spans="1:8" x14ac:dyDescent="0.35">
      <c r="A4401">
        <v>79.777000000000001</v>
      </c>
      <c r="B4401">
        <v>105</v>
      </c>
      <c r="C4401">
        <v>79.777000000000001</v>
      </c>
      <c r="D4401">
        <v>122</v>
      </c>
      <c r="E4401">
        <v>79.777000000000001</v>
      </c>
      <c r="F4401">
        <v>183</v>
      </c>
      <c r="G4401">
        <v>79.777000000000001</v>
      </c>
      <c r="H4401">
        <v>148</v>
      </c>
    </row>
    <row r="4402" spans="1:8" x14ac:dyDescent="0.35">
      <c r="A4402">
        <v>79.793999999999997</v>
      </c>
      <c r="B4402">
        <v>92</v>
      </c>
      <c r="C4402">
        <v>79.793999999999997</v>
      </c>
      <c r="D4402">
        <v>114</v>
      </c>
      <c r="E4402">
        <v>79.793999999999997</v>
      </c>
      <c r="F4402">
        <v>146</v>
      </c>
      <c r="G4402">
        <v>79.793999999999997</v>
      </c>
      <c r="H4402">
        <v>171</v>
      </c>
    </row>
    <row r="4403" spans="1:8" x14ac:dyDescent="0.35">
      <c r="A4403">
        <v>79.811000000000007</v>
      </c>
      <c r="B4403">
        <v>101</v>
      </c>
      <c r="C4403">
        <v>79.811000000000007</v>
      </c>
      <c r="D4403">
        <v>119</v>
      </c>
      <c r="E4403">
        <v>79.811000000000007</v>
      </c>
      <c r="F4403">
        <v>151</v>
      </c>
      <c r="G4403">
        <v>79.811000000000007</v>
      </c>
      <c r="H4403">
        <v>163</v>
      </c>
    </row>
    <row r="4404" spans="1:8" x14ac:dyDescent="0.35">
      <c r="A4404">
        <v>79.828000000000003</v>
      </c>
      <c r="B4404">
        <v>95</v>
      </c>
      <c r="C4404">
        <v>79.828000000000003</v>
      </c>
      <c r="D4404">
        <v>116</v>
      </c>
      <c r="E4404">
        <v>79.828000000000003</v>
      </c>
      <c r="F4404">
        <v>145</v>
      </c>
      <c r="G4404">
        <v>79.828000000000003</v>
      </c>
      <c r="H4404">
        <v>166</v>
      </c>
    </row>
    <row r="4405" spans="1:8" x14ac:dyDescent="0.35">
      <c r="A4405">
        <v>79.844999999999999</v>
      </c>
      <c r="B4405">
        <v>95</v>
      </c>
      <c r="C4405">
        <v>79.844999999999999</v>
      </c>
      <c r="D4405">
        <v>114</v>
      </c>
      <c r="E4405">
        <v>79.844999999999999</v>
      </c>
      <c r="F4405">
        <v>158</v>
      </c>
      <c r="G4405">
        <v>79.844999999999999</v>
      </c>
      <c r="H4405">
        <v>163</v>
      </c>
    </row>
    <row r="4406" spans="1:8" x14ac:dyDescent="0.35">
      <c r="A4406">
        <v>79.861999999999995</v>
      </c>
      <c r="B4406">
        <v>105</v>
      </c>
      <c r="C4406">
        <v>79.861999999999995</v>
      </c>
      <c r="D4406">
        <v>116</v>
      </c>
      <c r="E4406">
        <v>79.861999999999995</v>
      </c>
      <c r="F4406">
        <v>162</v>
      </c>
      <c r="G4406">
        <v>79.861999999999995</v>
      </c>
      <c r="H4406">
        <v>164</v>
      </c>
    </row>
    <row r="4407" spans="1:8" x14ac:dyDescent="0.35">
      <c r="A4407">
        <v>79.879000000000005</v>
      </c>
      <c r="B4407">
        <v>86</v>
      </c>
      <c r="C4407">
        <v>79.879000000000005</v>
      </c>
      <c r="D4407">
        <v>134</v>
      </c>
      <c r="E4407">
        <v>79.879000000000005</v>
      </c>
      <c r="F4407">
        <v>155</v>
      </c>
      <c r="G4407">
        <v>79.879000000000005</v>
      </c>
      <c r="H4407">
        <v>163</v>
      </c>
    </row>
    <row r="4408" spans="1:8" x14ac:dyDescent="0.35">
      <c r="A4408">
        <v>79.896000000000001</v>
      </c>
      <c r="B4408">
        <v>86</v>
      </c>
      <c r="C4408">
        <v>79.896000000000001</v>
      </c>
      <c r="D4408">
        <v>114</v>
      </c>
      <c r="E4408">
        <v>79.896000000000001</v>
      </c>
      <c r="F4408">
        <v>142</v>
      </c>
      <c r="G4408">
        <v>79.896000000000001</v>
      </c>
      <c r="H4408">
        <v>160</v>
      </c>
    </row>
    <row r="4409" spans="1:8" x14ac:dyDescent="0.35">
      <c r="A4409">
        <v>79.912999999999997</v>
      </c>
      <c r="B4409">
        <v>89</v>
      </c>
      <c r="C4409">
        <v>79.912999999999997</v>
      </c>
      <c r="D4409">
        <v>111</v>
      </c>
      <c r="E4409">
        <v>79.912999999999997</v>
      </c>
      <c r="F4409">
        <v>148</v>
      </c>
      <c r="G4409">
        <v>79.912999999999997</v>
      </c>
      <c r="H4409">
        <v>173</v>
      </c>
    </row>
    <row r="4410" spans="1:8" x14ac:dyDescent="0.35">
      <c r="A4410">
        <v>79.930000000000007</v>
      </c>
      <c r="B4410">
        <v>86</v>
      </c>
      <c r="C4410">
        <v>79.930000000000007</v>
      </c>
      <c r="D4410">
        <v>109</v>
      </c>
      <c r="E4410">
        <v>79.930000000000007</v>
      </c>
      <c r="F4410">
        <v>160</v>
      </c>
      <c r="G4410">
        <v>79.930000000000007</v>
      </c>
      <c r="H4410">
        <v>157</v>
      </c>
    </row>
    <row r="4411" spans="1:8" x14ac:dyDescent="0.35">
      <c r="A4411">
        <v>79.947000000000003</v>
      </c>
      <c r="B4411">
        <v>89</v>
      </c>
      <c r="C4411">
        <v>79.947000000000003</v>
      </c>
      <c r="D4411">
        <v>117</v>
      </c>
      <c r="E4411">
        <v>79.947000000000003</v>
      </c>
      <c r="F4411">
        <v>142</v>
      </c>
      <c r="G4411">
        <v>79.947000000000003</v>
      </c>
      <c r="H4411">
        <v>172</v>
      </c>
    </row>
    <row r="4412" spans="1:8" x14ac:dyDescent="0.35">
      <c r="A4412">
        <v>79.963999999999999</v>
      </c>
      <c r="B4412">
        <v>91</v>
      </c>
      <c r="C4412">
        <v>79.963999999999999</v>
      </c>
      <c r="D4412">
        <v>143</v>
      </c>
      <c r="E4412">
        <v>79.963999999999999</v>
      </c>
      <c r="F4412">
        <v>149</v>
      </c>
      <c r="G4412">
        <v>79.963999999999999</v>
      </c>
      <c r="H4412">
        <v>162</v>
      </c>
    </row>
    <row r="4413" spans="1:8" x14ac:dyDescent="0.35">
      <c r="A4413">
        <v>79.980999999999995</v>
      </c>
      <c r="B4413">
        <v>86</v>
      </c>
      <c r="C4413">
        <v>79.980999999999995</v>
      </c>
      <c r="D4413">
        <v>124</v>
      </c>
      <c r="E4413">
        <v>79.980999999999995</v>
      </c>
      <c r="F4413">
        <v>138</v>
      </c>
      <c r="G4413">
        <v>79.980999999999995</v>
      </c>
      <c r="H4413">
        <v>150</v>
      </c>
    </row>
    <row r="4414" spans="1:8" x14ac:dyDescent="0.35">
      <c r="A4414">
        <v>79.998000000000005</v>
      </c>
      <c r="B4414">
        <v>95</v>
      </c>
      <c r="C4414">
        <v>79.998000000000005</v>
      </c>
      <c r="D4414">
        <v>120</v>
      </c>
      <c r="E4414">
        <v>79.998000000000005</v>
      </c>
      <c r="F4414">
        <v>153</v>
      </c>
      <c r="G4414">
        <v>79.998000000000005</v>
      </c>
      <c r="H4414">
        <v>158</v>
      </c>
    </row>
    <row r="4415" spans="1:8" x14ac:dyDescent="0.35">
      <c r="A4415">
        <v>80.015000000000001</v>
      </c>
      <c r="B4415">
        <v>96</v>
      </c>
      <c r="C4415">
        <v>80.015000000000001</v>
      </c>
      <c r="D4415">
        <v>113</v>
      </c>
      <c r="E4415">
        <v>80.015000000000001</v>
      </c>
      <c r="F4415">
        <v>147</v>
      </c>
      <c r="G4415">
        <v>80.015000000000001</v>
      </c>
      <c r="H4415">
        <v>142</v>
      </c>
    </row>
    <row r="4416" spans="1:8" x14ac:dyDescent="0.35">
      <c r="A4416">
        <v>80.031999999999996</v>
      </c>
      <c r="B4416">
        <v>95</v>
      </c>
      <c r="C4416">
        <v>80.031999999999996</v>
      </c>
      <c r="D4416">
        <v>123</v>
      </c>
      <c r="E4416">
        <v>80.031999999999996</v>
      </c>
      <c r="F4416">
        <v>153</v>
      </c>
      <c r="G4416">
        <v>80.031999999999996</v>
      </c>
      <c r="H4416">
        <v>142</v>
      </c>
    </row>
    <row r="4417" spans="1:8" x14ac:dyDescent="0.35">
      <c r="A4417">
        <v>80.049000000000007</v>
      </c>
      <c r="B4417">
        <v>86</v>
      </c>
      <c r="C4417">
        <v>80.049000000000007</v>
      </c>
      <c r="D4417">
        <v>118</v>
      </c>
      <c r="E4417">
        <v>80.049000000000007</v>
      </c>
      <c r="F4417">
        <v>146</v>
      </c>
      <c r="G4417">
        <v>80.049000000000007</v>
      </c>
      <c r="H4417">
        <v>157</v>
      </c>
    </row>
    <row r="4418" spans="1:8" x14ac:dyDescent="0.35">
      <c r="A4418">
        <v>80.066000000000003</v>
      </c>
      <c r="B4418">
        <v>94</v>
      </c>
      <c r="C4418">
        <v>80.066000000000003</v>
      </c>
      <c r="D4418">
        <v>121</v>
      </c>
      <c r="E4418">
        <v>80.066000000000003</v>
      </c>
      <c r="F4418">
        <v>136</v>
      </c>
      <c r="G4418">
        <v>80.066000000000003</v>
      </c>
      <c r="H4418">
        <v>165</v>
      </c>
    </row>
    <row r="4419" spans="1:8" x14ac:dyDescent="0.35">
      <c r="A4419">
        <v>80.082999999999998</v>
      </c>
      <c r="B4419">
        <v>96</v>
      </c>
      <c r="C4419">
        <v>80.082999999999998</v>
      </c>
      <c r="D4419">
        <v>123</v>
      </c>
      <c r="E4419">
        <v>80.082999999999998</v>
      </c>
      <c r="F4419">
        <v>157</v>
      </c>
      <c r="G4419">
        <v>80.082999999999998</v>
      </c>
      <c r="H4419">
        <v>163</v>
      </c>
    </row>
    <row r="4420" spans="1:8" x14ac:dyDescent="0.35">
      <c r="A4420">
        <v>80.099999999999994</v>
      </c>
      <c r="B4420">
        <v>91</v>
      </c>
      <c r="C4420">
        <v>80.099999999999994</v>
      </c>
      <c r="D4420">
        <v>119</v>
      </c>
      <c r="E4420">
        <v>80.099999999999994</v>
      </c>
      <c r="F4420">
        <v>151</v>
      </c>
      <c r="G4420">
        <v>80.099999999999994</v>
      </c>
      <c r="H4420">
        <v>155</v>
      </c>
    </row>
    <row r="4421" spans="1:8" x14ac:dyDescent="0.35">
      <c r="A4421">
        <v>80.117000000000004</v>
      </c>
      <c r="B4421">
        <v>76</v>
      </c>
      <c r="C4421">
        <v>80.117000000000004</v>
      </c>
      <c r="D4421">
        <v>119</v>
      </c>
      <c r="E4421">
        <v>80.117000000000004</v>
      </c>
      <c r="F4421">
        <v>148</v>
      </c>
      <c r="G4421">
        <v>80.117000000000004</v>
      </c>
      <c r="H4421">
        <v>159</v>
      </c>
    </row>
    <row r="4422" spans="1:8" x14ac:dyDescent="0.35">
      <c r="A4422">
        <v>80.134</v>
      </c>
      <c r="B4422">
        <v>78</v>
      </c>
      <c r="C4422">
        <v>80.134</v>
      </c>
      <c r="D4422">
        <v>109</v>
      </c>
      <c r="E4422">
        <v>80.134</v>
      </c>
      <c r="F4422">
        <v>145</v>
      </c>
      <c r="G4422">
        <v>80.134</v>
      </c>
      <c r="H4422">
        <v>154</v>
      </c>
    </row>
    <row r="4423" spans="1:8" x14ac:dyDescent="0.35">
      <c r="A4423">
        <v>80.150999999999996</v>
      </c>
      <c r="B4423">
        <v>87</v>
      </c>
      <c r="C4423">
        <v>80.150999999999996</v>
      </c>
      <c r="D4423">
        <v>104</v>
      </c>
      <c r="E4423">
        <v>80.150999999999996</v>
      </c>
      <c r="F4423">
        <v>145</v>
      </c>
      <c r="G4423">
        <v>80.150999999999996</v>
      </c>
      <c r="H4423">
        <v>159</v>
      </c>
    </row>
    <row r="4424" spans="1:8" x14ac:dyDescent="0.35">
      <c r="A4424">
        <v>80.168000000000006</v>
      </c>
      <c r="B4424">
        <v>90</v>
      </c>
      <c r="C4424">
        <v>80.168000000000006</v>
      </c>
      <c r="D4424">
        <v>102</v>
      </c>
      <c r="E4424">
        <v>80.168000000000006</v>
      </c>
      <c r="F4424">
        <v>147</v>
      </c>
      <c r="G4424">
        <v>80.168000000000006</v>
      </c>
      <c r="H4424">
        <v>163</v>
      </c>
    </row>
    <row r="4425" spans="1:8" x14ac:dyDescent="0.35">
      <c r="A4425">
        <v>80.185000000000002</v>
      </c>
      <c r="B4425">
        <v>84</v>
      </c>
      <c r="C4425">
        <v>80.185000000000002</v>
      </c>
      <c r="D4425">
        <v>113</v>
      </c>
      <c r="E4425">
        <v>80.185000000000002</v>
      </c>
      <c r="F4425">
        <v>143</v>
      </c>
      <c r="G4425">
        <v>80.185000000000002</v>
      </c>
      <c r="H4425">
        <v>171</v>
      </c>
    </row>
    <row r="4426" spans="1:8" x14ac:dyDescent="0.35">
      <c r="A4426">
        <v>80.201999999999998</v>
      </c>
      <c r="B4426">
        <v>87</v>
      </c>
      <c r="C4426">
        <v>80.201999999999998</v>
      </c>
      <c r="D4426">
        <v>119</v>
      </c>
      <c r="E4426">
        <v>80.201999999999998</v>
      </c>
      <c r="F4426">
        <v>139</v>
      </c>
      <c r="G4426">
        <v>80.201999999999998</v>
      </c>
      <c r="H4426">
        <v>153</v>
      </c>
    </row>
    <row r="4427" spans="1:8" x14ac:dyDescent="0.35">
      <c r="A4427">
        <v>80.218999999999994</v>
      </c>
      <c r="B4427">
        <v>84</v>
      </c>
      <c r="C4427">
        <v>80.218999999999994</v>
      </c>
      <c r="D4427">
        <v>111</v>
      </c>
      <c r="E4427">
        <v>80.218999999999994</v>
      </c>
      <c r="F4427">
        <v>147</v>
      </c>
      <c r="G4427">
        <v>80.218999999999994</v>
      </c>
      <c r="H4427">
        <v>155</v>
      </c>
    </row>
    <row r="4428" spans="1:8" x14ac:dyDescent="0.35">
      <c r="A4428">
        <v>80.236000000000004</v>
      </c>
      <c r="B4428">
        <v>77</v>
      </c>
      <c r="C4428">
        <v>80.236000000000004</v>
      </c>
      <c r="D4428">
        <v>103</v>
      </c>
      <c r="E4428">
        <v>80.236000000000004</v>
      </c>
      <c r="F4428">
        <v>158</v>
      </c>
      <c r="G4428">
        <v>80.236000000000004</v>
      </c>
      <c r="H4428">
        <v>155</v>
      </c>
    </row>
    <row r="4429" spans="1:8" x14ac:dyDescent="0.35">
      <c r="A4429">
        <v>80.253</v>
      </c>
      <c r="B4429">
        <v>76</v>
      </c>
      <c r="C4429">
        <v>80.253</v>
      </c>
      <c r="D4429">
        <v>103</v>
      </c>
      <c r="E4429">
        <v>80.253</v>
      </c>
      <c r="F4429">
        <v>155</v>
      </c>
      <c r="G4429">
        <v>80.253</v>
      </c>
      <c r="H4429">
        <v>160</v>
      </c>
    </row>
    <row r="4430" spans="1:8" x14ac:dyDescent="0.35">
      <c r="A4430">
        <v>80.27</v>
      </c>
      <c r="B4430">
        <v>81</v>
      </c>
      <c r="C4430">
        <v>80.27</v>
      </c>
      <c r="D4430">
        <v>103</v>
      </c>
      <c r="E4430">
        <v>80.27</v>
      </c>
      <c r="F4430">
        <v>146</v>
      </c>
      <c r="G4430">
        <v>80.27</v>
      </c>
      <c r="H4430">
        <v>162</v>
      </c>
    </row>
    <row r="4431" spans="1:8" x14ac:dyDescent="0.35">
      <c r="A4431">
        <v>80.287000000000006</v>
      </c>
      <c r="B4431">
        <v>85</v>
      </c>
      <c r="C4431">
        <v>80.287000000000006</v>
      </c>
      <c r="D4431">
        <v>108</v>
      </c>
      <c r="E4431">
        <v>80.287000000000006</v>
      </c>
      <c r="F4431">
        <v>143</v>
      </c>
      <c r="G4431">
        <v>80.287000000000006</v>
      </c>
      <c r="H4431">
        <v>150</v>
      </c>
    </row>
    <row r="4432" spans="1:8" x14ac:dyDescent="0.35">
      <c r="A4432">
        <v>80.304000000000002</v>
      </c>
      <c r="B4432">
        <v>85</v>
      </c>
      <c r="C4432">
        <v>80.304000000000002</v>
      </c>
      <c r="D4432">
        <v>112</v>
      </c>
      <c r="E4432">
        <v>80.304000000000002</v>
      </c>
      <c r="F4432">
        <v>150</v>
      </c>
      <c r="G4432">
        <v>80.304000000000002</v>
      </c>
      <c r="H4432">
        <v>157</v>
      </c>
    </row>
    <row r="4433" spans="1:8" x14ac:dyDescent="0.35">
      <c r="A4433">
        <v>80.320999999999998</v>
      </c>
      <c r="B4433">
        <v>90</v>
      </c>
      <c r="C4433">
        <v>80.320999999999998</v>
      </c>
      <c r="D4433">
        <v>117</v>
      </c>
      <c r="E4433">
        <v>80.320999999999998</v>
      </c>
      <c r="F4433">
        <v>147</v>
      </c>
      <c r="G4433">
        <v>80.320999999999998</v>
      </c>
      <c r="H4433">
        <v>161</v>
      </c>
    </row>
    <row r="4434" spans="1:8" x14ac:dyDescent="0.35">
      <c r="A4434">
        <v>80.337999999999994</v>
      </c>
      <c r="B4434">
        <v>86</v>
      </c>
      <c r="C4434">
        <v>80.337999999999994</v>
      </c>
      <c r="D4434">
        <v>117</v>
      </c>
      <c r="E4434">
        <v>80.337999999999994</v>
      </c>
      <c r="F4434">
        <v>148</v>
      </c>
      <c r="G4434">
        <v>80.337999999999994</v>
      </c>
      <c r="H4434">
        <v>154</v>
      </c>
    </row>
    <row r="4435" spans="1:8" x14ac:dyDescent="0.35">
      <c r="A4435">
        <v>80.355000000000004</v>
      </c>
      <c r="B4435">
        <v>81</v>
      </c>
      <c r="C4435">
        <v>80.355000000000004</v>
      </c>
      <c r="D4435">
        <v>115</v>
      </c>
      <c r="E4435">
        <v>80.355000000000004</v>
      </c>
      <c r="F4435">
        <v>144</v>
      </c>
      <c r="G4435">
        <v>80.355000000000004</v>
      </c>
      <c r="H4435">
        <v>152</v>
      </c>
    </row>
    <row r="4436" spans="1:8" x14ac:dyDescent="0.35">
      <c r="A4436">
        <v>80.372</v>
      </c>
      <c r="B4436">
        <v>79</v>
      </c>
      <c r="C4436">
        <v>80.372</v>
      </c>
      <c r="D4436">
        <v>106</v>
      </c>
      <c r="E4436">
        <v>80.372</v>
      </c>
      <c r="F4436">
        <v>140</v>
      </c>
      <c r="G4436">
        <v>80.372</v>
      </c>
      <c r="H4436">
        <v>153</v>
      </c>
    </row>
    <row r="4437" spans="1:8" x14ac:dyDescent="0.35">
      <c r="A4437">
        <v>80.388999999999996</v>
      </c>
      <c r="B4437">
        <v>80</v>
      </c>
      <c r="C4437">
        <v>80.388999999999996</v>
      </c>
      <c r="D4437">
        <v>104</v>
      </c>
      <c r="E4437">
        <v>80.388999999999996</v>
      </c>
      <c r="F4437">
        <v>155</v>
      </c>
      <c r="G4437">
        <v>80.388999999999996</v>
      </c>
      <c r="H4437">
        <v>170</v>
      </c>
    </row>
    <row r="4438" spans="1:8" x14ac:dyDescent="0.35">
      <c r="A4438">
        <v>80.406000000000006</v>
      </c>
      <c r="B4438">
        <v>79</v>
      </c>
      <c r="C4438">
        <v>80.406000000000006</v>
      </c>
      <c r="D4438">
        <v>110</v>
      </c>
      <c r="E4438">
        <v>80.406000000000006</v>
      </c>
      <c r="F4438">
        <v>156</v>
      </c>
      <c r="G4438">
        <v>80.406000000000006</v>
      </c>
      <c r="H4438">
        <v>167</v>
      </c>
    </row>
    <row r="4439" spans="1:8" x14ac:dyDescent="0.35">
      <c r="A4439">
        <v>80.423000000000002</v>
      </c>
      <c r="B4439">
        <v>80</v>
      </c>
      <c r="C4439">
        <v>80.423000000000002</v>
      </c>
      <c r="D4439">
        <v>111</v>
      </c>
      <c r="E4439">
        <v>80.423000000000002</v>
      </c>
      <c r="F4439">
        <v>149</v>
      </c>
      <c r="G4439">
        <v>80.423000000000002</v>
      </c>
      <c r="H4439">
        <v>161</v>
      </c>
    </row>
    <row r="4440" spans="1:8" x14ac:dyDescent="0.35">
      <c r="A4440">
        <v>80.44</v>
      </c>
      <c r="B4440">
        <v>82</v>
      </c>
      <c r="C4440">
        <v>80.44</v>
      </c>
      <c r="D4440">
        <v>107</v>
      </c>
      <c r="E4440">
        <v>80.44</v>
      </c>
      <c r="F4440">
        <v>154</v>
      </c>
      <c r="G4440">
        <v>80.44</v>
      </c>
      <c r="H4440">
        <v>154</v>
      </c>
    </row>
    <row r="4441" spans="1:8" x14ac:dyDescent="0.35">
      <c r="A4441">
        <v>80.456999999999994</v>
      </c>
      <c r="B4441">
        <v>91</v>
      </c>
      <c r="C4441">
        <v>80.456999999999994</v>
      </c>
      <c r="D4441">
        <v>108</v>
      </c>
      <c r="E4441">
        <v>80.456999999999994</v>
      </c>
      <c r="F4441">
        <v>151</v>
      </c>
      <c r="G4441">
        <v>80.456999999999994</v>
      </c>
      <c r="H4441">
        <v>169</v>
      </c>
    </row>
    <row r="4442" spans="1:8" x14ac:dyDescent="0.35">
      <c r="A4442">
        <v>80.474000000000004</v>
      </c>
      <c r="B4442">
        <v>90</v>
      </c>
      <c r="C4442">
        <v>80.474000000000004</v>
      </c>
      <c r="D4442">
        <v>115</v>
      </c>
      <c r="E4442">
        <v>80.474000000000004</v>
      </c>
      <c r="F4442">
        <v>171</v>
      </c>
      <c r="G4442">
        <v>80.474000000000004</v>
      </c>
      <c r="H4442">
        <v>171</v>
      </c>
    </row>
    <row r="4443" spans="1:8" x14ac:dyDescent="0.35">
      <c r="A4443">
        <v>80.491</v>
      </c>
      <c r="B4443">
        <v>90</v>
      </c>
      <c r="C4443">
        <v>80.491</v>
      </c>
      <c r="D4443">
        <v>108</v>
      </c>
      <c r="E4443">
        <v>80.491</v>
      </c>
      <c r="F4443">
        <v>168</v>
      </c>
      <c r="G4443">
        <v>80.491</v>
      </c>
      <c r="H4443">
        <v>154</v>
      </c>
    </row>
    <row r="4444" spans="1:8" x14ac:dyDescent="0.35">
      <c r="A4444">
        <v>80.507999999999996</v>
      </c>
      <c r="B4444">
        <v>79</v>
      </c>
      <c r="C4444">
        <v>80.507999999999996</v>
      </c>
      <c r="D4444">
        <v>106</v>
      </c>
      <c r="E4444">
        <v>80.507999999999996</v>
      </c>
      <c r="F4444">
        <v>159</v>
      </c>
      <c r="G4444">
        <v>80.507999999999996</v>
      </c>
      <c r="H4444">
        <v>155</v>
      </c>
    </row>
    <row r="4445" spans="1:8" x14ac:dyDescent="0.35">
      <c r="A4445">
        <v>80.525000000000006</v>
      </c>
      <c r="B4445">
        <v>86</v>
      </c>
      <c r="C4445">
        <v>80.525000000000006</v>
      </c>
      <c r="D4445">
        <v>111</v>
      </c>
      <c r="E4445">
        <v>80.525000000000006</v>
      </c>
      <c r="F4445">
        <v>152</v>
      </c>
      <c r="G4445">
        <v>80.525000000000006</v>
      </c>
      <c r="H4445">
        <v>158</v>
      </c>
    </row>
    <row r="4446" spans="1:8" x14ac:dyDescent="0.35">
      <c r="A4446">
        <v>80.542000000000002</v>
      </c>
      <c r="B4446">
        <v>83</v>
      </c>
      <c r="C4446">
        <v>80.542000000000002</v>
      </c>
      <c r="D4446">
        <v>113</v>
      </c>
      <c r="E4446">
        <v>80.542000000000002</v>
      </c>
      <c r="F4446">
        <v>150</v>
      </c>
      <c r="G4446">
        <v>80.542000000000002</v>
      </c>
      <c r="H4446">
        <v>172</v>
      </c>
    </row>
    <row r="4447" spans="1:8" x14ac:dyDescent="0.35">
      <c r="A4447">
        <v>80.558999999999997</v>
      </c>
      <c r="B4447">
        <v>82</v>
      </c>
      <c r="C4447">
        <v>80.558999999999997</v>
      </c>
      <c r="D4447">
        <v>117</v>
      </c>
      <c r="E4447">
        <v>80.558999999999997</v>
      </c>
      <c r="F4447">
        <v>145</v>
      </c>
      <c r="G4447">
        <v>80.558999999999997</v>
      </c>
      <c r="H4447">
        <v>160</v>
      </c>
    </row>
    <row r="4448" spans="1:8" x14ac:dyDescent="0.35">
      <c r="A4448">
        <v>80.575999999999993</v>
      </c>
      <c r="B4448">
        <v>98</v>
      </c>
      <c r="C4448">
        <v>80.575999999999993</v>
      </c>
      <c r="D4448">
        <v>128</v>
      </c>
      <c r="E4448">
        <v>80.575999999999993</v>
      </c>
      <c r="F4448">
        <v>156</v>
      </c>
      <c r="G4448">
        <v>80.575999999999993</v>
      </c>
      <c r="H4448">
        <v>158</v>
      </c>
    </row>
    <row r="4449" spans="1:8" x14ac:dyDescent="0.35">
      <c r="A4449">
        <v>80.593000000000004</v>
      </c>
      <c r="B4449">
        <v>95</v>
      </c>
      <c r="C4449">
        <v>80.593000000000004</v>
      </c>
      <c r="D4449">
        <v>115</v>
      </c>
      <c r="E4449">
        <v>80.593000000000004</v>
      </c>
      <c r="F4449">
        <v>154</v>
      </c>
      <c r="G4449">
        <v>80.593000000000004</v>
      </c>
      <c r="H4449">
        <v>158</v>
      </c>
    </row>
    <row r="4450" spans="1:8" x14ac:dyDescent="0.35">
      <c r="A4450">
        <v>80.61</v>
      </c>
      <c r="B4450">
        <v>101</v>
      </c>
      <c r="C4450">
        <v>80.61</v>
      </c>
      <c r="D4450">
        <v>121</v>
      </c>
      <c r="E4450">
        <v>80.61</v>
      </c>
      <c r="F4450">
        <v>148</v>
      </c>
      <c r="G4450">
        <v>80.61</v>
      </c>
      <c r="H4450">
        <v>175</v>
      </c>
    </row>
    <row r="4451" spans="1:8" x14ac:dyDescent="0.35">
      <c r="A4451">
        <v>80.626999999999995</v>
      </c>
      <c r="B4451">
        <v>93</v>
      </c>
      <c r="C4451">
        <v>80.626999999999995</v>
      </c>
      <c r="D4451">
        <v>124</v>
      </c>
      <c r="E4451">
        <v>80.626999999999995</v>
      </c>
      <c r="F4451">
        <v>153</v>
      </c>
      <c r="G4451">
        <v>80.626999999999995</v>
      </c>
      <c r="H4451">
        <v>182</v>
      </c>
    </row>
    <row r="4452" spans="1:8" x14ac:dyDescent="0.35">
      <c r="A4452">
        <v>80.644000000000005</v>
      </c>
      <c r="B4452">
        <v>94</v>
      </c>
      <c r="C4452">
        <v>80.644000000000005</v>
      </c>
      <c r="D4452">
        <v>111</v>
      </c>
      <c r="E4452">
        <v>80.644000000000005</v>
      </c>
      <c r="F4452">
        <v>156</v>
      </c>
      <c r="G4452">
        <v>80.644000000000005</v>
      </c>
      <c r="H4452">
        <v>170</v>
      </c>
    </row>
    <row r="4453" spans="1:8" x14ac:dyDescent="0.35">
      <c r="A4453">
        <v>80.661000000000001</v>
      </c>
      <c r="B4453">
        <v>88</v>
      </c>
      <c r="C4453">
        <v>80.661000000000001</v>
      </c>
      <c r="D4453">
        <v>114</v>
      </c>
      <c r="E4453">
        <v>80.661000000000001</v>
      </c>
      <c r="F4453">
        <v>177</v>
      </c>
      <c r="G4453">
        <v>80.661000000000001</v>
      </c>
      <c r="H4453">
        <v>168</v>
      </c>
    </row>
    <row r="4454" spans="1:8" x14ac:dyDescent="0.35">
      <c r="A4454">
        <v>80.677999999999997</v>
      </c>
      <c r="B4454">
        <v>101</v>
      </c>
      <c r="C4454">
        <v>80.677999999999997</v>
      </c>
      <c r="D4454">
        <v>108</v>
      </c>
      <c r="E4454">
        <v>80.677999999999997</v>
      </c>
      <c r="F4454">
        <v>156</v>
      </c>
      <c r="G4454">
        <v>80.677999999999997</v>
      </c>
      <c r="H4454">
        <v>162</v>
      </c>
    </row>
    <row r="4455" spans="1:8" x14ac:dyDescent="0.35">
      <c r="A4455">
        <v>80.694999999999993</v>
      </c>
      <c r="B4455">
        <v>91</v>
      </c>
      <c r="C4455">
        <v>80.694999999999993</v>
      </c>
      <c r="D4455">
        <v>129</v>
      </c>
      <c r="E4455">
        <v>80.694999999999993</v>
      </c>
      <c r="F4455">
        <v>146</v>
      </c>
      <c r="G4455">
        <v>80.694999999999993</v>
      </c>
      <c r="H4455">
        <v>149</v>
      </c>
    </row>
    <row r="4456" spans="1:8" x14ac:dyDescent="0.35">
      <c r="A4456">
        <v>80.712000000000003</v>
      </c>
      <c r="B4456">
        <v>95</v>
      </c>
      <c r="C4456">
        <v>80.712000000000003</v>
      </c>
      <c r="D4456">
        <v>116</v>
      </c>
      <c r="E4456">
        <v>80.712000000000003</v>
      </c>
      <c r="F4456">
        <v>143</v>
      </c>
      <c r="G4456">
        <v>80.712000000000003</v>
      </c>
      <c r="H4456">
        <v>185</v>
      </c>
    </row>
    <row r="4457" spans="1:8" x14ac:dyDescent="0.35">
      <c r="A4457">
        <v>80.728999999999999</v>
      </c>
      <c r="B4457">
        <v>94</v>
      </c>
      <c r="C4457">
        <v>80.728999999999999</v>
      </c>
      <c r="D4457">
        <v>108</v>
      </c>
      <c r="E4457">
        <v>80.728999999999999</v>
      </c>
      <c r="F4457">
        <v>159</v>
      </c>
      <c r="G4457">
        <v>80.728999999999999</v>
      </c>
      <c r="H4457">
        <v>171</v>
      </c>
    </row>
    <row r="4458" spans="1:8" x14ac:dyDescent="0.35">
      <c r="A4458">
        <v>80.745999999999995</v>
      </c>
      <c r="B4458">
        <v>90</v>
      </c>
      <c r="C4458">
        <v>80.745999999999995</v>
      </c>
      <c r="D4458">
        <v>104</v>
      </c>
      <c r="E4458">
        <v>80.745999999999995</v>
      </c>
      <c r="F4458">
        <v>152</v>
      </c>
      <c r="G4458">
        <v>80.745999999999995</v>
      </c>
      <c r="H4458">
        <v>161</v>
      </c>
    </row>
    <row r="4459" spans="1:8" x14ac:dyDescent="0.35">
      <c r="A4459">
        <v>80.763000000000005</v>
      </c>
      <c r="B4459">
        <v>92</v>
      </c>
      <c r="C4459">
        <v>80.763000000000005</v>
      </c>
      <c r="D4459">
        <v>106</v>
      </c>
      <c r="E4459">
        <v>80.763000000000005</v>
      </c>
      <c r="F4459">
        <v>150</v>
      </c>
      <c r="G4459">
        <v>80.763000000000005</v>
      </c>
      <c r="H4459">
        <v>161</v>
      </c>
    </row>
    <row r="4460" spans="1:8" x14ac:dyDescent="0.35">
      <c r="A4460">
        <v>80.78</v>
      </c>
      <c r="B4460">
        <v>93</v>
      </c>
      <c r="C4460">
        <v>80.78</v>
      </c>
      <c r="D4460">
        <v>115</v>
      </c>
      <c r="E4460">
        <v>80.78</v>
      </c>
      <c r="F4460">
        <v>163</v>
      </c>
      <c r="G4460">
        <v>80.78</v>
      </c>
      <c r="H4460">
        <v>159</v>
      </c>
    </row>
    <row r="4461" spans="1:8" x14ac:dyDescent="0.35">
      <c r="A4461">
        <v>80.796999999999997</v>
      </c>
      <c r="B4461">
        <v>96</v>
      </c>
      <c r="C4461">
        <v>80.796999999999997</v>
      </c>
      <c r="D4461">
        <v>117</v>
      </c>
      <c r="E4461">
        <v>80.796999999999997</v>
      </c>
      <c r="F4461">
        <v>144</v>
      </c>
      <c r="G4461">
        <v>80.796999999999997</v>
      </c>
      <c r="H4461">
        <v>171</v>
      </c>
    </row>
    <row r="4462" spans="1:8" x14ac:dyDescent="0.35">
      <c r="A4462">
        <v>80.813999999999993</v>
      </c>
      <c r="B4462">
        <v>97</v>
      </c>
      <c r="C4462">
        <v>80.813999999999993</v>
      </c>
      <c r="D4462">
        <v>100</v>
      </c>
      <c r="E4462">
        <v>80.813999999999993</v>
      </c>
      <c r="F4462">
        <v>157</v>
      </c>
      <c r="G4462">
        <v>80.813999999999993</v>
      </c>
      <c r="H4462">
        <v>154</v>
      </c>
    </row>
    <row r="4463" spans="1:8" x14ac:dyDescent="0.35">
      <c r="A4463">
        <v>80.831000000000003</v>
      </c>
      <c r="B4463">
        <v>93</v>
      </c>
      <c r="C4463">
        <v>80.831000000000003</v>
      </c>
      <c r="D4463">
        <v>121</v>
      </c>
      <c r="E4463">
        <v>80.831000000000003</v>
      </c>
      <c r="F4463">
        <v>155</v>
      </c>
      <c r="G4463">
        <v>80.831000000000003</v>
      </c>
      <c r="H4463">
        <v>145</v>
      </c>
    </row>
    <row r="4464" spans="1:8" x14ac:dyDescent="0.35">
      <c r="A4464">
        <v>80.847999999999999</v>
      </c>
      <c r="B4464">
        <v>87</v>
      </c>
      <c r="C4464">
        <v>80.847999999999999</v>
      </c>
      <c r="D4464">
        <v>114</v>
      </c>
      <c r="E4464">
        <v>80.847999999999999</v>
      </c>
      <c r="F4464">
        <v>158</v>
      </c>
      <c r="G4464">
        <v>80.847999999999999</v>
      </c>
      <c r="H4464">
        <v>166</v>
      </c>
    </row>
    <row r="4465" spans="1:8" x14ac:dyDescent="0.35">
      <c r="A4465">
        <v>80.864999999999995</v>
      </c>
      <c r="B4465">
        <v>101</v>
      </c>
      <c r="C4465">
        <v>80.864999999999995</v>
      </c>
      <c r="D4465">
        <v>108</v>
      </c>
      <c r="E4465">
        <v>80.864999999999995</v>
      </c>
      <c r="F4465">
        <v>178</v>
      </c>
      <c r="G4465">
        <v>80.864999999999995</v>
      </c>
      <c r="H4465">
        <v>149</v>
      </c>
    </row>
    <row r="4466" spans="1:8" x14ac:dyDescent="0.35">
      <c r="A4466">
        <v>80.882000000000005</v>
      </c>
      <c r="B4466">
        <v>89</v>
      </c>
      <c r="C4466">
        <v>80.882000000000005</v>
      </c>
      <c r="D4466">
        <v>122</v>
      </c>
      <c r="E4466">
        <v>80.882000000000005</v>
      </c>
      <c r="F4466">
        <v>149</v>
      </c>
      <c r="G4466">
        <v>80.882000000000005</v>
      </c>
      <c r="H4466">
        <v>143</v>
      </c>
    </row>
    <row r="4467" spans="1:8" x14ac:dyDescent="0.35">
      <c r="A4467">
        <v>80.899000000000001</v>
      </c>
      <c r="B4467">
        <v>94</v>
      </c>
      <c r="C4467">
        <v>80.899000000000001</v>
      </c>
      <c r="D4467">
        <v>119</v>
      </c>
      <c r="E4467">
        <v>80.899000000000001</v>
      </c>
      <c r="F4467">
        <v>151</v>
      </c>
      <c r="G4467">
        <v>80.899000000000001</v>
      </c>
      <c r="H4467">
        <v>180</v>
      </c>
    </row>
    <row r="4468" spans="1:8" x14ac:dyDescent="0.35">
      <c r="A4468">
        <v>80.915999999999997</v>
      </c>
      <c r="B4468">
        <v>96</v>
      </c>
      <c r="C4468">
        <v>80.915999999999997</v>
      </c>
      <c r="D4468">
        <v>118</v>
      </c>
      <c r="E4468">
        <v>80.915999999999997</v>
      </c>
      <c r="F4468">
        <v>153</v>
      </c>
      <c r="G4468">
        <v>80.915999999999997</v>
      </c>
      <c r="H4468">
        <v>170</v>
      </c>
    </row>
    <row r="4469" spans="1:8" x14ac:dyDescent="0.35">
      <c r="A4469">
        <v>80.933000000000007</v>
      </c>
      <c r="B4469">
        <v>99</v>
      </c>
      <c r="C4469">
        <v>80.933000000000007</v>
      </c>
      <c r="D4469">
        <v>121</v>
      </c>
      <c r="E4469">
        <v>80.933000000000007</v>
      </c>
      <c r="F4469">
        <v>155</v>
      </c>
      <c r="G4469">
        <v>80.933000000000007</v>
      </c>
      <c r="H4469">
        <v>162</v>
      </c>
    </row>
    <row r="4470" spans="1:8" x14ac:dyDescent="0.35">
      <c r="A4470">
        <v>80.95</v>
      </c>
      <c r="B4470">
        <v>96</v>
      </c>
      <c r="C4470">
        <v>80.95</v>
      </c>
      <c r="D4470">
        <v>115</v>
      </c>
      <c r="E4470">
        <v>80.95</v>
      </c>
      <c r="F4470">
        <v>162</v>
      </c>
      <c r="G4470">
        <v>80.95</v>
      </c>
      <c r="H4470">
        <v>154</v>
      </c>
    </row>
    <row r="4471" spans="1:8" x14ac:dyDescent="0.35">
      <c r="A4471">
        <v>80.966999999999999</v>
      </c>
      <c r="B4471">
        <v>99</v>
      </c>
      <c r="C4471">
        <v>80.966999999999999</v>
      </c>
      <c r="D4471">
        <v>113</v>
      </c>
      <c r="E4471">
        <v>80.966999999999999</v>
      </c>
      <c r="F4471">
        <v>147</v>
      </c>
      <c r="G4471">
        <v>80.966999999999999</v>
      </c>
      <c r="H4471">
        <v>166</v>
      </c>
    </row>
    <row r="4472" spans="1:8" x14ac:dyDescent="0.35">
      <c r="A4472">
        <v>80.983999999999995</v>
      </c>
      <c r="B4472">
        <v>94</v>
      </c>
      <c r="C4472">
        <v>80.983999999999995</v>
      </c>
      <c r="D4472">
        <v>120</v>
      </c>
      <c r="E4472">
        <v>80.983999999999995</v>
      </c>
      <c r="F4472">
        <v>140</v>
      </c>
      <c r="G4472">
        <v>80.983999999999995</v>
      </c>
      <c r="H4472">
        <v>158</v>
      </c>
    </row>
    <row r="4473" spans="1:8" x14ac:dyDescent="0.35">
      <c r="A4473">
        <v>81.001000000000005</v>
      </c>
      <c r="B4473">
        <v>81</v>
      </c>
      <c r="C4473">
        <v>81.001000000000005</v>
      </c>
      <c r="D4473">
        <v>124</v>
      </c>
      <c r="E4473">
        <v>81.001000000000005</v>
      </c>
      <c r="F4473">
        <v>149</v>
      </c>
      <c r="G4473">
        <v>81.001000000000005</v>
      </c>
      <c r="H4473">
        <v>166</v>
      </c>
    </row>
    <row r="4474" spans="1:8" x14ac:dyDescent="0.35">
      <c r="A4474">
        <v>81.018000000000001</v>
      </c>
      <c r="B4474">
        <v>88</v>
      </c>
      <c r="C4474">
        <v>81.018000000000001</v>
      </c>
      <c r="D4474">
        <v>118</v>
      </c>
      <c r="E4474">
        <v>81.018000000000001</v>
      </c>
      <c r="F4474">
        <v>164</v>
      </c>
      <c r="G4474">
        <v>81.018000000000001</v>
      </c>
      <c r="H4474">
        <v>168</v>
      </c>
    </row>
    <row r="4475" spans="1:8" x14ac:dyDescent="0.35">
      <c r="A4475">
        <v>81.034999999999997</v>
      </c>
      <c r="B4475">
        <v>97</v>
      </c>
      <c r="C4475">
        <v>81.034999999999997</v>
      </c>
      <c r="D4475">
        <v>114</v>
      </c>
      <c r="E4475">
        <v>81.034999999999997</v>
      </c>
      <c r="F4475">
        <v>149</v>
      </c>
      <c r="G4475">
        <v>81.034999999999997</v>
      </c>
      <c r="H4475">
        <v>173</v>
      </c>
    </row>
    <row r="4476" spans="1:8" x14ac:dyDescent="0.35">
      <c r="A4476">
        <v>81.052000000000007</v>
      </c>
      <c r="B4476">
        <v>96</v>
      </c>
      <c r="C4476">
        <v>81.052000000000007</v>
      </c>
      <c r="D4476">
        <v>121</v>
      </c>
      <c r="E4476">
        <v>81.052000000000007</v>
      </c>
      <c r="F4476">
        <v>154</v>
      </c>
      <c r="G4476">
        <v>81.052000000000007</v>
      </c>
      <c r="H4476">
        <v>148</v>
      </c>
    </row>
    <row r="4477" spans="1:8" x14ac:dyDescent="0.35">
      <c r="A4477">
        <v>81.069000000000003</v>
      </c>
      <c r="B4477">
        <v>97</v>
      </c>
      <c r="C4477">
        <v>81.069000000000003</v>
      </c>
      <c r="D4477">
        <v>119</v>
      </c>
      <c r="E4477">
        <v>81.069000000000003</v>
      </c>
      <c r="F4477">
        <v>151</v>
      </c>
      <c r="G4477">
        <v>81.069000000000003</v>
      </c>
      <c r="H4477">
        <v>147</v>
      </c>
    </row>
    <row r="4478" spans="1:8" x14ac:dyDescent="0.35">
      <c r="A4478">
        <v>81.085999999999999</v>
      </c>
      <c r="B4478">
        <v>104</v>
      </c>
      <c r="C4478">
        <v>81.085999999999999</v>
      </c>
      <c r="D4478">
        <v>107</v>
      </c>
      <c r="E4478">
        <v>81.085999999999999</v>
      </c>
      <c r="F4478">
        <v>151</v>
      </c>
      <c r="G4478">
        <v>81.085999999999999</v>
      </c>
      <c r="H4478">
        <v>158</v>
      </c>
    </row>
    <row r="4479" spans="1:8" x14ac:dyDescent="0.35">
      <c r="A4479">
        <v>81.102999999999994</v>
      </c>
      <c r="B4479">
        <v>100</v>
      </c>
      <c r="C4479">
        <v>81.102999999999994</v>
      </c>
      <c r="D4479">
        <v>109</v>
      </c>
      <c r="E4479">
        <v>81.102999999999994</v>
      </c>
      <c r="F4479">
        <v>160</v>
      </c>
      <c r="G4479">
        <v>81.102999999999994</v>
      </c>
      <c r="H4479">
        <v>164</v>
      </c>
    </row>
    <row r="4480" spans="1:8" x14ac:dyDescent="0.35">
      <c r="A4480">
        <v>81.12</v>
      </c>
      <c r="B4480">
        <v>95</v>
      </c>
      <c r="C4480">
        <v>81.12</v>
      </c>
      <c r="D4480">
        <v>125</v>
      </c>
      <c r="E4480">
        <v>81.12</v>
      </c>
      <c r="F4480">
        <v>153</v>
      </c>
      <c r="G4480">
        <v>81.12</v>
      </c>
      <c r="H4480">
        <v>146</v>
      </c>
    </row>
    <row r="4481" spans="1:8" x14ac:dyDescent="0.35">
      <c r="A4481">
        <v>81.137</v>
      </c>
      <c r="B4481">
        <v>98</v>
      </c>
      <c r="C4481">
        <v>81.137</v>
      </c>
      <c r="D4481">
        <v>132</v>
      </c>
      <c r="E4481">
        <v>81.137</v>
      </c>
      <c r="F4481">
        <v>149</v>
      </c>
      <c r="G4481">
        <v>81.137</v>
      </c>
      <c r="H4481">
        <v>155</v>
      </c>
    </row>
    <row r="4482" spans="1:8" x14ac:dyDescent="0.35">
      <c r="A4482">
        <v>81.153999999999996</v>
      </c>
      <c r="B4482">
        <v>101</v>
      </c>
      <c r="C4482">
        <v>81.153999999999996</v>
      </c>
      <c r="D4482">
        <v>105</v>
      </c>
      <c r="E4482">
        <v>81.153999999999996</v>
      </c>
      <c r="F4482">
        <v>175</v>
      </c>
      <c r="G4482">
        <v>81.153999999999996</v>
      </c>
      <c r="H4482">
        <v>160</v>
      </c>
    </row>
    <row r="4483" spans="1:8" x14ac:dyDescent="0.35">
      <c r="A4483">
        <v>81.171000000000006</v>
      </c>
      <c r="B4483">
        <v>96</v>
      </c>
      <c r="C4483">
        <v>81.171000000000006</v>
      </c>
      <c r="D4483">
        <v>109</v>
      </c>
      <c r="E4483">
        <v>81.171000000000006</v>
      </c>
      <c r="F4483">
        <v>166</v>
      </c>
      <c r="G4483">
        <v>81.171000000000006</v>
      </c>
      <c r="H4483">
        <v>157</v>
      </c>
    </row>
    <row r="4484" spans="1:8" x14ac:dyDescent="0.35">
      <c r="A4484">
        <v>81.188000000000002</v>
      </c>
      <c r="B4484">
        <v>92</v>
      </c>
      <c r="C4484">
        <v>81.188000000000002</v>
      </c>
      <c r="D4484">
        <v>122</v>
      </c>
      <c r="E4484">
        <v>81.188000000000002</v>
      </c>
      <c r="F4484">
        <v>158</v>
      </c>
      <c r="G4484">
        <v>81.188000000000002</v>
      </c>
      <c r="H4484">
        <v>155</v>
      </c>
    </row>
    <row r="4485" spans="1:8" x14ac:dyDescent="0.35">
      <c r="A4485">
        <v>81.204999999999998</v>
      </c>
      <c r="B4485">
        <v>101</v>
      </c>
      <c r="C4485">
        <v>81.204999999999998</v>
      </c>
      <c r="D4485">
        <v>119</v>
      </c>
      <c r="E4485">
        <v>81.204999999999998</v>
      </c>
      <c r="F4485">
        <v>162</v>
      </c>
      <c r="G4485">
        <v>81.204999999999998</v>
      </c>
      <c r="H4485">
        <v>157</v>
      </c>
    </row>
    <row r="4486" spans="1:8" x14ac:dyDescent="0.35">
      <c r="A4486">
        <v>81.221999999999994</v>
      </c>
      <c r="B4486">
        <v>96</v>
      </c>
      <c r="C4486">
        <v>81.221999999999994</v>
      </c>
      <c r="D4486">
        <v>127</v>
      </c>
      <c r="E4486">
        <v>81.221999999999994</v>
      </c>
      <c r="F4486">
        <v>164</v>
      </c>
      <c r="G4486">
        <v>81.221999999999994</v>
      </c>
      <c r="H4486">
        <v>175</v>
      </c>
    </row>
    <row r="4487" spans="1:8" x14ac:dyDescent="0.35">
      <c r="A4487">
        <v>81.239000000000004</v>
      </c>
      <c r="B4487">
        <v>86</v>
      </c>
      <c r="C4487">
        <v>81.239000000000004</v>
      </c>
      <c r="D4487">
        <v>122</v>
      </c>
      <c r="E4487">
        <v>81.239000000000004</v>
      </c>
      <c r="F4487">
        <v>166</v>
      </c>
      <c r="G4487">
        <v>81.239000000000004</v>
      </c>
      <c r="H4487">
        <v>174</v>
      </c>
    </row>
    <row r="4488" spans="1:8" x14ac:dyDescent="0.35">
      <c r="A4488">
        <v>81.256</v>
      </c>
      <c r="B4488">
        <v>94</v>
      </c>
      <c r="C4488">
        <v>81.256</v>
      </c>
      <c r="D4488">
        <v>113</v>
      </c>
      <c r="E4488">
        <v>81.256</v>
      </c>
      <c r="F4488">
        <v>158</v>
      </c>
      <c r="G4488">
        <v>81.256</v>
      </c>
      <c r="H4488">
        <v>169</v>
      </c>
    </row>
    <row r="4489" spans="1:8" x14ac:dyDescent="0.35">
      <c r="A4489">
        <v>81.272999999999996</v>
      </c>
      <c r="B4489">
        <v>103</v>
      </c>
      <c r="C4489">
        <v>81.272999999999996</v>
      </c>
      <c r="D4489">
        <v>116</v>
      </c>
      <c r="E4489">
        <v>81.272999999999996</v>
      </c>
      <c r="F4489">
        <v>145</v>
      </c>
      <c r="G4489">
        <v>81.272999999999996</v>
      </c>
      <c r="H4489">
        <v>169</v>
      </c>
    </row>
    <row r="4490" spans="1:8" x14ac:dyDescent="0.35">
      <c r="A4490">
        <v>81.290000000000006</v>
      </c>
      <c r="B4490">
        <v>107</v>
      </c>
      <c r="C4490">
        <v>81.290000000000006</v>
      </c>
      <c r="D4490">
        <v>128</v>
      </c>
      <c r="E4490">
        <v>81.290000000000006</v>
      </c>
      <c r="F4490">
        <v>136</v>
      </c>
      <c r="G4490">
        <v>81.290000000000006</v>
      </c>
      <c r="H4490">
        <v>150</v>
      </c>
    </row>
    <row r="4491" spans="1:8" x14ac:dyDescent="0.35">
      <c r="A4491">
        <v>81.307000000000002</v>
      </c>
      <c r="B4491">
        <v>100</v>
      </c>
      <c r="C4491">
        <v>81.307000000000002</v>
      </c>
      <c r="D4491">
        <v>138</v>
      </c>
      <c r="E4491">
        <v>81.307000000000002</v>
      </c>
      <c r="F4491">
        <v>148</v>
      </c>
      <c r="G4491">
        <v>81.307000000000002</v>
      </c>
      <c r="H4491">
        <v>139</v>
      </c>
    </row>
    <row r="4492" spans="1:8" x14ac:dyDescent="0.35">
      <c r="A4492">
        <v>81.323999999999998</v>
      </c>
      <c r="B4492">
        <v>99</v>
      </c>
      <c r="C4492">
        <v>81.323999999999998</v>
      </c>
      <c r="D4492">
        <v>125</v>
      </c>
      <c r="E4492">
        <v>81.323999999999998</v>
      </c>
      <c r="F4492">
        <v>154</v>
      </c>
      <c r="G4492">
        <v>81.323999999999998</v>
      </c>
      <c r="H4492">
        <v>151</v>
      </c>
    </row>
    <row r="4493" spans="1:8" x14ac:dyDescent="0.35">
      <c r="A4493">
        <v>81.340999999999994</v>
      </c>
      <c r="B4493">
        <v>95</v>
      </c>
      <c r="C4493">
        <v>81.340999999999994</v>
      </c>
      <c r="D4493">
        <v>124</v>
      </c>
      <c r="E4493">
        <v>81.340999999999994</v>
      </c>
      <c r="F4493">
        <v>154</v>
      </c>
      <c r="G4493">
        <v>81.340999999999994</v>
      </c>
      <c r="H4493">
        <v>162</v>
      </c>
    </row>
    <row r="4494" spans="1:8" x14ac:dyDescent="0.35">
      <c r="A4494">
        <v>81.358000000000004</v>
      </c>
      <c r="B4494">
        <v>101</v>
      </c>
      <c r="C4494">
        <v>81.358000000000004</v>
      </c>
      <c r="D4494">
        <v>133</v>
      </c>
      <c r="E4494">
        <v>81.358000000000004</v>
      </c>
      <c r="F4494">
        <v>154</v>
      </c>
      <c r="G4494">
        <v>81.358000000000004</v>
      </c>
      <c r="H4494">
        <v>156</v>
      </c>
    </row>
    <row r="4495" spans="1:8" x14ac:dyDescent="0.35">
      <c r="A4495">
        <v>81.375</v>
      </c>
      <c r="B4495">
        <v>100</v>
      </c>
      <c r="C4495">
        <v>81.375</v>
      </c>
      <c r="D4495">
        <v>132</v>
      </c>
      <c r="E4495">
        <v>81.375</v>
      </c>
      <c r="F4495">
        <v>162</v>
      </c>
      <c r="G4495">
        <v>81.375</v>
      </c>
      <c r="H4495">
        <v>154</v>
      </c>
    </row>
    <row r="4496" spans="1:8" x14ac:dyDescent="0.35">
      <c r="A4496">
        <v>81.391999999999996</v>
      </c>
      <c r="B4496">
        <v>98</v>
      </c>
      <c r="C4496">
        <v>81.391999999999996</v>
      </c>
      <c r="D4496">
        <v>124</v>
      </c>
      <c r="E4496">
        <v>81.391999999999996</v>
      </c>
      <c r="F4496">
        <v>160</v>
      </c>
      <c r="G4496">
        <v>81.391999999999996</v>
      </c>
      <c r="H4496">
        <v>156</v>
      </c>
    </row>
    <row r="4497" spans="1:8" x14ac:dyDescent="0.35">
      <c r="A4497">
        <v>81.409000000000006</v>
      </c>
      <c r="B4497">
        <v>95</v>
      </c>
      <c r="C4497">
        <v>81.409000000000006</v>
      </c>
      <c r="D4497">
        <v>117</v>
      </c>
      <c r="E4497">
        <v>81.409000000000006</v>
      </c>
      <c r="F4497">
        <v>163</v>
      </c>
      <c r="G4497">
        <v>81.409000000000006</v>
      </c>
      <c r="H4497">
        <v>149</v>
      </c>
    </row>
    <row r="4498" spans="1:8" x14ac:dyDescent="0.35">
      <c r="A4498">
        <v>81.426000000000002</v>
      </c>
      <c r="B4498">
        <v>91</v>
      </c>
      <c r="C4498">
        <v>81.426000000000002</v>
      </c>
      <c r="D4498">
        <v>121</v>
      </c>
      <c r="E4498">
        <v>81.426000000000002</v>
      </c>
      <c r="F4498">
        <v>167</v>
      </c>
      <c r="G4498">
        <v>81.426000000000002</v>
      </c>
      <c r="H4498">
        <v>150</v>
      </c>
    </row>
    <row r="4499" spans="1:8" x14ac:dyDescent="0.35">
      <c r="A4499">
        <v>81.442999999999998</v>
      </c>
      <c r="B4499">
        <v>92</v>
      </c>
      <c r="C4499">
        <v>81.442999999999998</v>
      </c>
      <c r="D4499">
        <v>116</v>
      </c>
      <c r="E4499">
        <v>81.442999999999998</v>
      </c>
      <c r="F4499">
        <v>169</v>
      </c>
      <c r="G4499">
        <v>81.442999999999998</v>
      </c>
      <c r="H4499">
        <v>152</v>
      </c>
    </row>
    <row r="4500" spans="1:8" x14ac:dyDescent="0.35">
      <c r="A4500">
        <v>81.459999999999994</v>
      </c>
      <c r="B4500">
        <v>94</v>
      </c>
      <c r="C4500">
        <v>81.459999999999994</v>
      </c>
      <c r="D4500">
        <v>121</v>
      </c>
      <c r="E4500">
        <v>81.459999999999994</v>
      </c>
      <c r="F4500">
        <v>156</v>
      </c>
      <c r="G4500">
        <v>81.459999999999994</v>
      </c>
      <c r="H4500">
        <v>162</v>
      </c>
    </row>
    <row r="4501" spans="1:8" x14ac:dyDescent="0.35">
      <c r="A4501">
        <v>81.477000000000004</v>
      </c>
      <c r="B4501">
        <v>92</v>
      </c>
      <c r="C4501">
        <v>81.477000000000004</v>
      </c>
      <c r="D4501">
        <v>115</v>
      </c>
      <c r="E4501">
        <v>81.477000000000004</v>
      </c>
      <c r="F4501">
        <v>147</v>
      </c>
      <c r="G4501">
        <v>81.477000000000004</v>
      </c>
      <c r="H4501">
        <v>159</v>
      </c>
    </row>
    <row r="4502" spans="1:8" x14ac:dyDescent="0.35">
      <c r="A4502">
        <v>81.494</v>
      </c>
      <c r="B4502">
        <v>97</v>
      </c>
      <c r="C4502">
        <v>81.494</v>
      </c>
      <c r="D4502">
        <v>123</v>
      </c>
      <c r="E4502">
        <v>81.494</v>
      </c>
      <c r="F4502">
        <v>139</v>
      </c>
      <c r="G4502">
        <v>81.494</v>
      </c>
      <c r="H4502">
        <v>156</v>
      </c>
    </row>
    <row r="4503" spans="1:8" x14ac:dyDescent="0.35">
      <c r="A4503">
        <v>81.510999999999996</v>
      </c>
      <c r="B4503">
        <v>99</v>
      </c>
      <c r="C4503">
        <v>81.510999999999996</v>
      </c>
      <c r="D4503">
        <v>118</v>
      </c>
      <c r="E4503">
        <v>81.510999999999996</v>
      </c>
      <c r="F4503">
        <v>138</v>
      </c>
      <c r="G4503">
        <v>81.510999999999996</v>
      </c>
      <c r="H4503">
        <v>155</v>
      </c>
    </row>
    <row r="4504" spans="1:8" x14ac:dyDescent="0.35">
      <c r="A4504">
        <v>81.528000000000006</v>
      </c>
      <c r="B4504">
        <v>106</v>
      </c>
      <c r="C4504">
        <v>81.528000000000006</v>
      </c>
      <c r="D4504">
        <v>122</v>
      </c>
      <c r="E4504">
        <v>81.528000000000006</v>
      </c>
      <c r="F4504">
        <v>139</v>
      </c>
      <c r="G4504">
        <v>81.528000000000006</v>
      </c>
      <c r="H4504">
        <v>160</v>
      </c>
    </row>
    <row r="4505" spans="1:8" x14ac:dyDescent="0.35">
      <c r="A4505">
        <v>81.545000000000002</v>
      </c>
      <c r="B4505">
        <v>118</v>
      </c>
      <c r="C4505">
        <v>81.545000000000002</v>
      </c>
      <c r="D4505">
        <v>122</v>
      </c>
      <c r="E4505">
        <v>81.545000000000002</v>
      </c>
      <c r="F4505">
        <v>159</v>
      </c>
      <c r="G4505">
        <v>81.545000000000002</v>
      </c>
      <c r="H4505">
        <v>170</v>
      </c>
    </row>
    <row r="4506" spans="1:8" x14ac:dyDescent="0.35">
      <c r="A4506">
        <v>81.561999999999998</v>
      </c>
      <c r="B4506">
        <v>108</v>
      </c>
      <c r="C4506">
        <v>81.561999999999998</v>
      </c>
      <c r="D4506">
        <v>106</v>
      </c>
      <c r="E4506">
        <v>81.561999999999998</v>
      </c>
      <c r="F4506">
        <v>168</v>
      </c>
      <c r="G4506">
        <v>81.561999999999998</v>
      </c>
      <c r="H4506">
        <v>163</v>
      </c>
    </row>
    <row r="4507" spans="1:8" x14ac:dyDescent="0.35">
      <c r="A4507">
        <v>81.578999999999994</v>
      </c>
      <c r="B4507">
        <v>115</v>
      </c>
      <c r="C4507">
        <v>81.578999999999994</v>
      </c>
      <c r="D4507">
        <v>102</v>
      </c>
      <c r="E4507">
        <v>81.578999999999994</v>
      </c>
      <c r="F4507">
        <v>153</v>
      </c>
      <c r="G4507">
        <v>81.578999999999994</v>
      </c>
      <c r="H4507">
        <v>141</v>
      </c>
    </row>
    <row r="4508" spans="1:8" x14ac:dyDescent="0.35">
      <c r="A4508">
        <v>81.596000000000004</v>
      </c>
      <c r="B4508">
        <v>112</v>
      </c>
      <c r="C4508">
        <v>81.596000000000004</v>
      </c>
      <c r="D4508">
        <v>114</v>
      </c>
      <c r="E4508">
        <v>81.596000000000004</v>
      </c>
      <c r="F4508">
        <v>152</v>
      </c>
      <c r="G4508">
        <v>81.596000000000004</v>
      </c>
      <c r="H4508">
        <v>161</v>
      </c>
    </row>
    <row r="4509" spans="1:8" x14ac:dyDescent="0.35">
      <c r="A4509">
        <v>81.613</v>
      </c>
      <c r="B4509">
        <v>108</v>
      </c>
      <c r="C4509">
        <v>81.613</v>
      </c>
      <c r="D4509">
        <v>122</v>
      </c>
      <c r="E4509">
        <v>81.613</v>
      </c>
      <c r="F4509">
        <v>152</v>
      </c>
      <c r="G4509">
        <v>81.613</v>
      </c>
      <c r="H4509">
        <v>174</v>
      </c>
    </row>
    <row r="4510" spans="1:8" x14ac:dyDescent="0.35">
      <c r="A4510">
        <v>81.63</v>
      </c>
      <c r="B4510">
        <v>103</v>
      </c>
      <c r="C4510">
        <v>81.63</v>
      </c>
      <c r="D4510">
        <v>120</v>
      </c>
      <c r="E4510">
        <v>81.63</v>
      </c>
      <c r="F4510">
        <v>150</v>
      </c>
      <c r="G4510">
        <v>81.63</v>
      </c>
      <c r="H4510">
        <v>158</v>
      </c>
    </row>
    <row r="4511" spans="1:8" x14ac:dyDescent="0.35">
      <c r="A4511">
        <v>81.647000000000006</v>
      </c>
      <c r="B4511">
        <v>99</v>
      </c>
      <c r="C4511">
        <v>81.647000000000006</v>
      </c>
      <c r="D4511">
        <v>122</v>
      </c>
      <c r="E4511">
        <v>81.647000000000006</v>
      </c>
      <c r="F4511">
        <v>150</v>
      </c>
      <c r="G4511">
        <v>81.647000000000006</v>
      </c>
      <c r="H4511">
        <v>156</v>
      </c>
    </row>
    <row r="4512" spans="1:8" x14ac:dyDescent="0.35">
      <c r="A4512">
        <v>81.664000000000001</v>
      </c>
      <c r="B4512">
        <v>106</v>
      </c>
      <c r="C4512">
        <v>81.664000000000001</v>
      </c>
      <c r="D4512">
        <v>129</v>
      </c>
      <c r="E4512">
        <v>81.664000000000001</v>
      </c>
      <c r="F4512">
        <v>155</v>
      </c>
      <c r="G4512">
        <v>81.664000000000001</v>
      </c>
      <c r="H4512">
        <v>146</v>
      </c>
    </row>
    <row r="4513" spans="1:8" x14ac:dyDescent="0.35">
      <c r="A4513">
        <v>81.680999999999997</v>
      </c>
      <c r="B4513">
        <v>110</v>
      </c>
      <c r="C4513">
        <v>81.680999999999997</v>
      </c>
      <c r="D4513">
        <v>107</v>
      </c>
      <c r="E4513">
        <v>81.680999999999997</v>
      </c>
      <c r="F4513">
        <v>146</v>
      </c>
      <c r="G4513">
        <v>81.680999999999997</v>
      </c>
      <c r="H4513">
        <v>156</v>
      </c>
    </row>
    <row r="4514" spans="1:8" x14ac:dyDescent="0.35">
      <c r="A4514">
        <v>81.697999999999993</v>
      </c>
      <c r="B4514">
        <v>101</v>
      </c>
      <c r="C4514">
        <v>81.697999999999993</v>
      </c>
      <c r="D4514">
        <v>107</v>
      </c>
      <c r="E4514">
        <v>81.697999999999993</v>
      </c>
      <c r="F4514">
        <v>133</v>
      </c>
      <c r="G4514">
        <v>81.697999999999993</v>
      </c>
      <c r="H4514">
        <v>157</v>
      </c>
    </row>
    <row r="4515" spans="1:8" x14ac:dyDescent="0.35">
      <c r="A4515">
        <v>81.715000000000003</v>
      </c>
      <c r="B4515">
        <v>102</v>
      </c>
      <c r="C4515">
        <v>81.715000000000003</v>
      </c>
      <c r="D4515">
        <v>128</v>
      </c>
      <c r="E4515">
        <v>81.715000000000003</v>
      </c>
      <c r="F4515">
        <v>164</v>
      </c>
      <c r="G4515">
        <v>81.715000000000003</v>
      </c>
      <c r="H4515">
        <v>161</v>
      </c>
    </row>
    <row r="4516" spans="1:8" x14ac:dyDescent="0.35">
      <c r="A4516">
        <v>81.731999999999999</v>
      </c>
      <c r="B4516">
        <v>94</v>
      </c>
      <c r="C4516">
        <v>81.731999999999999</v>
      </c>
      <c r="D4516">
        <v>124</v>
      </c>
      <c r="E4516">
        <v>81.731999999999999</v>
      </c>
      <c r="F4516">
        <v>148</v>
      </c>
      <c r="G4516">
        <v>81.731999999999999</v>
      </c>
      <c r="H4516">
        <v>171</v>
      </c>
    </row>
    <row r="4517" spans="1:8" x14ac:dyDescent="0.35">
      <c r="A4517">
        <v>81.748999999999995</v>
      </c>
      <c r="B4517">
        <v>109</v>
      </c>
      <c r="C4517">
        <v>81.748999999999995</v>
      </c>
      <c r="D4517">
        <v>134</v>
      </c>
      <c r="E4517">
        <v>81.748999999999995</v>
      </c>
      <c r="F4517">
        <v>166</v>
      </c>
      <c r="G4517">
        <v>81.748999999999995</v>
      </c>
      <c r="H4517">
        <v>140</v>
      </c>
    </row>
    <row r="4518" spans="1:8" x14ac:dyDescent="0.35">
      <c r="A4518">
        <v>81.766000000000005</v>
      </c>
      <c r="B4518">
        <v>100</v>
      </c>
      <c r="C4518">
        <v>81.766000000000005</v>
      </c>
      <c r="D4518">
        <v>122</v>
      </c>
      <c r="E4518">
        <v>81.766000000000005</v>
      </c>
      <c r="F4518">
        <v>155</v>
      </c>
      <c r="G4518">
        <v>81.766000000000005</v>
      </c>
      <c r="H4518">
        <v>150</v>
      </c>
    </row>
    <row r="4519" spans="1:8" x14ac:dyDescent="0.35">
      <c r="A4519">
        <v>81.783000000000001</v>
      </c>
      <c r="B4519">
        <v>108</v>
      </c>
      <c r="C4519">
        <v>81.783000000000001</v>
      </c>
      <c r="D4519">
        <v>115</v>
      </c>
      <c r="E4519">
        <v>81.783000000000001</v>
      </c>
      <c r="F4519">
        <v>153</v>
      </c>
      <c r="G4519">
        <v>81.783000000000001</v>
      </c>
      <c r="H4519">
        <v>144</v>
      </c>
    </row>
    <row r="4520" spans="1:8" x14ac:dyDescent="0.35">
      <c r="A4520">
        <v>81.8</v>
      </c>
      <c r="B4520">
        <v>93</v>
      </c>
      <c r="C4520">
        <v>81.8</v>
      </c>
      <c r="D4520">
        <v>126</v>
      </c>
      <c r="E4520">
        <v>81.8</v>
      </c>
      <c r="F4520">
        <v>152</v>
      </c>
      <c r="G4520">
        <v>81.8</v>
      </c>
      <c r="H4520">
        <v>160</v>
      </c>
    </row>
    <row r="4521" spans="1:8" x14ac:dyDescent="0.35">
      <c r="A4521">
        <v>81.816999999999993</v>
      </c>
      <c r="B4521">
        <v>98</v>
      </c>
      <c r="C4521">
        <v>81.816999999999993</v>
      </c>
      <c r="D4521">
        <v>113</v>
      </c>
      <c r="E4521">
        <v>81.816999999999993</v>
      </c>
      <c r="F4521">
        <v>154</v>
      </c>
      <c r="G4521">
        <v>81.816999999999993</v>
      </c>
      <c r="H4521">
        <v>139</v>
      </c>
    </row>
    <row r="4522" spans="1:8" x14ac:dyDescent="0.35">
      <c r="A4522">
        <v>81.834000000000003</v>
      </c>
      <c r="B4522">
        <v>102</v>
      </c>
      <c r="C4522">
        <v>81.834000000000003</v>
      </c>
      <c r="D4522">
        <v>117</v>
      </c>
      <c r="E4522">
        <v>81.834000000000003</v>
      </c>
      <c r="F4522">
        <v>143</v>
      </c>
      <c r="G4522">
        <v>81.834000000000003</v>
      </c>
      <c r="H4522">
        <v>148</v>
      </c>
    </row>
    <row r="4523" spans="1:8" x14ac:dyDescent="0.35">
      <c r="A4523">
        <v>81.850999999999999</v>
      </c>
      <c r="B4523">
        <v>98</v>
      </c>
      <c r="C4523">
        <v>81.850999999999999</v>
      </c>
      <c r="D4523">
        <v>112</v>
      </c>
      <c r="E4523">
        <v>81.850999999999999</v>
      </c>
      <c r="F4523">
        <v>145</v>
      </c>
      <c r="G4523">
        <v>81.850999999999999</v>
      </c>
      <c r="H4523">
        <v>153</v>
      </c>
    </row>
    <row r="4524" spans="1:8" x14ac:dyDescent="0.35">
      <c r="A4524">
        <v>81.867999999999995</v>
      </c>
      <c r="B4524">
        <v>99</v>
      </c>
      <c r="C4524">
        <v>81.867999999999995</v>
      </c>
      <c r="D4524">
        <v>122</v>
      </c>
      <c r="E4524">
        <v>81.867999999999995</v>
      </c>
      <c r="F4524">
        <v>154</v>
      </c>
      <c r="G4524">
        <v>81.867999999999995</v>
      </c>
      <c r="H4524">
        <v>153</v>
      </c>
    </row>
    <row r="4525" spans="1:8" x14ac:dyDescent="0.35">
      <c r="A4525">
        <v>81.885000000000005</v>
      </c>
      <c r="B4525">
        <v>103</v>
      </c>
      <c r="C4525">
        <v>81.885000000000005</v>
      </c>
      <c r="D4525">
        <v>133</v>
      </c>
      <c r="E4525">
        <v>81.885000000000005</v>
      </c>
      <c r="F4525">
        <v>155</v>
      </c>
      <c r="G4525">
        <v>81.885000000000005</v>
      </c>
      <c r="H4525">
        <v>172</v>
      </c>
    </row>
    <row r="4526" spans="1:8" x14ac:dyDescent="0.35">
      <c r="A4526">
        <v>81.902000000000001</v>
      </c>
      <c r="B4526">
        <v>90</v>
      </c>
      <c r="C4526">
        <v>81.902000000000001</v>
      </c>
      <c r="D4526">
        <v>119</v>
      </c>
      <c r="E4526">
        <v>81.902000000000001</v>
      </c>
      <c r="F4526">
        <v>152</v>
      </c>
      <c r="G4526">
        <v>81.902000000000001</v>
      </c>
      <c r="H4526">
        <v>166</v>
      </c>
    </row>
    <row r="4527" spans="1:8" x14ac:dyDescent="0.35">
      <c r="A4527">
        <v>81.918999999999997</v>
      </c>
      <c r="B4527">
        <v>98</v>
      </c>
      <c r="C4527">
        <v>81.918999999999997</v>
      </c>
      <c r="D4527">
        <v>110</v>
      </c>
      <c r="E4527">
        <v>81.918999999999997</v>
      </c>
      <c r="F4527">
        <v>159</v>
      </c>
      <c r="G4527">
        <v>81.918999999999997</v>
      </c>
      <c r="H4527">
        <v>160</v>
      </c>
    </row>
    <row r="4528" spans="1:8" x14ac:dyDescent="0.35">
      <c r="A4528">
        <v>81.936000000000007</v>
      </c>
      <c r="B4528">
        <v>106</v>
      </c>
      <c r="C4528">
        <v>81.936000000000007</v>
      </c>
      <c r="D4528">
        <v>114</v>
      </c>
      <c r="E4528">
        <v>81.936000000000007</v>
      </c>
      <c r="F4528">
        <v>165</v>
      </c>
      <c r="G4528">
        <v>81.936000000000007</v>
      </c>
      <c r="H4528">
        <v>169</v>
      </c>
    </row>
    <row r="4529" spans="1:8" x14ac:dyDescent="0.35">
      <c r="A4529">
        <v>81.953000000000003</v>
      </c>
      <c r="B4529">
        <v>103</v>
      </c>
      <c r="C4529">
        <v>81.953000000000003</v>
      </c>
      <c r="D4529">
        <v>118</v>
      </c>
      <c r="E4529">
        <v>81.953000000000003</v>
      </c>
      <c r="F4529">
        <v>150</v>
      </c>
      <c r="G4529">
        <v>81.953000000000003</v>
      </c>
      <c r="H4529">
        <v>148</v>
      </c>
    </row>
    <row r="4530" spans="1:8" x14ac:dyDescent="0.35">
      <c r="A4530">
        <v>81.97</v>
      </c>
      <c r="B4530">
        <v>99</v>
      </c>
      <c r="C4530">
        <v>81.97</v>
      </c>
      <c r="D4530">
        <v>124</v>
      </c>
      <c r="E4530">
        <v>81.97</v>
      </c>
      <c r="F4530">
        <v>158</v>
      </c>
      <c r="G4530">
        <v>81.97</v>
      </c>
      <c r="H4530">
        <v>145</v>
      </c>
    </row>
    <row r="4531" spans="1:8" x14ac:dyDescent="0.35">
      <c r="A4531">
        <v>81.986999999999995</v>
      </c>
      <c r="B4531">
        <v>94</v>
      </c>
      <c r="C4531">
        <v>81.986999999999995</v>
      </c>
      <c r="D4531">
        <v>117</v>
      </c>
      <c r="E4531">
        <v>81.986999999999995</v>
      </c>
      <c r="F4531">
        <v>153</v>
      </c>
      <c r="G4531">
        <v>81.986999999999995</v>
      </c>
      <c r="H4531">
        <v>158</v>
      </c>
    </row>
    <row r="4532" spans="1:8" x14ac:dyDescent="0.35">
      <c r="A4532">
        <v>82.004000000000005</v>
      </c>
      <c r="B4532">
        <v>104</v>
      </c>
      <c r="C4532">
        <v>82.004000000000005</v>
      </c>
      <c r="D4532">
        <v>121</v>
      </c>
      <c r="E4532">
        <v>82.004000000000005</v>
      </c>
      <c r="F4532">
        <v>146</v>
      </c>
      <c r="G4532">
        <v>82.004000000000005</v>
      </c>
      <c r="H4532">
        <v>162</v>
      </c>
    </row>
    <row r="4533" spans="1:8" x14ac:dyDescent="0.35">
      <c r="A4533">
        <v>82.021000000000001</v>
      </c>
      <c r="B4533">
        <v>106</v>
      </c>
      <c r="C4533">
        <v>82.021000000000001</v>
      </c>
      <c r="D4533">
        <v>111</v>
      </c>
      <c r="E4533">
        <v>82.021000000000001</v>
      </c>
      <c r="F4533">
        <v>154</v>
      </c>
      <c r="G4533">
        <v>82.021000000000001</v>
      </c>
      <c r="H4533">
        <v>145</v>
      </c>
    </row>
    <row r="4534" spans="1:8" x14ac:dyDescent="0.35">
      <c r="A4534">
        <v>82.037999999999997</v>
      </c>
      <c r="B4534">
        <v>88</v>
      </c>
      <c r="C4534">
        <v>82.037999999999997</v>
      </c>
      <c r="D4534">
        <v>108</v>
      </c>
      <c r="E4534">
        <v>82.037999999999997</v>
      </c>
      <c r="F4534">
        <v>159</v>
      </c>
      <c r="G4534">
        <v>82.037999999999997</v>
      </c>
      <c r="H4534">
        <v>150</v>
      </c>
    </row>
    <row r="4535" spans="1:8" x14ac:dyDescent="0.35">
      <c r="A4535">
        <v>82.055000000000007</v>
      </c>
      <c r="B4535">
        <v>89</v>
      </c>
      <c r="C4535">
        <v>82.055000000000007</v>
      </c>
      <c r="D4535">
        <v>111</v>
      </c>
      <c r="E4535">
        <v>82.055000000000007</v>
      </c>
      <c r="F4535">
        <v>150</v>
      </c>
      <c r="G4535">
        <v>82.055000000000007</v>
      </c>
      <c r="H4535">
        <v>158</v>
      </c>
    </row>
    <row r="4536" spans="1:8" x14ac:dyDescent="0.35">
      <c r="A4536">
        <v>82.072000000000003</v>
      </c>
      <c r="B4536">
        <v>91</v>
      </c>
      <c r="C4536">
        <v>82.072000000000003</v>
      </c>
      <c r="D4536">
        <v>116</v>
      </c>
      <c r="E4536">
        <v>82.072000000000003</v>
      </c>
      <c r="F4536">
        <v>143</v>
      </c>
      <c r="G4536">
        <v>82.072000000000003</v>
      </c>
      <c r="H4536">
        <v>162</v>
      </c>
    </row>
    <row r="4537" spans="1:8" x14ac:dyDescent="0.35">
      <c r="A4537">
        <v>82.088999999999999</v>
      </c>
      <c r="B4537">
        <v>95</v>
      </c>
      <c r="C4537">
        <v>82.088999999999999</v>
      </c>
      <c r="D4537">
        <v>104</v>
      </c>
      <c r="E4537">
        <v>82.088999999999999</v>
      </c>
      <c r="F4537">
        <v>151</v>
      </c>
      <c r="G4537">
        <v>82.088999999999999</v>
      </c>
      <c r="H4537">
        <v>160</v>
      </c>
    </row>
    <row r="4538" spans="1:8" x14ac:dyDescent="0.35">
      <c r="A4538">
        <v>82.105999999999995</v>
      </c>
      <c r="B4538">
        <v>92</v>
      </c>
      <c r="C4538">
        <v>82.105999999999995</v>
      </c>
      <c r="D4538">
        <v>102</v>
      </c>
      <c r="E4538">
        <v>82.105999999999995</v>
      </c>
      <c r="F4538">
        <v>151</v>
      </c>
      <c r="G4538">
        <v>82.105999999999995</v>
      </c>
      <c r="H4538">
        <v>142</v>
      </c>
    </row>
    <row r="4539" spans="1:8" x14ac:dyDescent="0.35">
      <c r="A4539">
        <v>82.123000000000005</v>
      </c>
      <c r="B4539">
        <v>88</v>
      </c>
      <c r="C4539">
        <v>82.123000000000005</v>
      </c>
      <c r="D4539">
        <v>103</v>
      </c>
      <c r="E4539">
        <v>82.123000000000005</v>
      </c>
      <c r="F4539">
        <v>150</v>
      </c>
      <c r="G4539">
        <v>82.123000000000005</v>
      </c>
      <c r="H4539">
        <v>140</v>
      </c>
    </row>
    <row r="4540" spans="1:8" x14ac:dyDescent="0.35">
      <c r="A4540">
        <v>82.14</v>
      </c>
      <c r="B4540">
        <v>94</v>
      </c>
      <c r="C4540">
        <v>82.14</v>
      </c>
      <c r="D4540">
        <v>120</v>
      </c>
      <c r="E4540">
        <v>82.14</v>
      </c>
      <c r="F4540">
        <v>155</v>
      </c>
      <c r="G4540">
        <v>82.14</v>
      </c>
      <c r="H4540">
        <v>145</v>
      </c>
    </row>
    <row r="4541" spans="1:8" x14ac:dyDescent="0.35">
      <c r="A4541">
        <v>82.156999999999996</v>
      </c>
      <c r="B4541">
        <v>96</v>
      </c>
      <c r="C4541">
        <v>82.156999999999996</v>
      </c>
      <c r="D4541">
        <v>118</v>
      </c>
      <c r="E4541">
        <v>82.156999999999996</v>
      </c>
      <c r="F4541">
        <v>153</v>
      </c>
      <c r="G4541">
        <v>82.156999999999996</v>
      </c>
      <c r="H4541">
        <v>133</v>
      </c>
    </row>
    <row r="4542" spans="1:8" x14ac:dyDescent="0.35">
      <c r="A4542">
        <v>82.174000000000007</v>
      </c>
      <c r="B4542">
        <v>93</v>
      </c>
      <c r="C4542">
        <v>82.174000000000007</v>
      </c>
      <c r="D4542">
        <v>115</v>
      </c>
      <c r="E4542">
        <v>82.174000000000007</v>
      </c>
      <c r="F4542">
        <v>149</v>
      </c>
      <c r="G4542">
        <v>82.174000000000007</v>
      </c>
      <c r="H4542">
        <v>136</v>
      </c>
    </row>
    <row r="4543" spans="1:8" x14ac:dyDescent="0.35">
      <c r="A4543">
        <v>82.191000000000003</v>
      </c>
      <c r="B4543">
        <v>96</v>
      </c>
      <c r="C4543">
        <v>82.191000000000003</v>
      </c>
      <c r="D4543">
        <v>120</v>
      </c>
      <c r="E4543">
        <v>82.191000000000003</v>
      </c>
      <c r="F4543">
        <v>143</v>
      </c>
      <c r="G4543">
        <v>82.191000000000003</v>
      </c>
      <c r="H4543">
        <v>150</v>
      </c>
    </row>
    <row r="4544" spans="1:8" x14ac:dyDescent="0.35">
      <c r="A4544">
        <v>82.207999999999998</v>
      </c>
      <c r="B4544">
        <v>97</v>
      </c>
      <c r="C4544">
        <v>82.207999999999998</v>
      </c>
      <c r="D4544">
        <v>121</v>
      </c>
      <c r="E4544">
        <v>82.207999999999998</v>
      </c>
      <c r="F4544">
        <v>142</v>
      </c>
      <c r="G4544">
        <v>82.207999999999998</v>
      </c>
      <c r="H4544">
        <v>159</v>
      </c>
    </row>
    <row r="4545" spans="1:8" x14ac:dyDescent="0.35">
      <c r="A4545">
        <v>82.224999999999994</v>
      </c>
      <c r="B4545">
        <v>92</v>
      </c>
      <c r="C4545">
        <v>82.224999999999994</v>
      </c>
      <c r="D4545">
        <v>113</v>
      </c>
      <c r="E4545">
        <v>82.224999999999994</v>
      </c>
      <c r="F4545">
        <v>137</v>
      </c>
      <c r="G4545">
        <v>82.224999999999994</v>
      </c>
      <c r="H4545">
        <v>141</v>
      </c>
    </row>
    <row r="4546" spans="1:8" x14ac:dyDescent="0.35">
      <c r="A4546">
        <v>82.242000000000004</v>
      </c>
      <c r="B4546">
        <v>97</v>
      </c>
      <c r="C4546">
        <v>82.242000000000004</v>
      </c>
      <c r="D4546">
        <v>112</v>
      </c>
      <c r="E4546">
        <v>82.242000000000004</v>
      </c>
      <c r="F4546">
        <v>136</v>
      </c>
      <c r="G4546">
        <v>82.242000000000004</v>
      </c>
      <c r="H4546">
        <v>140</v>
      </c>
    </row>
    <row r="4547" spans="1:8" x14ac:dyDescent="0.35">
      <c r="A4547">
        <v>82.259</v>
      </c>
      <c r="B4547">
        <v>98</v>
      </c>
      <c r="C4547">
        <v>82.259</v>
      </c>
      <c r="D4547">
        <v>115</v>
      </c>
      <c r="E4547">
        <v>82.259</v>
      </c>
      <c r="F4547">
        <v>148</v>
      </c>
      <c r="G4547">
        <v>82.259</v>
      </c>
      <c r="H4547">
        <v>158</v>
      </c>
    </row>
    <row r="4548" spans="1:8" x14ac:dyDescent="0.35">
      <c r="A4548">
        <v>82.275999999999996</v>
      </c>
      <c r="B4548">
        <v>90</v>
      </c>
      <c r="C4548">
        <v>82.275999999999996</v>
      </c>
      <c r="D4548">
        <v>115</v>
      </c>
      <c r="E4548">
        <v>82.275999999999996</v>
      </c>
      <c r="F4548">
        <v>145</v>
      </c>
      <c r="G4548">
        <v>82.275999999999996</v>
      </c>
      <c r="H4548">
        <v>156</v>
      </c>
    </row>
    <row r="4549" spans="1:8" x14ac:dyDescent="0.35">
      <c r="A4549">
        <v>82.293000000000006</v>
      </c>
      <c r="B4549">
        <v>90</v>
      </c>
      <c r="C4549">
        <v>82.293000000000006</v>
      </c>
      <c r="D4549">
        <v>111</v>
      </c>
      <c r="E4549">
        <v>82.293000000000006</v>
      </c>
      <c r="F4549">
        <v>133</v>
      </c>
      <c r="G4549">
        <v>82.293000000000006</v>
      </c>
      <c r="H4549">
        <v>148</v>
      </c>
    </row>
    <row r="4550" spans="1:8" x14ac:dyDescent="0.35">
      <c r="A4550">
        <v>82.31</v>
      </c>
      <c r="B4550">
        <v>91</v>
      </c>
      <c r="C4550">
        <v>82.31</v>
      </c>
      <c r="D4550">
        <v>105</v>
      </c>
      <c r="E4550">
        <v>82.31</v>
      </c>
      <c r="F4550">
        <v>134</v>
      </c>
      <c r="G4550">
        <v>82.31</v>
      </c>
      <c r="H4550">
        <v>147</v>
      </c>
    </row>
    <row r="4551" spans="1:8" x14ac:dyDescent="0.35">
      <c r="A4551">
        <v>82.326999999999998</v>
      </c>
      <c r="B4551">
        <v>95</v>
      </c>
      <c r="C4551">
        <v>82.326999999999998</v>
      </c>
      <c r="D4551">
        <v>108</v>
      </c>
      <c r="E4551">
        <v>82.326999999999998</v>
      </c>
      <c r="F4551">
        <v>140</v>
      </c>
      <c r="G4551">
        <v>82.326999999999998</v>
      </c>
      <c r="H4551">
        <v>153</v>
      </c>
    </row>
    <row r="4552" spans="1:8" x14ac:dyDescent="0.35">
      <c r="A4552">
        <v>82.343999999999994</v>
      </c>
      <c r="B4552">
        <v>93</v>
      </c>
      <c r="C4552">
        <v>82.343999999999994</v>
      </c>
      <c r="D4552">
        <v>115</v>
      </c>
      <c r="E4552">
        <v>82.343999999999994</v>
      </c>
      <c r="F4552">
        <v>138</v>
      </c>
      <c r="G4552">
        <v>82.343999999999994</v>
      </c>
      <c r="H4552">
        <v>161</v>
      </c>
    </row>
    <row r="4553" spans="1:8" x14ac:dyDescent="0.35">
      <c r="A4553">
        <v>82.361000000000004</v>
      </c>
      <c r="B4553">
        <v>92</v>
      </c>
      <c r="C4553">
        <v>82.361000000000004</v>
      </c>
      <c r="D4553">
        <v>118</v>
      </c>
      <c r="E4553">
        <v>82.361000000000004</v>
      </c>
      <c r="F4553">
        <v>148</v>
      </c>
      <c r="G4553">
        <v>82.361000000000004</v>
      </c>
      <c r="H4553">
        <v>154</v>
      </c>
    </row>
    <row r="4554" spans="1:8" x14ac:dyDescent="0.35">
      <c r="A4554">
        <v>82.378</v>
      </c>
      <c r="B4554">
        <v>87</v>
      </c>
      <c r="C4554">
        <v>82.378</v>
      </c>
      <c r="D4554">
        <v>114</v>
      </c>
      <c r="E4554">
        <v>82.378</v>
      </c>
      <c r="F4554">
        <v>156</v>
      </c>
      <c r="G4554">
        <v>82.378</v>
      </c>
      <c r="H4554">
        <v>156</v>
      </c>
    </row>
    <row r="4555" spans="1:8" x14ac:dyDescent="0.35">
      <c r="A4555">
        <v>82.394999999999996</v>
      </c>
      <c r="B4555">
        <v>95</v>
      </c>
      <c r="C4555">
        <v>82.394999999999996</v>
      </c>
      <c r="D4555">
        <v>117</v>
      </c>
      <c r="E4555">
        <v>82.394999999999996</v>
      </c>
      <c r="F4555">
        <v>155</v>
      </c>
      <c r="G4555">
        <v>82.394999999999996</v>
      </c>
      <c r="H4555">
        <v>151</v>
      </c>
    </row>
    <row r="4556" spans="1:8" x14ac:dyDescent="0.35">
      <c r="A4556">
        <v>82.412000000000006</v>
      </c>
      <c r="B4556">
        <v>99</v>
      </c>
      <c r="C4556">
        <v>82.412000000000006</v>
      </c>
      <c r="D4556">
        <v>134</v>
      </c>
      <c r="E4556">
        <v>82.412000000000006</v>
      </c>
      <c r="F4556">
        <v>145</v>
      </c>
      <c r="G4556">
        <v>82.412000000000006</v>
      </c>
      <c r="H4556">
        <v>158</v>
      </c>
    </row>
    <row r="4557" spans="1:8" x14ac:dyDescent="0.35">
      <c r="A4557">
        <v>82.429000000000002</v>
      </c>
      <c r="B4557">
        <v>101</v>
      </c>
      <c r="C4557">
        <v>82.429000000000002</v>
      </c>
      <c r="D4557">
        <v>116</v>
      </c>
      <c r="E4557">
        <v>82.429000000000002</v>
      </c>
      <c r="F4557">
        <v>143</v>
      </c>
      <c r="G4557">
        <v>82.429000000000002</v>
      </c>
      <c r="H4557">
        <v>155</v>
      </c>
    </row>
    <row r="4558" spans="1:8" x14ac:dyDescent="0.35">
      <c r="A4558">
        <v>82.445999999999998</v>
      </c>
      <c r="B4558">
        <v>98</v>
      </c>
      <c r="C4558">
        <v>82.445999999999998</v>
      </c>
      <c r="D4558">
        <v>114</v>
      </c>
      <c r="E4558">
        <v>82.445999999999998</v>
      </c>
      <c r="F4558">
        <v>149</v>
      </c>
      <c r="G4558">
        <v>82.445999999999998</v>
      </c>
      <c r="H4558">
        <v>156</v>
      </c>
    </row>
    <row r="4559" spans="1:8" x14ac:dyDescent="0.35">
      <c r="A4559">
        <v>82.462999999999994</v>
      </c>
      <c r="B4559">
        <v>97</v>
      </c>
      <c r="C4559">
        <v>82.462999999999994</v>
      </c>
      <c r="D4559">
        <v>114</v>
      </c>
      <c r="E4559">
        <v>82.462999999999994</v>
      </c>
      <c r="F4559">
        <v>148</v>
      </c>
      <c r="G4559">
        <v>82.462999999999994</v>
      </c>
      <c r="H4559">
        <v>157</v>
      </c>
    </row>
    <row r="4560" spans="1:8" x14ac:dyDescent="0.35">
      <c r="A4560">
        <v>82.48</v>
      </c>
      <c r="B4560">
        <v>94</v>
      </c>
      <c r="C4560">
        <v>82.48</v>
      </c>
      <c r="D4560">
        <v>111</v>
      </c>
      <c r="E4560">
        <v>82.48</v>
      </c>
      <c r="F4560">
        <v>147</v>
      </c>
      <c r="G4560">
        <v>82.48</v>
      </c>
      <c r="H4560">
        <v>144</v>
      </c>
    </row>
    <row r="4561" spans="1:8" x14ac:dyDescent="0.35">
      <c r="A4561">
        <v>82.497</v>
      </c>
      <c r="B4561">
        <v>99</v>
      </c>
      <c r="C4561">
        <v>82.497</v>
      </c>
      <c r="D4561">
        <v>119</v>
      </c>
      <c r="E4561">
        <v>82.497</v>
      </c>
      <c r="F4561">
        <v>145</v>
      </c>
      <c r="G4561">
        <v>82.497</v>
      </c>
      <c r="H4561">
        <v>161</v>
      </c>
    </row>
    <row r="4562" spans="1:8" x14ac:dyDescent="0.35">
      <c r="A4562">
        <v>82.513999999999996</v>
      </c>
      <c r="B4562">
        <v>98</v>
      </c>
      <c r="C4562">
        <v>82.513999999999996</v>
      </c>
      <c r="D4562">
        <v>110</v>
      </c>
      <c r="E4562">
        <v>82.513999999999996</v>
      </c>
      <c r="F4562">
        <v>149</v>
      </c>
      <c r="G4562">
        <v>82.513999999999996</v>
      </c>
      <c r="H4562">
        <v>142</v>
      </c>
    </row>
    <row r="4563" spans="1:8" x14ac:dyDescent="0.35">
      <c r="A4563">
        <v>82.531000000000006</v>
      </c>
      <c r="B4563">
        <v>111</v>
      </c>
      <c r="C4563">
        <v>82.531000000000006</v>
      </c>
      <c r="D4563">
        <v>121</v>
      </c>
      <c r="E4563">
        <v>82.531000000000006</v>
      </c>
      <c r="F4563">
        <v>139</v>
      </c>
      <c r="G4563">
        <v>82.531000000000006</v>
      </c>
      <c r="H4563">
        <v>166</v>
      </c>
    </row>
    <row r="4564" spans="1:8" x14ac:dyDescent="0.35">
      <c r="A4564">
        <v>82.548000000000002</v>
      </c>
      <c r="B4564">
        <v>100</v>
      </c>
      <c r="C4564">
        <v>82.548000000000002</v>
      </c>
      <c r="D4564">
        <v>126</v>
      </c>
      <c r="E4564">
        <v>82.548000000000002</v>
      </c>
      <c r="F4564">
        <v>157</v>
      </c>
      <c r="G4564">
        <v>82.548000000000002</v>
      </c>
      <c r="H4564">
        <v>152</v>
      </c>
    </row>
    <row r="4565" spans="1:8" x14ac:dyDescent="0.35">
      <c r="A4565">
        <v>82.564999999999998</v>
      </c>
      <c r="B4565">
        <v>103</v>
      </c>
      <c r="C4565">
        <v>82.564999999999998</v>
      </c>
      <c r="D4565">
        <v>112</v>
      </c>
      <c r="E4565">
        <v>82.564999999999998</v>
      </c>
      <c r="F4565">
        <v>141</v>
      </c>
      <c r="G4565">
        <v>82.564999999999998</v>
      </c>
      <c r="H4565">
        <v>151</v>
      </c>
    </row>
    <row r="4566" spans="1:8" x14ac:dyDescent="0.35">
      <c r="A4566">
        <v>82.581999999999994</v>
      </c>
      <c r="B4566">
        <v>110</v>
      </c>
      <c r="C4566">
        <v>82.581999999999994</v>
      </c>
      <c r="D4566">
        <v>105</v>
      </c>
      <c r="E4566">
        <v>82.581999999999994</v>
      </c>
      <c r="F4566">
        <v>131</v>
      </c>
      <c r="G4566">
        <v>82.581999999999994</v>
      </c>
      <c r="H4566">
        <v>168</v>
      </c>
    </row>
    <row r="4567" spans="1:8" x14ac:dyDescent="0.35">
      <c r="A4567">
        <v>82.599000000000004</v>
      </c>
      <c r="B4567">
        <v>102</v>
      </c>
      <c r="C4567">
        <v>82.599000000000004</v>
      </c>
      <c r="D4567">
        <v>118</v>
      </c>
      <c r="E4567">
        <v>82.599000000000004</v>
      </c>
      <c r="F4567">
        <v>151</v>
      </c>
      <c r="G4567">
        <v>82.599000000000004</v>
      </c>
      <c r="H4567">
        <v>149</v>
      </c>
    </row>
    <row r="4568" spans="1:8" x14ac:dyDescent="0.35">
      <c r="A4568">
        <v>82.616</v>
      </c>
      <c r="B4568">
        <v>108</v>
      </c>
      <c r="C4568">
        <v>82.616</v>
      </c>
      <c r="D4568">
        <v>117</v>
      </c>
      <c r="E4568">
        <v>82.616</v>
      </c>
      <c r="F4568">
        <v>139</v>
      </c>
      <c r="G4568">
        <v>82.616</v>
      </c>
      <c r="H4568">
        <v>172</v>
      </c>
    </row>
    <row r="4569" spans="1:8" x14ac:dyDescent="0.35">
      <c r="A4569">
        <v>82.632999999999996</v>
      </c>
      <c r="B4569">
        <v>113</v>
      </c>
      <c r="C4569">
        <v>82.632999999999996</v>
      </c>
      <c r="D4569">
        <v>122</v>
      </c>
      <c r="E4569">
        <v>82.632999999999996</v>
      </c>
      <c r="F4569">
        <v>148</v>
      </c>
      <c r="G4569">
        <v>82.632999999999996</v>
      </c>
      <c r="H4569">
        <v>142</v>
      </c>
    </row>
    <row r="4570" spans="1:8" x14ac:dyDescent="0.35">
      <c r="A4570">
        <v>82.65</v>
      </c>
      <c r="B4570">
        <v>112</v>
      </c>
      <c r="C4570">
        <v>82.65</v>
      </c>
      <c r="D4570">
        <v>125</v>
      </c>
      <c r="E4570">
        <v>82.65</v>
      </c>
      <c r="F4570">
        <v>149</v>
      </c>
      <c r="G4570">
        <v>82.65</v>
      </c>
      <c r="H4570">
        <v>164</v>
      </c>
    </row>
    <row r="4571" spans="1:8" x14ac:dyDescent="0.35">
      <c r="A4571">
        <v>82.667000000000002</v>
      </c>
      <c r="B4571">
        <v>105</v>
      </c>
      <c r="C4571">
        <v>82.667000000000002</v>
      </c>
      <c r="D4571">
        <v>116</v>
      </c>
      <c r="E4571">
        <v>82.667000000000002</v>
      </c>
      <c r="F4571">
        <v>170</v>
      </c>
      <c r="G4571">
        <v>82.667000000000002</v>
      </c>
      <c r="H4571">
        <v>147</v>
      </c>
    </row>
    <row r="4572" spans="1:8" x14ac:dyDescent="0.35">
      <c r="A4572">
        <v>82.683999999999997</v>
      </c>
      <c r="B4572">
        <v>112</v>
      </c>
      <c r="C4572">
        <v>82.683999999999997</v>
      </c>
      <c r="D4572">
        <v>123</v>
      </c>
      <c r="E4572">
        <v>82.683999999999997</v>
      </c>
      <c r="F4572">
        <v>143</v>
      </c>
      <c r="G4572">
        <v>82.683999999999997</v>
      </c>
      <c r="H4572">
        <v>167</v>
      </c>
    </row>
    <row r="4573" spans="1:8" x14ac:dyDescent="0.35">
      <c r="A4573">
        <v>82.700999999999993</v>
      </c>
      <c r="B4573">
        <v>107</v>
      </c>
      <c r="C4573">
        <v>82.700999999999993</v>
      </c>
      <c r="D4573">
        <v>125</v>
      </c>
      <c r="E4573">
        <v>82.700999999999993</v>
      </c>
      <c r="F4573">
        <v>154</v>
      </c>
      <c r="G4573">
        <v>82.700999999999993</v>
      </c>
      <c r="H4573">
        <v>144</v>
      </c>
    </row>
    <row r="4574" spans="1:8" x14ac:dyDescent="0.35">
      <c r="A4574">
        <v>82.718000000000004</v>
      </c>
      <c r="B4574">
        <v>117</v>
      </c>
      <c r="C4574">
        <v>82.718000000000004</v>
      </c>
      <c r="D4574">
        <v>111</v>
      </c>
      <c r="E4574">
        <v>82.718000000000004</v>
      </c>
      <c r="F4574">
        <v>140</v>
      </c>
      <c r="G4574">
        <v>82.718000000000004</v>
      </c>
      <c r="H4574">
        <v>158</v>
      </c>
    </row>
    <row r="4575" spans="1:8" x14ac:dyDescent="0.35">
      <c r="A4575">
        <v>82.734999999999999</v>
      </c>
      <c r="B4575">
        <v>113</v>
      </c>
      <c r="C4575">
        <v>82.734999999999999</v>
      </c>
      <c r="D4575">
        <v>120</v>
      </c>
      <c r="E4575">
        <v>82.734999999999999</v>
      </c>
      <c r="F4575">
        <v>129</v>
      </c>
      <c r="G4575">
        <v>82.734999999999999</v>
      </c>
      <c r="H4575">
        <v>130</v>
      </c>
    </row>
    <row r="4576" spans="1:8" x14ac:dyDescent="0.35">
      <c r="A4576">
        <v>82.751999999999995</v>
      </c>
      <c r="B4576">
        <v>118</v>
      </c>
      <c r="C4576">
        <v>82.751999999999995</v>
      </c>
      <c r="D4576">
        <v>133</v>
      </c>
      <c r="E4576">
        <v>82.751999999999995</v>
      </c>
      <c r="F4576">
        <v>147</v>
      </c>
      <c r="G4576">
        <v>82.751999999999995</v>
      </c>
      <c r="H4576">
        <v>162</v>
      </c>
    </row>
    <row r="4577" spans="1:8" x14ac:dyDescent="0.35">
      <c r="A4577">
        <v>82.769000000000005</v>
      </c>
      <c r="B4577">
        <v>115</v>
      </c>
      <c r="C4577">
        <v>82.769000000000005</v>
      </c>
      <c r="D4577">
        <v>119</v>
      </c>
      <c r="E4577">
        <v>82.769000000000005</v>
      </c>
      <c r="F4577">
        <v>172</v>
      </c>
      <c r="G4577">
        <v>82.769000000000005</v>
      </c>
      <c r="H4577">
        <v>170</v>
      </c>
    </row>
    <row r="4578" spans="1:8" x14ac:dyDescent="0.35">
      <c r="A4578">
        <v>82.786000000000001</v>
      </c>
      <c r="B4578">
        <v>109</v>
      </c>
      <c r="C4578">
        <v>82.786000000000001</v>
      </c>
      <c r="D4578">
        <v>124</v>
      </c>
      <c r="E4578">
        <v>82.786000000000001</v>
      </c>
      <c r="F4578">
        <v>163</v>
      </c>
      <c r="G4578">
        <v>82.786000000000001</v>
      </c>
      <c r="H4578">
        <v>142</v>
      </c>
    </row>
    <row r="4579" spans="1:8" x14ac:dyDescent="0.35">
      <c r="A4579">
        <v>82.802999999999997</v>
      </c>
      <c r="B4579">
        <v>120</v>
      </c>
      <c r="C4579">
        <v>82.802999999999997</v>
      </c>
      <c r="D4579">
        <v>129</v>
      </c>
      <c r="E4579">
        <v>82.802999999999997</v>
      </c>
      <c r="F4579">
        <v>155</v>
      </c>
      <c r="G4579">
        <v>82.802999999999997</v>
      </c>
      <c r="H4579">
        <v>142</v>
      </c>
    </row>
    <row r="4580" spans="1:8" x14ac:dyDescent="0.35">
      <c r="A4580">
        <v>82.82</v>
      </c>
      <c r="B4580">
        <v>109</v>
      </c>
      <c r="C4580">
        <v>82.82</v>
      </c>
      <c r="D4580">
        <v>118</v>
      </c>
      <c r="E4580">
        <v>82.82</v>
      </c>
      <c r="F4580">
        <v>143</v>
      </c>
      <c r="G4580">
        <v>82.82</v>
      </c>
      <c r="H4580">
        <v>140</v>
      </c>
    </row>
    <row r="4581" spans="1:8" x14ac:dyDescent="0.35">
      <c r="A4581">
        <v>82.837000000000003</v>
      </c>
      <c r="B4581">
        <v>123</v>
      </c>
      <c r="C4581">
        <v>82.837000000000003</v>
      </c>
      <c r="D4581">
        <v>125</v>
      </c>
      <c r="E4581">
        <v>82.837000000000003</v>
      </c>
      <c r="F4581">
        <v>160</v>
      </c>
      <c r="G4581">
        <v>82.837000000000003</v>
      </c>
      <c r="H4581">
        <v>156</v>
      </c>
    </row>
    <row r="4582" spans="1:8" x14ac:dyDescent="0.35">
      <c r="A4582">
        <v>82.853999999999999</v>
      </c>
      <c r="B4582">
        <v>123</v>
      </c>
      <c r="C4582">
        <v>82.853999999999999</v>
      </c>
      <c r="D4582">
        <v>152</v>
      </c>
      <c r="E4582">
        <v>82.853999999999999</v>
      </c>
      <c r="F4582">
        <v>142</v>
      </c>
      <c r="G4582">
        <v>82.853999999999999</v>
      </c>
      <c r="H4582">
        <v>162</v>
      </c>
    </row>
    <row r="4583" spans="1:8" x14ac:dyDescent="0.35">
      <c r="A4583">
        <v>82.870999999999995</v>
      </c>
      <c r="B4583">
        <v>123</v>
      </c>
      <c r="C4583">
        <v>82.870999999999995</v>
      </c>
      <c r="D4583">
        <v>130</v>
      </c>
      <c r="E4583">
        <v>82.870999999999995</v>
      </c>
      <c r="F4583">
        <v>143</v>
      </c>
      <c r="G4583">
        <v>82.870999999999995</v>
      </c>
      <c r="H4583">
        <v>155</v>
      </c>
    </row>
    <row r="4584" spans="1:8" x14ac:dyDescent="0.35">
      <c r="A4584">
        <v>82.888000000000005</v>
      </c>
      <c r="B4584">
        <v>128</v>
      </c>
      <c r="C4584">
        <v>82.888000000000005</v>
      </c>
      <c r="D4584">
        <v>117</v>
      </c>
      <c r="E4584">
        <v>82.888000000000005</v>
      </c>
      <c r="F4584">
        <v>157</v>
      </c>
      <c r="G4584">
        <v>82.888000000000005</v>
      </c>
      <c r="H4584">
        <v>164</v>
      </c>
    </row>
    <row r="4585" spans="1:8" x14ac:dyDescent="0.35">
      <c r="A4585">
        <v>82.905000000000001</v>
      </c>
      <c r="B4585">
        <v>133</v>
      </c>
      <c r="C4585">
        <v>82.905000000000001</v>
      </c>
      <c r="D4585">
        <v>110</v>
      </c>
      <c r="E4585">
        <v>82.905000000000001</v>
      </c>
      <c r="F4585">
        <v>143</v>
      </c>
      <c r="G4585">
        <v>82.905000000000001</v>
      </c>
      <c r="H4585">
        <v>151</v>
      </c>
    </row>
    <row r="4586" spans="1:8" x14ac:dyDescent="0.35">
      <c r="A4586">
        <v>82.921999999999997</v>
      </c>
      <c r="B4586">
        <v>124</v>
      </c>
      <c r="C4586">
        <v>82.921999999999997</v>
      </c>
      <c r="D4586">
        <v>118</v>
      </c>
      <c r="E4586">
        <v>82.921999999999997</v>
      </c>
      <c r="F4586">
        <v>151</v>
      </c>
      <c r="G4586">
        <v>82.921999999999997</v>
      </c>
      <c r="H4586">
        <v>161</v>
      </c>
    </row>
    <row r="4587" spans="1:8" x14ac:dyDescent="0.35">
      <c r="A4587">
        <v>82.938999999999993</v>
      </c>
      <c r="B4587">
        <v>123</v>
      </c>
      <c r="C4587">
        <v>82.938999999999993</v>
      </c>
      <c r="D4587">
        <v>138</v>
      </c>
      <c r="E4587">
        <v>82.938999999999993</v>
      </c>
      <c r="F4587">
        <v>147</v>
      </c>
      <c r="G4587">
        <v>82.938999999999993</v>
      </c>
      <c r="H4587">
        <v>156</v>
      </c>
    </row>
    <row r="4588" spans="1:8" x14ac:dyDescent="0.35">
      <c r="A4588">
        <v>82.956000000000003</v>
      </c>
      <c r="B4588">
        <v>122</v>
      </c>
      <c r="C4588">
        <v>82.956000000000003</v>
      </c>
      <c r="D4588">
        <v>128</v>
      </c>
      <c r="E4588">
        <v>82.956000000000003</v>
      </c>
      <c r="F4588">
        <v>153</v>
      </c>
      <c r="G4588">
        <v>82.956000000000003</v>
      </c>
      <c r="H4588">
        <v>162</v>
      </c>
    </row>
    <row r="4589" spans="1:8" x14ac:dyDescent="0.35">
      <c r="A4589">
        <v>82.972999999999999</v>
      </c>
      <c r="B4589">
        <v>122</v>
      </c>
      <c r="C4589">
        <v>82.972999999999999</v>
      </c>
      <c r="D4589">
        <v>118</v>
      </c>
      <c r="E4589">
        <v>82.972999999999999</v>
      </c>
      <c r="F4589">
        <v>152</v>
      </c>
      <c r="G4589">
        <v>82.972999999999999</v>
      </c>
      <c r="H4589">
        <v>159</v>
      </c>
    </row>
    <row r="4590" spans="1:8" x14ac:dyDescent="0.35">
      <c r="A4590">
        <v>82.99</v>
      </c>
      <c r="B4590">
        <v>133</v>
      </c>
      <c r="C4590">
        <v>82.99</v>
      </c>
      <c r="D4590">
        <v>127</v>
      </c>
      <c r="E4590">
        <v>82.99</v>
      </c>
      <c r="F4590">
        <v>148</v>
      </c>
      <c r="G4590">
        <v>82.99</v>
      </c>
      <c r="H4590">
        <v>148</v>
      </c>
    </row>
    <row r="4591" spans="1:8" x14ac:dyDescent="0.35">
      <c r="A4591">
        <v>83.007000000000005</v>
      </c>
      <c r="B4591">
        <v>132</v>
      </c>
      <c r="C4591">
        <v>83.007000000000005</v>
      </c>
      <c r="D4591">
        <v>121</v>
      </c>
      <c r="E4591">
        <v>83.007000000000005</v>
      </c>
      <c r="F4591">
        <v>139</v>
      </c>
      <c r="G4591">
        <v>83.007000000000005</v>
      </c>
      <c r="H4591">
        <v>156</v>
      </c>
    </row>
    <row r="4592" spans="1:8" x14ac:dyDescent="0.35">
      <c r="A4592">
        <v>83.024000000000001</v>
      </c>
      <c r="B4592">
        <v>131</v>
      </c>
      <c r="C4592">
        <v>83.024000000000001</v>
      </c>
      <c r="D4592">
        <v>119</v>
      </c>
      <c r="E4592">
        <v>83.024000000000001</v>
      </c>
      <c r="F4592">
        <v>129</v>
      </c>
      <c r="G4592">
        <v>83.024000000000001</v>
      </c>
      <c r="H4592">
        <v>159</v>
      </c>
    </row>
    <row r="4593" spans="1:8" x14ac:dyDescent="0.35">
      <c r="A4593">
        <v>83.040999999999997</v>
      </c>
      <c r="B4593">
        <v>132</v>
      </c>
      <c r="C4593">
        <v>83.040999999999997</v>
      </c>
      <c r="D4593">
        <v>128</v>
      </c>
      <c r="E4593">
        <v>83.040999999999997</v>
      </c>
      <c r="F4593">
        <v>134</v>
      </c>
      <c r="G4593">
        <v>83.040999999999997</v>
      </c>
      <c r="H4593">
        <v>154</v>
      </c>
    </row>
    <row r="4594" spans="1:8" x14ac:dyDescent="0.35">
      <c r="A4594">
        <v>83.058000000000007</v>
      </c>
      <c r="B4594">
        <v>134</v>
      </c>
      <c r="C4594">
        <v>83.058000000000007</v>
      </c>
      <c r="D4594">
        <v>137</v>
      </c>
      <c r="E4594">
        <v>83.058000000000007</v>
      </c>
      <c r="F4594">
        <v>137</v>
      </c>
      <c r="G4594">
        <v>83.058000000000007</v>
      </c>
      <c r="H4594">
        <v>147</v>
      </c>
    </row>
    <row r="4595" spans="1:8" x14ac:dyDescent="0.35">
      <c r="A4595">
        <v>83.075000000000003</v>
      </c>
      <c r="B4595">
        <v>135</v>
      </c>
      <c r="C4595">
        <v>83.075000000000003</v>
      </c>
      <c r="D4595">
        <v>129</v>
      </c>
      <c r="E4595">
        <v>83.075000000000003</v>
      </c>
      <c r="F4595">
        <v>143</v>
      </c>
      <c r="G4595">
        <v>83.075000000000003</v>
      </c>
      <c r="H4595">
        <v>155</v>
      </c>
    </row>
    <row r="4596" spans="1:8" x14ac:dyDescent="0.35">
      <c r="A4596">
        <v>83.091999999999999</v>
      </c>
      <c r="B4596">
        <v>136</v>
      </c>
      <c r="C4596">
        <v>83.091999999999999</v>
      </c>
      <c r="D4596">
        <v>130</v>
      </c>
      <c r="E4596">
        <v>83.091999999999999</v>
      </c>
      <c r="F4596">
        <v>155</v>
      </c>
      <c r="G4596">
        <v>83.091999999999999</v>
      </c>
      <c r="H4596">
        <v>153</v>
      </c>
    </row>
    <row r="4597" spans="1:8" x14ac:dyDescent="0.35">
      <c r="A4597">
        <v>83.108999999999995</v>
      </c>
      <c r="B4597">
        <v>126</v>
      </c>
      <c r="C4597">
        <v>83.108999999999995</v>
      </c>
      <c r="D4597">
        <v>128</v>
      </c>
      <c r="E4597">
        <v>83.108999999999995</v>
      </c>
      <c r="F4597">
        <v>159</v>
      </c>
      <c r="G4597">
        <v>83.108999999999995</v>
      </c>
      <c r="H4597">
        <v>150</v>
      </c>
    </row>
    <row r="4598" spans="1:8" x14ac:dyDescent="0.35">
      <c r="A4598">
        <v>83.126000000000005</v>
      </c>
      <c r="B4598">
        <v>133</v>
      </c>
      <c r="C4598">
        <v>83.126000000000005</v>
      </c>
      <c r="D4598">
        <v>134</v>
      </c>
      <c r="E4598">
        <v>83.126000000000005</v>
      </c>
      <c r="F4598">
        <v>158</v>
      </c>
      <c r="G4598">
        <v>83.126000000000005</v>
      </c>
      <c r="H4598">
        <v>153</v>
      </c>
    </row>
    <row r="4599" spans="1:8" x14ac:dyDescent="0.35">
      <c r="A4599">
        <v>83.143000000000001</v>
      </c>
      <c r="B4599">
        <v>136</v>
      </c>
      <c r="C4599">
        <v>83.143000000000001</v>
      </c>
      <c r="D4599">
        <v>138</v>
      </c>
      <c r="E4599">
        <v>83.143000000000001</v>
      </c>
      <c r="F4599">
        <v>149</v>
      </c>
      <c r="G4599">
        <v>83.143000000000001</v>
      </c>
      <c r="H4599">
        <v>152</v>
      </c>
    </row>
    <row r="4600" spans="1:8" x14ac:dyDescent="0.35">
      <c r="A4600">
        <v>83.16</v>
      </c>
      <c r="B4600">
        <v>132</v>
      </c>
      <c r="C4600">
        <v>83.16</v>
      </c>
      <c r="D4600">
        <v>127</v>
      </c>
      <c r="E4600">
        <v>83.16</v>
      </c>
      <c r="F4600">
        <v>144</v>
      </c>
      <c r="G4600">
        <v>83.16</v>
      </c>
      <c r="H4600">
        <v>149</v>
      </c>
    </row>
    <row r="4601" spans="1:8" x14ac:dyDescent="0.35">
      <c r="A4601">
        <v>83.177000000000007</v>
      </c>
      <c r="B4601">
        <v>125</v>
      </c>
      <c r="C4601">
        <v>83.177000000000007</v>
      </c>
      <c r="D4601">
        <v>119</v>
      </c>
      <c r="E4601">
        <v>83.177000000000007</v>
      </c>
      <c r="F4601">
        <v>150</v>
      </c>
      <c r="G4601">
        <v>83.177000000000007</v>
      </c>
      <c r="H4601">
        <v>150</v>
      </c>
    </row>
    <row r="4602" spans="1:8" x14ac:dyDescent="0.35">
      <c r="A4602">
        <v>83.194000000000003</v>
      </c>
      <c r="B4602">
        <v>134</v>
      </c>
      <c r="C4602">
        <v>83.194000000000003</v>
      </c>
      <c r="D4602">
        <v>117</v>
      </c>
      <c r="E4602">
        <v>83.194000000000003</v>
      </c>
      <c r="F4602">
        <v>148</v>
      </c>
      <c r="G4602">
        <v>83.194000000000003</v>
      </c>
      <c r="H4602">
        <v>144</v>
      </c>
    </row>
    <row r="4603" spans="1:8" x14ac:dyDescent="0.35">
      <c r="A4603">
        <v>83.210999999999999</v>
      </c>
      <c r="B4603">
        <v>139</v>
      </c>
      <c r="C4603">
        <v>83.210999999999999</v>
      </c>
      <c r="D4603">
        <v>126</v>
      </c>
      <c r="E4603">
        <v>83.210999999999999</v>
      </c>
      <c r="F4603">
        <v>145</v>
      </c>
      <c r="G4603">
        <v>83.210999999999999</v>
      </c>
      <c r="H4603">
        <v>149</v>
      </c>
    </row>
    <row r="4604" spans="1:8" x14ac:dyDescent="0.35">
      <c r="A4604">
        <v>83.227999999999994</v>
      </c>
      <c r="B4604">
        <v>133</v>
      </c>
      <c r="C4604">
        <v>83.227999999999994</v>
      </c>
      <c r="D4604">
        <v>140</v>
      </c>
      <c r="E4604">
        <v>83.227999999999994</v>
      </c>
      <c r="F4604">
        <v>153</v>
      </c>
      <c r="G4604">
        <v>83.227999999999994</v>
      </c>
      <c r="H4604">
        <v>157</v>
      </c>
    </row>
    <row r="4605" spans="1:8" x14ac:dyDescent="0.35">
      <c r="A4605">
        <v>83.245000000000005</v>
      </c>
      <c r="B4605">
        <v>135</v>
      </c>
      <c r="C4605">
        <v>83.245000000000005</v>
      </c>
      <c r="D4605">
        <v>137</v>
      </c>
      <c r="E4605">
        <v>83.245000000000005</v>
      </c>
      <c r="F4605">
        <v>159</v>
      </c>
      <c r="G4605">
        <v>83.245000000000005</v>
      </c>
      <c r="H4605">
        <v>146</v>
      </c>
    </row>
    <row r="4606" spans="1:8" x14ac:dyDescent="0.35">
      <c r="A4606">
        <v>83.262</v>
      </c>
      <c r="B4606">
        <v>130</v>
      </c>
      <c r="C4606">
        <v>83.262</v>
      </c>
      <c r="D4606">
        <v>132</v>
      </c>
      <c r="E4606">
        <v>83.262</v>
      </c>
      <c r="F4606">
        <v>169</v>
      </c>
      <c r="G4606">
        <v>83.262</v>
      </c>
      <c r="H4606">
        <v>147</v>
      </c>
    </row>
    <row r="4607" spans="1:8" x14ac:dyDescent="0.35">
      <c r="A4607">
        <v>83.278999999999996</v>
      </c>
      <c r="B4607">
        <v>129</v>
      </c>
      <c r="C4607">
        <v>83.278999999999996</v>
      </c>
      <c r="D4607">
        <v>137</v>
      </c>
      <c r="E4607">
        <v>83.278999999999996</v>
      </c>
      <c r="F4607">
        <v>158</v>
      </c>
      <c r="G4607">
        <v>83.278999999999996</v>
      </c>
      <c r="H4607">
        <v>155</v>
      </c>
    </row>
    <row r="4608" spans="1:8" x14ac:dyDescent="0.35">
      <c r="A4608">
        <v>83.296000000000006</v>
      </c>
      <c r="B4608">
        <v>136</v>
      </c>
      <c r="C4608">
        <v>83.296000000000006</v>
      </c>
      <c r="D4608">
        <v>133</v>
      </c>
      <c r="E4608">
        <v>83.296000000000006</v>
      </c>
      <c r="F4608">
        <v>149</v>
      </c>
      <c r="G4608">
        <v>83.296000000000006</v>
      </c>
      <c r="H4608">
        <v>155</v>
      </c>
    </row>
    <row r="4609" spans="1:8" x14ac:dyDescent="0.35">
      <c r="A4609">
        <v>83.313000000000002</v>
      </c>
      <c r="B4609">
        <v>133</v>
      </c>
      <c r="C4609">
        <v>83.313000000000002</v>
      </c>
      <c r="D4609">
        <v>126</v>
      </c>
      <c r="E4609">
        <v>83.313000000000002</v>
      </c>
      <c r="F4609">
        <v>152</v>
      </c>
      <c r="G4609">
        <v>83.313000000000002</v>
      </c>
      <c r="H4609">
        <v>150</v>
      </c>
    </row>
    <row r="4610" spans="1:8" x14ac:dyDescent="0.35">
      <c r="A4610">
        <v>83.33</v>
      </c>
      <c r="B4610">
        <v>130</v>
      </c>
      <c r="C4610">
        <v>83.33</v>
      </c>
      <c r="D4610">
        <v>126</v>
      </c>
      <c r="E4610">
        <v>83.33</v>
      </c>
      <c r="F4610">
        <v>156</v>
      </c>
      <c r="G4610">
        <v>83.33</v>
      </c>
      <c r="H4610">
        <v>164</v>
      </c>
    </row>
    <row r="4611" spans="1:8" x14ac:dyDescent="0.35">
      <c r="A4611">
        <v>83.346999999999994</v>
      </c>
      <c r="B4611">
        <v>133</v>
      </c>
      <c r="C4611">
        <v>83.346999999999994</v>
      </c>
      <c r="D4611">
        <v>126</v>
      </c>
      <c r="E4611">
        <v>83.346999999999994</v>
      </c>
      <c r="F4611">
        <v>158</v>
      </c>
      <c r="G4611">
        <v>83.346999999999994</v>
      </c>
      <c r="H4611">
        <v>159</v>
      </c>
    </row>
    <row r="4612" spans="1:8" x14ac:dyDescent="0.35">
      <c r="A4612">
        <v>83.364000000000004</v>
      </c>
      <c r="B4612">
        <v>125</v>
      </c>
      <c r="C4612">
        <v>83.364000000000004</v>
      </c>
      <c r="D4612">
        <v>126</v>
      </c>
      <c r="E4612">
        <v>83.364000000000004</v>
      </c>
      <c r="F4612">
        <v>146</v>
      </c>
      <c r="G4612">
        <v>83.364000000000004</v>
      </c>
      <c r="H4612">
        <v>142</v>
      </c>
    </row>
    <row r="4613" spans="1:8" x14ac:dyDescent="0.35">
      <c r="A4613">
        <v>83.381</v>
      </c>
      <c r="B4613">
        <v>131</v>
      </c>
      <c r="C4613">
        <v>83.381</v>
      </c>
      <c r="D4613">
        <v>124</v>
      </c>
      <c r="E4613">
        <v>83.381</v>
      </c>
      <c r="F4613">
        <v>155</v>
      </c>
      <c r="G4613">
        <v>83.381</v>
      </c>
      <c r="H4613">
        <v>159</v>
      </c>
    </row>
    <row r="4614" spans="1:8" x14ac:dyDescent="0.35">
      <c r="A4614">
        <v>83.397999999999996</v>
      </c>
      <c r="B4614">
        <v>124</v>
      </c>
      <c r="C4614">
        <v>83.397999999999996</v>
      </c>
      <c r="D4614">
        <v>115</v>
      </c>
      <c r="E4614">
        <v>83.397999999999996</v>
      </c>
      <c r="F4614">
        <v>158</v>
      </c>
      <c r="G4614">
        <v>83.397999999999996</v>
      </c>
      <c r="H4614">
        <v>160</v>
      </c>
    </row>
    <row r="4615" spans="1:8" x14ac:dyDescent="0.35">
      <c r="A4615">
        <v>83.415000000000006</v>
      </c>
      <c r="B4615">
        <v>117</v>
      </c>
      <c r="C4615">
        <v>83.415000000000006</v>
      </c>
      <c r="D4615">
        <v>111</v>
      </c>
      <c r="E4615">
        <v>83.415000000000006</v>
      </c>
      <c r="F4615">
        <v>158</v>
      </c>
      <c r="G4615">
        <v>83.415000000000006</v>
      </c>
      <c r="H4615">
        <v>140</v>
      </c>
    </row>
    <row r="4616" spans="1:8" x14ac:dyDescent="0.35">
      <c r="A4616">
        <v>83.432000000000002</v>
      </c>
      <c r="B4616">
        <v>124</v>
      </c>
      <c r="C4616">
        <v>83.432000000000002</v>
      </c>
      <c r="D4616">
        <v>125</v>
      </c>
      <c r="E4616">
        <v>83.432000000000002</v>
      </c>
      <c r="F4616">
        <v>156</v>
      </c>
      <c r="G4616">
        <v>83.432000000000002</v>
      </c>
      <c r="H4616">
        <v>145</v>
      </c>
    </row>
    <row r="4617" spans="1:8" x14ac:dyDescent="0.35">
      <c r="A4617">
        <v>83.448999999999998</v>
      </c>
      <c r="B4617">
        <v>131</v>
      </c>
      <c r="C4617">
        <v>83.448999999999998</v>
      </c>
      <c r="D4617">
        <v>135</v>
      </c>
      <c r="E4617">
        <v>83.448999999999998</v>
      </c>
      <c r="F4617">
        <v>144</v>
      </c>
      <c r="G4617">
        <v>83.448999999999998</v>
      </c>
      <c r="H4617">
        <v>155</v>
      </c>
    </row>
    <row r="4618" spans="1:8" x14ac:dyDescent="0.35">
      <c r="A4618">
        <v>83.465999999999994</v>
      </c>
      <c r="B4618">
        <v>126</v>
      </c>
      <c r="C4618">
        <v>83.465999999999994</v>
      </c>
      <c r="D4618">
        <v>129</v>
      </c>
      <c r="E4618">
        <v>83.465999999999994</v>
      </c>
      <c r="F4618">
        <v>132</v>
      </c>
      <c r="G4618">
        <v>83.465999999999994</v>
      </c>
      <c r="H4618">
        <v>141</v>
      </c>
    </row>
    <row r="4619" spans="1:8" x14ac:dyDescent="0.35">
      <c r="A4619">
        <v>83.483000000000004</v>
      </c>
      <c r="B4619">
        <v>119</v>
      </c>
      <c r="C4619">
        <v>83.483000000000004</v>
      </c>
      <c r="D4619">
        <v>122</v>
      </c>
      <c r="E4619">
        <v>83.483000000000004</v>
      </c>
      <c r="F4619">
        <v>147</v>
      </c>
      <c r="G4619">
        <v>83.483000000000004</v>
      </c>
      <c r="H4619">
        <v>149</v>
      </c>
    </row>
    <row r="4620" spans="1:8" x14ac:dyDescent="0.35">
      <c r="A4620">
        <v>83.5</v>
      </c>
      <c r="B4620">
        <v>120</v>
      </c>
      <c r="C4620">
        <v>83.5</v>
      </c>
      <c r="D4620">
        <v>121</v>
      </c>
      <c r="E4620">
        <v>83.5</v>
      </c>
      <c r="F4620">
        <v>156</v>
      </c>
      <c r="G4620">
        <v>83.5</v>
      </c>
      <c r="H4620">
        <v>145</v>
      </c>
    </row>
    <row r="4621" spans="1:8" x14ac:dyDescent="0.35">
      <c r="A4621">
        <v>83.516999999999996</v>
      </c>
      <c r="B4621">
        <v>110</v>
      </c>
      <c r="C4621">
        <v>83.516999999999996</v>
      </c>
      <c r="D4621">
        <v>122</v>
      </c>
      <c r="E4621">
        <v>83.516999999999996</v>
      </c>
      <c r="F4621">
        <v>163</v>
      </c>
      <c r="G4621">
        <v>83.516999999999996</v>
      </c>
      <c r="H4621">
        <v>152</v>
      </c>
    </row>
    <row r="4622" spans="1:8" x14ac:dyDescent="0.35">
      <c r="A4622">
        <v>83.534000000000006</v>
      </c>
      <c r="B4622">
        <v>115</v>
      </c>
      <c r="C4622">
        <v>83.534000000000006</v>
      </c>
      <c r="D4622">
        <v>112</v>
      </c>
      <c r="E4622">
        <v>83.534000000000006</v>
      </c>
      <c r="F4622">
        <v>168</v>
      </c>
      <c r="G4622">
        <v>83.534000000000006</v>
      </c>
      <c r="H4622">
        <v>157</v>
      </c>
    </row>
    <row r="4623" spans="1:8" x14ac:dyDescent="0.35">
      <c r="A4623">
        <v>83.551000000000002</v>
      </c>
      <c r="B4623">
        <v>114</v>
      </c>
      <c r="C4623">
        <v>83.551000000000002</v>
      </c>
      <c r="D4623">
        <v>120</v>
      </c>
      <c r="E4623">
        <v>83.551000000000002</v>
      </c>
      <c r="F4623">
        <v>149</v>
      </c>
      <c r="G4623">
        <v>83.551000000000002</v>
      </c>
      <c r="H4623">
        <v>156</v>
      </c>
    </row>
    <row r="4624" spans="1:8" x14ac:dyDescent="0.35">
      <c r="A4624">
        <v>83.567999999999998</v>
      </c>
      <c r="B4624">
        <v>124</v>
      </c>
      <c r="C4624">
        <v>83.567999999999998</v>
      </c>
      <c r="D4624">
        <v>135</v>
      </c>
      <c r="E4624">
        <v>83.567999999999998</v>
      </c>
      <c r="F4624">
        <v>142</v>
      </c>
      <c r="G4624">
        <v>83.567999999999998</v>
      </c>
      <c r="H4624">
        <v>145</v>
      </c>
    </row>
    <row r="4625" spans="1:8" x14ac:dyDescent="0.35">
      <c r="A4625">
        <v>83.584999999999994</v>
      </c>
      <c r="B4625">
        <v>106</v>
      </c>
      <c r="C4625">
        <v>83.584999999999994</v>
      </c>
      <c r="D4625">
        <v>132</v>
      </c>
      <c r="E4625">
        <v>83.584999999999994</v>
      </c>
      <c r="F4625">
        <v>149</v>
      </c>
      <c r="G4625">
        <v>83.584999999999994</v>
      </c>
      <c r="H4625">
        <v>151</v>
      </c>
    </row>
    <row r="4626" spans="1:8" x14ac:dyDescent="0.35">
      <c r="A4626">
        <v>83.602000000000004</v>
      </c>
      <c r="B4626">
        <v>118</v>
      </c>
      <c r="C4626">
        <v>83.602000000000004</v>
      </c>
      <c r="D4626">
        <v>106</v>
      </c>
      <c r="E4626">
        <v>83.602000000000004</v>
      </c>
      <c r="F4626">
        <v>154</v>
      </c>
      <c r="G4626">
        <v>83.602000000000004</v>
      </c>
      <c r="H4626">
        <v>149</v>
      </c>
    </row>
    <row r="4627" spans="1:8" x14ac:dyDescent="0.35">
      <c r="A4627">
        <v>83.619</v>
      </c>
      <c r="B4627">
        <v>110</v>
      </c>
      <c r="C4627">
        <v>83.619</v>
      </c>
      <c r="D4627">
        <v>114</v>
      </c>
      <c r="E4627">
        <v>83.619</v>
      </c>
      <c r="F4627">
        <v>158</v>
      </c>
      <c r="G4627">
        <v>83.619</v>
      </c>
      <c r="H4627">
        <v>141</v>
      </c>
    </row>
    <row r="4628" spans="1:8" x14ac:dyDescent="0.35">
      <c r="A4628">
        <v>83.635999999999996</v>
      </c>
      <c r="B4628">
        <v>122</v>
      </c>
      <c r="C4628">
        <v>83.635999999999996</v>
      </c>
      <c r="D4628">
        <v>130</v>
      </c>
      <c r="E4628">
        <v>83.635999999999996</v>
      </c>
      <c r="F4628">
        <v>161</v>
      </c>
      <c r="G4628">
        <v>83.635999999999996</v>
      </c>
      <c r="H4628">
        <v>145</v>
      </c>
    </row>
    <row r="4629" spans="1:8" x14ac:dyDescent="0.35">
      <c r="A4629">
        <v>83.653000000000006</v>
      </c>
      <c r="B4629">
        <v>121</v>
      </c>
      <c r="C4629">
        <v>83.653000000000006</v>
      </c>
      <c r="D4629">
        <v>109</v>
      </c>
      <c r="E4629">
        <v>83.653000000000006</v>
      </c>
      <c r="F4629">
        <v>153</v>
      </c>
      <c r="G4629">
        <v>83.653000000000006</v>
      </c>
      <c r="H4629">
        <v>139</v>
      </c>
    </row>
    <row r="4630" spans="1:8" x14ac:dyDescent="0.35">
      <c r="A4630">
        <v>83.67</v>
      </c>
      <c r="B4630">
        <v>123</v>
      </c>
      <c r="C4630">
        <v>83.67</v>
      </c>
      <c r="D4630">
        <v>135</v>
      </c>
      <c r="E4630">
        <v>83.67</v>
      </c>
      <c r="F4630">
        <v>153</v>
      </c>
      <c r="G4630">
        <v>83.67</v>
      </c>
      <c r="H4630">
        <v>176</v>
      </c>
    </row>
    <row r="4631" spans="1:8" x14ac:dyDescent="0.35">
      <c r="A4631">
        <v>83.686999999999998</v>
      </c>
      <c r="B4631">
        <v>102</v>
      </c>
      <c r="C4631">
        <v>83.686999999999998</v>
      </c>
      <c r="D4631">
        <v>125</v>
      </c>
      <c r="E4631">
        <v>83.686999999999998</v>
      </c>
      <c r="F4631">
        <v>160</v>
      </c>
      <c r="G4631">
        <v>83.686999999999998</v>
      </c>
      <c r="H4631">
        <v>145</v>
      </c>
    </row>
    <row r="4632" spans="1:8" x14ac:dyDescent="0.35">
      <c r="A4632">
        <v>83.703999999999994</v>
      </c>
      <c r="B4632">
        <v>118</v>
      </c>
      <c r="C4632">
        <v>83.703999999999994</v>
      </c>
      <c r="D4632">
        <v>127</v>
      </c>
      <c r="E4632">
        <v>83.703999999999994</v>
      </c>
      <c r="F4632">
        <v>169</v>
      </c>
      <c r="G4632">
        <v>83.703999999999994</v>
      </c>
      <c r="H4632">
        <v>134</v>
      </c>
    </row>
    <row r="4633" spans="1:8" x14ac:dyDescent="0.35">
      <c r="A4633">
        <v>83.721000000000004</v>
      </c>
      <c r="B4633">
        <v>113</v>
      </c>
      <c r="C4633">
        <v>83.721000000000004</v>
      </c>
      <c r="D4633">
        <v>102</v>
      </c>
      <c r="E4633">
        <v>83.721000000000004</v>
      </c>
      <c r="F4633">
        <v>156</v>
      </c>
      <c r="G4633">
        <v>83.721000000000004</v>
      </c>
      <c r="H4633">
        <v>148</v>
      </c>
    </row>
    <row r="4634" spans="1:8" x14ac:dyDescent="0.35">
      <c r="A4634">
        <v>83.738</v>
      </c>
      <c r="B4634">
        <v>117</v>
      </c>
      <c r="C4634">
        <v>83.738</v>
      </c>
      <c r="D4634">
        <v>112</v>
      </c>
      <c r="E4634">
        <v>83.738</v>
      </c>
      <c r="F4634">
        <v>167</v>
      </c>
      <c r="G4634">
        <v>83.738</v>
      </c>
      <c r="H4634">
        <v>148</v>
      </c>
    </row>
    <row r="4635" spans="1:8" x14ac:dyDescent="0.35">
      <c r="A4635">
        <v>83.754999999999995</v>
      </c>
      <c r="B4635">
        <v>113</v>
      </c>
      <c r="C4635">
        <v>83.754999999999995</v>
      </c>
      <c r="D4635">
        <v>118</v>
      </c>
      <c r="E4635">
        <v>83.754999999999995</v>
      </c>
      <c r="F4635">
        <v>159</v>
      </c>
      <c r="G4635">
        <v>83.754999999999995</v>
      </c>
      <c r="H4635">
        <v>146</v>
      </c>
    </row>
    <row r="4636" spans="1:8" x14ac:dyDescent="0.35">
      <c r="A4636">
        <v>83.772000000000006</v>
      </c>
      <c r="B4636">
        <v>115</v>
      </c>
      <c r="C4636">
        <v>83.772000000000006</v>
      </c>
      <c r="D4636">
        <v>118</v>
      </c>
      <c r="E4636">
        <v>83.772000000000006</v>
      </c>
      <c r="F4636">
        <v>133</v>
      </c>
      <c r="G4636">
        <v>83.772000000000006</v>
      </c>
      <c r="H4636">
        <v>142</v>
      </c>
    </row>
    <row r="4637" spans="1:8" x14ac:dyDescent="0.35">
      <c r="A4637">
        <v>83.789000000000001</v>
      </c>
      <c r="B4637">
        <v>116</v>
      </c>
      <c r="C4637">
        <v>83.789000000000001</v>
      </c>
      <c r="D4637">
        <v>115</v>
      </c>
      <c r="E4637">
        <v>83.789000000000001</v>
      </c>
      <c r="F4637">
        <v>139</v>
      </c>
      <c r="G4637">
        <v>83.789000000000001</v>
      </c>
      <c r="H4637">
        <v>160</v>
      </c>
    </row>
    <row r="4638" spans="1:8" x14ac:dyDescent="0.35">
      <c r="A4638">
        <v>83.805999999999997</v>
      </c>
      <c r="B4638">
        <v>114</v>
      </c>
      <c r="C4638">
        <v>83.805999999999997</v>
      </c>
      <c r="D4638">
        <v>108</v>
      </c>
      <c r="E4638">
        <v>83.805999999999997</v>
      </c>
      <c r="F4638">
        <v>152</v>
      </c>
      <c r="G4638">
        <v>83.805999999999997</v>
      </c>
      <c r="H4638">
        <v>140</v>
      </c>
    </row>
    <row r="4639" spans="1:8" x14ac:dyDescent="0.35">
      <c r="A4639">
        <v>83.822999999999993</v>
      </c>
      <c r="B4639">
        <v>100</v>
      </c>
      <c r="C4639">
        <v>83.822999999999993</v>
      </c>
      <c r="D4639">
        <v>118</v>
      </c>
      <c r="E4639">
        <v>83.822999999999993</v>
      </c>
      <c r="F4639">
        <v>148</v>
      </c>
      <c r="G4639">
        <v>83.822999999999993</v>
      </c>
      <c r="H4639">
        <v>180</v>
      </c>
    </row>
    <row r="4640" spans="1:8" x14ac:dyDescent="0.35">
      <c r="A4640">
        <v>83.84</v>
      </c>
      <c r="B4640">
        <v>111</v>
      </c>
      <c r="C4640">
        <v>83.84</v>
      </c>
      <c r="D4640">
        <v>115</v>
      </c>
      <c r="E4640">
        <v>83.84</v>
      </c>
      <c r="F4640">
        <v>138</v>
      </c>
      <c r="G4640">
        <v>83.84</v>
      </c>
      <c r="H4640">
        <v>154</v>
      </c>
    </row>
    <row r="4641" spans="1:8" x14ac:dyDescent="0.35">
      <c r="A4641">
        <v>83.856999999999999</v>
      </c>
      <c r="B4641">
        <v>114</v>
      </c>
      <c r="C4641">
        <v>83.856999999999999</v>
      </c>
      <c r="D4641">
        <v>110</v>
      </c>
      <c r="E4641">
        <v>83.856999999999999</v>
      </c>
      <c r="F4641">
        <v>157</v>
      </c>
      <c r="G4641">
        <v>83.856999999999999</v>
      </c>
      <c r="H4641">
        <v>150</v>
      </c>
    </row>
    <row r="4642" spans="1:8" x14ac:dyDescent="0.35">
      <c r="A4642">
        <v>83.873999999999995</v>
      </c>
      <c r="B4642">
        <v>115</v>
      </c>
      <c r="C4642">
        <v>83.873999999999995</v>
      </c>
      <c r="D4642">
        <v>122</v>
      </c>
      <c r="E4642">
        <v>83.873999999999995</v>
      </c>
      <c r="F4642">
        <v>142</v>
      </c>
      <c r="G4642">
        <v>83.873999999999995</v>
      </c>
      <c r="H4642">
        <v>148</v>
      </c>
    </row>
    <row r="4643" spans="1:8" x14ac:dyDescent="0.35">
      <c r="A4643">
        <v>83.891000000000005</v>
      </c>
      <c r="B4643">
        <v>109</v>
      </c>
      <c r="C4643">
        <v>83.891000000000005</v>
      </c>
      <c r="D4643">
        <v>134</v>
      </c>
      <c r="E4643">
        <v>83.891000000000005</v>
      </c>
      <c r="F4643">
        <v>160</v>
      </c>
      <c r="G4643">
        <v>83.891000000000005</v>
      </c>
      <c r="H4643">
        <v>153</v>
      </c>
    </row>
    <row r="4644" spans="1:8" x14ac:dyDescent="0.35">
      <c r="A4644">
        <v>83.908000000000001</v>
      </c>
      <c r="B4644">
        <v>117</v>
      </c>
      <c r="C4644">
        <v>83.908000000000001</v>
      </c>
      <c r="D4644">
        <v>116</v>
      </c>
      <c r="E4644">
        <v>83.908000000000001</v>
      </c>
      <c r="F4644">
        <v>140</v>
      </c>
      <c r="G4644">
        <v>83.908000000000001</v>
      </c>
      <c r="H4644">
        <v>162</v>
      </c>
    </row>
    <row r="4645" spans="1:8" x14ac:dyDescent="0.35">
      <c r="A4645">
        <v>83.924999999999997</v>
      </c>
      <c r="B4645">
        <v>123</v>
      </c>
      <c r="C4645">
        <v>83.924999999999997</v>
      </c>
      <c r="D4645">
        <v>126</v>
      </c>
      <c r="E4645">
        <v>83.924999999999997</v>
      </c>
      <c r="F4645">
        <v>156</v>
      </c>
      <c r="G4645">
        <v>83.924999999999997</v>
      </c>
      <c r="H4645">
        <v>156</v>
      </c>
    </row>
    <row r="4646" spans="1:8" x14ac:dyDescent="0.35">
      <c r="A4646">
        <v>83.941999999999993</v>
      </c>
      <c r="B4646">
        <v>119</v>
      </c>
      <c r="C4646">
        <v>83.941999999999993</v>
      </c>
      <c r="D4646">
        <v>124</v>
      </c>
      <c r="E4646">
        <v>83.941999999999993</v>
      </c>
      <c r="F4646">
        <v>153</v>
      </c>
      <c r="G4646">
        <v>83.941999999999993</v>
      </c>
      <c r="H4646">
        <v>157</v>
      </c>
    </row>
    <row r="4647" spans="1:8" x14ac:dyDescent="0.35">
      <c r="A4647">
        <v>83.959000000000003</v>
      </c>
      <c r="B4647">
        <v>105</v>
      </c>
      <c r="C4647">
        <v>83.959000000000003</v>
      </c>
      <c r="D4647">
        <v>121</v>
      </c>
      <c r="E4647">
        <v>83.959000000000003</v>
      </c>
      <c r="F4647">
        <v>160</v>
      </c>
      <c r="G4647">
        <v>83.959000000000003</v>
      </c>
      <c r="H4647">
        <v>140</v>
      </c>
    </row>
    <row r="4648" spans="1:8" x14ac:dyDescent="0.35">
      <c r="A4648">
        <v>83.975999999999999</v>
      </c>
      <c r="B4648">
        <v>106</v>
      </c>
      <c r="C4648">
        <v>83.975999999999999</v>
      </c>
      <c r="D4648">
        <v>118</v>
      </c>
      <c r="E4648">
        <v>83.975999999999999</v>
      </c>
      <c r="F4648">
        <v>145</v>
      </c>
      <c r="G4648">
        <v>83.975999999999999</v>
      </c>
      <c r="H4648">
        <v>166</v>
      </c>
    </row>
    <row r="4649" spans="1:8" x14ac:dyDescent="0.35">
      <c r="A4649">
        <v>83.992999999999995</v>
      </c>
      <c r="B4649">
        <v>119</v>
      </c>
      <c r="C4649">
        <v>83.992999999999995</v>
      </c>
      <c r="D4649">
        <v>110</v>
      </c>
      <c r="E4649">
        <v>83.992999999999995</v>
      </c>
      <c r="F4649">
        <v>151</v>
      </c>
      <c r="G4649">
        <v>83.992999999999995</v>
      </c>
      <c r="H4649">
        <v>167</v>
      </c>
    </row>
    <row r="4650" spans="1:8" x14ac:dyDescent="0.35">
      <c r="A4650">
        <v>84.01</v>
      </c>
      <c r="B4650">
        <v>120</v>
      </c>
      <c r="C4650">
        <v>84.01</v>
      </c>
      <c r="D4650">
        <v>113</v>
      </c>
      <c r="E4650">
        <v>84.01</v>
      </c>
      <c r="F4650">
        <v>153</v>
      </c>
      <c r="G4650">
        <v>84.01</v>
      </c>
      <c r="H4650">
        <v>162</v>
      </c>
    </row>
    <row r="4651" spans="1:8" x14ac:dyDescent="0.35">
      <c r="A4651">
        <v>84.027000000000001</v>
      </c>
      <c r="B4651">
        <v>128</v>
      </c>
      <c r="C4651">
        <v>84.027000000000001</v>
      </c>
      <c r="D4651">
        <v>117</v>
      </c>
      <c r="E4651">
        <v>84.027000000000001</v>
      </c>
      <c r="F4651">
        <v>149</v>
      </c>
      <c r="G4651">
        <v>84.027000000000001</v>
      </c>
      <c r="H4651">
        <v>157</v>
      </c>
    </row>
    <row r="4652" spans="1:8" x14ac:dyDescent="0.35">
      <c r="A4652">
        <v>84.043999999999997</v>
      </c>
      <c r="B4652">
        <v>123</v>
      </c>
      <c r="C4652">
        <v>84.043999999999997</v>
      </c>
      <c r="D4652">
        <v>113</v>
      </c>
      <c r="E4652">
        <v>84.043999999999997</v>
      </c>
      <c r="F4652">
        <v>153</v>
      </c>
      <c r="G4652">
        <v>84.043999999999997</v>
      </c>
      <c r="H4652">
        <v>158</v>
      </c>
    </row>
    <row r="4653" spans="1:8" x14ac:dyDescent="0.35">
      <c r="A4653">
        <v>84.061000000000007</v>
      </c>
      <c r="B4653">
        <v>115</v>
      </c>
      <c r="C4653">
        <v>84.061000000000007</v>
      </c>
      <c r="D4653">
        <v>114</v>
      </c>
      <c r="E4653">
        <v>84.061000000000007</v>
      </c>
      <c r="F4653">
        <v>155</v>
      </c>
      <c r="G4653">
        <v>84.061000000000007</v>
      </c>
      <c r="H4653">
        <v>148</v>
      </c>
    </row>
    <row r="4654" spans="1:8" x14ac:dyDescent="0.35">
      <c r="A4654">
        <v>84.078000000000003</v>
      </c>
      <c r="B4654">
        <v>112</v>
      </c>
      <c r="C4654">
        <v>84.078000000000003</v>
      </c>
      <c r="D4654">
        <v>121</v>
      </c>
      <c r="E4654">
        <v>84.078000000000003</v>
      </c>
      <c r="F4654">
        <v>147</v>
      </c>
      <c r="G4654">
        <v>84.078000000000003</v>
      </c>
      <c r="H4654">
        <v>144</v>
      </c>
    </row>
    <row r="4655" spans="1:8" x14ac:dyDescent="0.35">
      <c r="A4655">
        <v>84.094999999999999</v>
      </c>
      <c r="B4655">
        <v>121</v>
      </c>
      <c r="C4655">
        <v>84.094999999999999</v>
      </c>
      <c r="D4655">
        <v>119</v>
      </c>
      <c r="E4655">
        <v>84.094999999999999</v>
      </c>
      <c r="F4655">
        <v>156</v>
      </c>
      <c r="G4655">
        <v>84.094999999999999</v>
      </c>
      <c r="H4655">
        <v>159</v>
      </c>
    </row>
    <row r="4656" spans="1:8" x14ac:dyDescent="0.35">
      <c r="A4656">
        <v>84.111999999999995</v>
      </c>
      <c r="B4656">
        <v>121</v>
      </c>
      <c r="C4656">
        <v>84.111999999999995</v>
      </c>
      <c r="D4656">
        <v>121</v>
      </c>
      <c r="E4656">
        <v>84.111999999999995</v>
      </c>
      <c r="F4656">
        <v>149</v>
      </c>
      <c r="G4656">
        <v>84.111999999999995</v>
      </c>
      <c r="H4656">
        <v>145</v>
      </c>
    </row>
    <row r="4657" spans="1:8" x14ac:dyDescent="0.35">
      <c r="A4657">
        <v>84.129000000000005</v>
      </c>
      <c r="B4657">
        <v>122</v>
      </c>
      <c r="C4657">
        <v>84.129000000000005</v>
      </c>
      <c r="D4657">
        <v>116</v>
      </c>
      <c r="E4657">
        <v>84.129000000000005</v>
      </c>
      <c r="F4657">
        <v>146</v>
      </c>
      <c r="G4657">
        <v>84.129000000000005</v>
      </c>
      <c r="H4657">
        <v>138</v>
      </c>
    </row>
    <row r="4658" spans="1:8" x14ac:dyDescent="0.35">
      <c r="A4658">
        <v>84.146000000000001</v>
      </c>
      <c r="B4658">
        <v>119</v>
      </c>
      <c r="C4658">
        <v>84.146000000000001</v>
      </c>
      <c r="D4658">
        <v>116</v>
      </c>
      <c r="E4658">
        <v>84.146000000000001</v>
      </c>
      <c r="F4658">
        <v>150</v>
      </c>
      <c r="G4658">
        <v>84.146000000000001</v>
      </c>
      <c r="H4658">
        <v>148</v>
      </c>
    </row>
    <row r="4659" spans="1:8" x14ac:dyDescent="0.35">
      <c r="A4659">
        <v>84.162999999999997</v>
      </c>
      <c r="B4659">
        <v>118</v>
      </c>
      <c r="C4659">
        <v>84.162999999999997</v>
      </c>
      <c r="D4659">
        <v>114</v>
      </c>
      <c r="E4659">
        <v>84.162999999999997</v>
      </c>
      <c r="F4659">
        <v>160</v>
      </c>
      <c r="G4659">
        <v>84.162999999999997</v>
      </c>
      <c r="H4659">
        <v>170</v>
      </c>
    </row>
    <row r="4660" spans="1:8" x14ac:dyDescent="0.35">
      <c r="A4660">
        <v>84.18</v>
      </c>
      <c r="B4660">
        <v>115</v>
      </c>
      <c r="C4660">
        <v>84.18</v>
      </c>
      <c r="D4660">
        <v>117</v>
      </c>
      <c r="E4660">
        <v>84.18</v>
      </c>
      <c r="F4660">
        <v>162</v>
      </c>
      <c r="G4660">
        <v>84.18</v>
      </c>
      <c r="H4660">
        <v>169</v>
      </c>
    </row>
    <row r="4661" spans="1:8" x14ac:dyDescent="0.35">
      <c r="A4661">
        <v>84.197000000000003</v>
      </c>
      <c r="B4661">
        <v>115</v>
      </c>
      <c r="C4661">
        <v>84.197000000000003</v>
      </c>
      <c r="D4661">
        <v>119</v>
      </c>
      <c r="E4661">
        <v>84.197000000000003</v>
      </c>
      <c r="F4661">
        <v>159</v>
      </c>
      <c r="G4661">
        <v>84.197000000000003</v>
      </c>
      <c r="H4661">
        <v>152</v>
      </c>
    </row>
    <row r="4662" spans="1:8" x14ac:dyDescent="0.35">
      <c r="A4662">
        <v>84.213999999999999</v>
      </c>
      <c r="B4662">
        <v>115</v>
      </c>
      <c r="C4662">
        <v>84.213999999999999</v>
      </c>
      <c r="D4662">
        <v>112</v>
      </c>
      <c r="E4662">
        <v>84.213999999999999</v>
      </c>
      <c r="F4662">
        <v>147</v>
      </c>
      <c r="G4662">
        <v>84.213999999999999</v>
      </c>
      <c r="H4662">
        <v>152</v>
      </c>
    </row>
    <row r="4663" spans="1:8" x14ac:dyDescent="0.35">
      <c r="A4663">
        <v>84.230999999999995</v>
      </c>
      <c r="B4663">
        <v>114</v>
      </c>
      <c r="C4663">
        <v>84.230999999999995</v>
      </c>
      <c r="D4663">
        <v>116</v>
      </c>
      <c r="E4663">
        <v>84.230999999999995</v>
      </c>
      <c r="F4663">
        <v>143</v>
      </c>
      <c r="G4663">
        <v>84.230999999999995</v>
      </c>
      <c r="H4663">
        <v>159</v>
      </c>
    </row>
    <row r="4664" spans="1:8" x14ac:dyDescent="0.35">
      <c r="A4664">
        <v>84.248000000000005</v>
      </c>
      <c r="B4664">
        <v>117</v>
      </c>
      <c r="C4664">
        <v>84.248000000000005</v>
      </c>
      <c r="D4664">
        <v>120</v>
      </c>
      <c r="E4664">
        <v>84.248000000000005</v>
      </c>
      <c r="F4664">
        <v>145</v>
      </c>
      <c r="G4664">
        <v>84.248000000000005</v>
      </c>
      <c r="H4664">
        <v>165</v>
      </c>
    </row>
    <row r="4665" spans="1:8" x14ac:dyDescent="0.35">
      <c r="A4665">
        <v>84.265000000000001</v>
      </c>
      <c r="B4665">
        <v>107</v>
      </c>
      <c r="C4665">
        <v>84.265000000000001</v>
      </c>
      <c r="D4665">
        <v>122</v>
      </c>
      <c r="E4665">
        <v>84.265000000000001</v>
      </c>
      <c r="F4665">
        <v>158</v>
      </c>
      <c r="G4665">
        <v>84.265000000000001</v>
      </c>
      <c r="H4665">
        <v>158</v>
      </c>
    </row>
    <row r="4666" spans="1:8" x14ac:dyDescent="0.35">
      <c r="A4666">
        <v>84.281999999999996</v>
      </c>
      <c r="B4666">
        <v>105</v>
      </c>
      <c r="C4666">
        <v>84.281999999999996</v>
      </c>
      <c r="D4666">
        <v>122</v>
      </c>
      <c r="E4666">
        <v>84.281999999999996</v>
      </c>
      <c r="F4666">
        <v>174</v>
      </c>
      <c r="G4666">
        <v>84.281999999999996</v>
      </c>
      <c r="H4666">
        <v>145</v>
      </c>
    </row>
    <row r="4667" spans="1:8" x14ac:dyDescent="0.35">
      <c r="A4667">
        <v>84.299000000000007</v>
      </c>
      <c r="B4667">
        <v>114</v>
      </c>
      <c r="C4667">
        <v>84.299000000000007</v>
      </c>
      <c r="D4667">
        <v>123</v>
      </c>
      <c r="E4667">
        <v>84.299000000000007</v>
      </c>
      <c r="F4667">
        <v>156</v>
      </c>
      <c r="G4667">
        <v>84.299000000000007</v>
      </c>
      <c r="H4667">
        <v>141</v>
      </c>
    </row>
    <row r="4668" spans="1:8" x14ac:dyDescent="0.35">
      <c r="A4668">
        <v>84.316000000000003</v>
      </c>
      <c r="B4668">
        <v>112</v>
      </c>
      <c r="C4668">
        <v>84.316000000000003</v>
      </c>
      <c r="D4668">
        <v>129</v>
      </c>
      <c r="E4668">
        <v>84.316000000000003</v>
      </c>
      <c r="F4668">
        <v>139</v>
      </c>
      <c r="G4668">
        <v>84.316000000000003</v>
      </c>
      <c r="H4668">
        <v>141</v>
      </c>
    </row>
    <row r="4669" spans="1:8" x14ac:dyDescent="0.35">
      <c r="A4669">
        <v>84.332999999999998</v>
      </c>
      <c r="B4669">
        <v>112</v>
      </c>
      <c r="C4669">
        <v>84.332999999999998</v>
      </c>
      <c r="D4669">
        <v>133</v>
      </c>
      <c r="E4669">
        <v>84.332999999999998</v>
      </c>
      <c r="F4669">
        <v>151</v>
      </c>
      <c r="G4669">
        <v>84.332999999999998</v>
      </c>
      <c r="H4669">
        <v>144</v>
      </c>
    </row>
    <row r="4670" spans="1:8" x14ac:dyDescent="0.35">
      <c r="A4670">
        <v>84.35</v>
      </c>
      <c r="B4670">
        <v>108</v>
      </c>
      <c r="C4670">
        <v>84.35</v>
      </c>
      <c r="D4670">
        <v>130</v>
      </c>
      <c r="E4670">
        <v>84.35</v>
      </c>
      <c r="F4670">
        <v>175</v>
      </c>
      <c r="G4670">
        <v>84.35</v>
      </c>
      <c r="H4670">
        <v>149</v>
      </c>
    </row>
    <row r="4671" spans="1:8" x14ac:dyDescent="0.35">
      <c r="A4671">
        <v>84.367000000000004</v>
      </c>
      <c r="B4671">
        <v>104</v>
      </c>
      <c r="C4671">
        <v>84.367000000000004</v>
      </c>
      <c r="D4671">
        <v>118</v>
      </c>
      <c r="E4671">
        <v>84.367000000000004</v>
      </c>
      <c r="F4671">
        <v>159</v>
      </c>
      <c r="G4671">
        <v>84.367000000000004</v>
      </c>
      <c r="H4671">
        <v>151</v>
      </c>
    </row>
    <row r="4672" spans="1:8" x14ac:dyDescent="0.35">
      <c r="A4672">
        <v>84.384</v>
      </c>
      <c r="B4672">
        <v>107</v>
      </c>
      <c r="C4672">
        <v>84.384</v>
      </c>
      <c r="D4672">
        <v>120</v>
      </c>
      <c r="E4672">
        <v>84.384</v>
      </c>
      <c r="F4672">
        <v>154</v>
      </c>
      <c r="G4672">
        <v>84.384</v>
      </c>
      <c r="H4672">
        <v>144</v>
      </c>
    </row>
    <row r="4673" spans="1:8" x14ac:dyDescent="0.35">
      <c r="A4673">
        <v>84.400999999999996</v>
      </c>
      <c r="B4673">
        <v>113</v>
      </c>
      <c r="C4673">
        <v>84.400999999999996</v>
      </c>
      <c r="D4673">
        <v>118</v>
      </c>
      <c r="E4673">
        <v>84.400999999999996</v>
      </c>
      <c r="F4673">
        <v>158</v>
      </c>
      <c r="G4673">
        <v>84.400999999999996</v>
      </c>
      <c r="H4673">
        <v>136</v>
      </c>
    </row>
    <row r="4674" spans="1:8" x14ac:dyDescent="0.35">
      <c r="A4674">
        <v>84.418000000000006</v>
      </c>
      <c r="B4674">
        <v>105</v>
      </c>
      <c r="C4674">
        <v>84.418000000000006</v>
      </c>
      <c r="D4674">
        <v>105</v>
      </c>
      <c r="E4674">
        <v>84.418000000000006</v>
      </c>
      <c r="F4674">
        <v>153</v>
      </c>
      <c r="G4674">
        <v>84.418000000000006</v>
      </c>
      <c r="H4674">
        <v>151</v>
      </c>
    </row>
    <row r="4675" spans="1:8" x14ac:dyDescent="0.35">
      <c r="A4675">
        <v>84.435000000000002</v>
      </c>
      <c r="B4675">
        <v>113</v>
      </c>
      <c r="C4675">
        <v>84.435000000000002</v>
      </c>
      <c r="D4675">
        <v>122</v>
      </c>
      <c r="E4675">
        <v>84.435000000000002</v>
      </c>
      <c r="F4675">
        <v>147</v>
      </c>
      <c r="G4675">
        <v>84.435000000000002</v>
      </c>
      <c r="H4675">
        <v>155</v>
      </c>
    </row>
    <row r="4676" spans="1:8" x14ac:dyDescent="0.35">
      <c r="A4676">
        <v>84.451999999999998</v>
      </c>
      <c r="B4676">
        <v>103</v>
      </c>
      <c r="C4676">
        <v>84.451999999999998</v>
      </c>
      <c r="D4676">
        <v>128</v>
      </c>
      <c r="E4676">
        <v>84.451999999999998</v>
      </c>
      <c r="F4676">
        <v>144</v>
      </c>
      <c r="G4676">
        <v>84.451999999999998</v>
      </c>
      <c r="H4676">
        <v>147</v>
      </c>
    </row>
    <row r="4677" spans="1:8" x14ac:dyDescent="0.35">
      <c r="A4677">
        <v>84.468999999999994</v>
      </c>
      <c r="B4677">
        <v>98</v>
      </c>
      <c r="C4677">
        <v>84.468999999999994</v>
      </c>
      <c r="D4677">
        <v>115</v>
      </c>
      <c r="E4677">
        <v>84.468999999999994</v>
      </c>
      <c r="F4677">
        <v>128</v>
      </c>
      <c r="G4677">
        <v>84.468999999999994</v>
      </c>
      <c r="H4677">
        <v>149</v>
      </c>
    </row>
    <row r="4678" spans="1:8" x14ac:dyDescent="0.35">
      <c r="A4678">
        <v>84.486000000000004</v>
      </c>
      <c r="B4678">
        <v>103</v>
      </c>
      <c r="C4678">
        <v>84.486000000000004</v>
      </c>
      <c r="D4678">
        <v>109</v>
      </c>
      <c r="E4678">
        <v>84.486000000000004</v>
      </c>
      <c r="F4678">
        <v>141</v>
      </c>
      <c r="G4678">
        <v>84.486000000000004</v>
      </c>
      <c r="H4678">
        <v>164</v>
      </c>
    </row>
    <row r="4679" spans="1:8" x14ac:dyDescent="0.35">
      <c r="A4679">
        <v>84.503</v>
      </c>
      <c r="B4679">
        <v>114</v>
      </c>
      <c r="C4679">
        <v>84.503</v>
      </c>
      <c r="D4679">
        <v>108</v>
      </c>
      <c r="E4679">
        <v>84.503</v>
      </c>
      <c r="F4679">
        <v>146</v>
      </c>
      <c r="G4679">
        <v>84.503</v>
      </c>
      <c r="H4679">
        <v>143</v>
      </c>
    </row>
    <row r="4680" spans="1:8" x14ac:dyDescent="0.35">
      <c r="A4680">
        <v>84.52</v>
      </c>
      <c r="B4680">
        <v>99</v>
      </c>
      <c r="C4680">
        <v>84.52</v>
      </c>
      <c r="D4680">
        <v>118</v>
      </c>
      <c r="E4680">
        <v>84.52</v>
      </c>
      <c r="F4680">
        <v>136</v>
      </c>
      <c r="G4680">
        <v>84.52</v>
      </c>
      <c r="H4680">
        <v>157</v>
      </c>
    </row>
    <row r="4681" spans="1:8" x14ac:dyDescent="0.35">
      <c r="A4681">
        <v>84.537000000000006</v>
      </c>
      <c r="B4681">
        <v>86</v>
      </c>
      <c r="C4681">
        <v>84.537000000000006</v>
      </c>
      <c r="D4681">
        <v>123</v>
      </c>
      <c r="E4681">
        <v>84.537000000000006</v>
      </c>
      <c r="F4681">
        <v>133</v>
      </c>
      <c r="G4681">
        <v>84.537000000000006</v>
      </c>
      <c r="H4681">
        <v>151</v>
      </c>
    </row>
    <row r="4682" spans="1:8" x14ac:dyDescent="0.35">
      <c r="A4682">
        <v>84.554000000000002</v>
      </c>
      <c r="B4682">
        <v>87</v>
      </c>
      <c r="C4682">
        <v>84.554000000000002</v>
      </c>
      <c r="D4682">
        <v>106</v>
      </c>
      <c r="E4682">
        <v>84.554000000000002</v>
      </c>
      <c r="F4682">
        <v>134</v>
      </c>
      <c r="G4682">
        <v>84.554000000000002</v>
      </c>
      <c r="H4682">
        <v>142</v>
      </c>
    </row>
    <row r="4683" spans="1:8" x14ac:dyDescent="0.35">
      <c r="A4683">
        <v>84.570999999999998</v>
      </c>
      <c r="B4683">
        <v>92</v>
      </c>
      <c r="C4683">
        <v>84.570999999999998</v>
      </c>
      <c r="D4683">
        <v>101</v>
      </c>
      <c r="E4683">
        <v>84.570999999999998</v>
      </c>
      <c r="F4683">
        <v>144</v>
      </c>
      <c r="G4683">
        <v>84.570999999999998</v>
      </c>
      <c r="H4683">
        <v>148</v>
      </c>
    </row>
    <row r="4684" spans="1:8" x14ac:dyDescent="0.35">
      <c r="A4684">
        <v>84.587999999999994</v>
      </c>
      <c r="B4684">
        <v>84</v>
      </c>
      <c r="C4684">
        <v>84.587999999999994</v>
      </c>
      <c r="D4684">
        <v>100</v>
      </c>
      <c r="E4684">
        <v>84.587999999999994</v>
      </c>
      <c r="F4684">
        <v>146</v>
      </c>
      <c r="G4684">
        <v>84.587999999999994</v>
      </c>
      <c r="H4684">
        <v>135</v>
      </c>
    </row>
    <row r="4685" spans="1:8" x14ac:dyDescent="0.35">
      <c r="A4685">
        <v>84.605000000000004</v>
      </c>
      <c r="B4685">
        <v>94</v>
      </c>
      <c r="C4685">
        <v>84.605000000000004</v>
      </c>
      <c r="D4685">
        <v>115</v>
      </c>
      <c r="E4685">
        <v>84.605000000000004</v>
      </c>
      <c r="F4685">
        <v>122</v>
      </c>
      <c r="G4685">
        <v>84.605000000000004</v>
      </c>
      <c r="H4685">
        <v>129</v>
      </c>
    </row>
    <row r="4686" spans="1:8" x14ac:dyDescent="0.35">
      <c r="A4686">
        <v>84.622</v>
      </c>
      <c r="B4686">
        <v>84</v>
      </c>
      <c r="C4686">
        <v>84.622</v>
      </c>
      <c r="D4686">
        <v>124</v>
      </c>
      <c r="E4686">
        <v>84.622</v>
      </c>
      <c r="F4686">
        <v>121</v>
      </c>
      <c r="G4686">
        <v>84.622</v>
      </c>
      <c r="H4686">
        <v>148</v>
      </c>
    </row>
    <row r="4687" spans="1:8" x14ac:dyDescent="0.35">
      <c r="A4687">
        <v>84.638999999999996</v>
      </c>
      <c r="B4687">
        <v>90</v>
      </c>
      <c r="C4687">
        <v>84.638999999999996</v>
      </c>
      <c r="D4687">
        <v>108</v>
      </c>
      <c r="E4687">
        <v>84.638999999999996</v>
      </c>
      <c r="F4687">
        <v>149</v>
      </c>
      <c r="G4687">
        <v>84.638999999999996</v>
      </c>
      <c r="H4687">
        <v>149</v>
      </c>
    </row>
    <row r="4688" spans="1:8" x14ac:dyDescent="0.35">
      <c r="A4688">
        <v>84.656000000000006</v>
      </c>
      <c r="B4688">
        <v>96</v>
      </c>
      <c r="C4688">
        <v>84.656000000000006</v>
      </c>
      <c r="D4688">
        <v>109</v>
      </c>
      <c r="E4688">
        <v>84.656000000000006</v>
      </c>
      <c r="F4688">
        <v>148</v>
      </c>
      <c r="G4688">
        <v>84.656000000000006</v>
      </c>
      <c r="H4688">
        <v>145</v>
      </c>
    </row>
    <row r="4689" spans="1:8" x14ac:dyDescent="0.35">
      <c r="A4689">
        <v>84.673000000000002</v>
      </c>
      <c r="B4689">
        <v>95</v>
      </c>
      <c r="C4689">
        <v>84.673000000000002</v>
      </c>
      <c r="D4689">
        <v>121</v>
      </c>
      <c r="E4689">
        <v>84.673000000000002</v>
      </c>
      <c r="F4689">
        <v>147</v>
      </c>
      <c r="G4689">
        <v>84.673000000000002</v>
      </c>
      <c r="H4689">
        <v>140</v>
      </c>
    </row>
    <row r="4690" spans="1:8" x14ac:dyDescent="0.35">
      <c r="A4690">
        <v>84.69</v>
      </c>
      <c r="B4690">
        <v>87</v>
      </c>
      <c r="C4690">
        <v>84.69</v>
      </c>
      <c r="D4690">
        <v>104</v>
      </c>
      <c r="E4690">
        <v>84.69</v>
      </c>
      <c r="F4690">
        <v>138</v>
      </c>
      <c r="G4690">
        <v>84.69</v>
      </c>
      <c r="H4690">
        <v>155</v>
      </c>
    </row>
    <row r="4691" spans="1:8" x14ac:dyDescent="0.35">
      <c r="A4691">
        <v>84.706999999999994</v>
      </c>
      <c r="B4691">
        <v>78</v>
      </c>
      <c r="C4691">
        <v>84.706999999999994</v>
      </c>
      <c r="D4691">
        <v>104</v>
      </c>
      <c r="E4691">
        <v>84.706999999999994</v>
      </c>
      <c r="F4691">
        <v>127</v>
      </c>
      <c r="G4691">
        <v>84.706999999999994</v>
      </c>
      <c r="H4691">
        <v>155</v>
      </c>
    </row>
    <row r="4692" spans="1:8" x14ac:dyDescent="0.35">
      <c r="A4692">
        <v>84.724000000000004</v>
      </c>
      <c r="B4692">
        <v>80</v>
      </c>
      <c r="C4692">
        <v>84.724000000000004</v>
      </c>
      <c r="D4692">
        <v>110</v>
      </c>
      <c r="E4692">
        <v>84.724000000000004</v>
      </c>
      <c r="F4692">
        <v>134</v>
      </c>
      <c r="G4692">
        <v>84.724000000000004</v>
      </c>
      <c r="H4692">
        <v>161</v>
      </c>
    </row>
    <row r="4693" spans="1:8" x14ac:dyDescent="0.35">
      <c r="A4693">
        <v>84.741</v>
      </c>
      <c r="B4693">
        <v>86</v>
      </c>
      <c r="C4693">
        <v>84.741</v>
      </c>
      <c r="D4693">
        <v>96</v>
      </c>
      <c r="E4693">
        <v>84.741</v>
      </c>
      <c r="F4693">
        <v>125</v>
      </c>
      <c r="G4693">
        <v>84.741</v>
      </c>
      <c r="H4693">
        <v>147</v>
      </c>
    </row>
    <row r="4694" spans="1:8" x14ac:dyDescent="0.35">
      <c r="A4694">
        <v>84.757999999999996</v>
      </c>
      <c r="B4694">
        <v>83</v>
      </c>
      <c r="C4694">
        <v>84.757999999999996</v>
      </c>
      <c r="D4694">
        <v>115</v>
      </c>
      <c r="E4694">
        <v>84.757999999999996</v>
      </c>
      <c r="F4694">
        <v>150</v>
      </c>
      <c r="G4694">
        <v>84.757999999999996</v>
      </c>
      <c r="H4694">
        <v>150</v>
      </c>
    </row>
    <row r="4695" spans="1:8" x14ac:dyDescent="0.35">
      <c r="A4695">
        <v>84.775000000000006</v>
      </c>
      <c r="B4695">
        <v>95</v>
      </c>
      <c r="C4695">
        <v>84.775000000000006</v>
      </c>
      <c r="D4695">
        <v>107</v>
      </c>
      <c r="E4695">
        <v>84.775000000000006</v>
      </c>
      <c r="F4695">
        <v>141</v>
      </c>
      <c r="G4695">
        <v>84.775000000000006</v>
      </c>
      <c r="H4695">
        <v>149</v>
      </c>
    </row>
    <row r="4696" spans="1:8" x14ac:dyDescent="0.35">
      <c r="A4696">
        <v>84.792000000000002</v>
      </c>
      <c r="B4696">
        <v>82</v>
      </c>
      <c r="C4696">
        <v>84.792000000000002</v>
      </c>
      <c r="D4696">
        <v>106</v>
      </c>
      <c r="E4696">
        <v>84.792000000000002</v>
      </c>
      <c r="F4696">
        <v>147</v>
      </c>
      <c r="G4696">
        <v>84.792000000000002</v>
      </c>
      <c r="H4696">
        <v>148</v>
      </c>
    </row>
    <row r="4697" spans="1:8" x14ac:dyDescent="0.35">
      <c r="A4697">
        <v>84.808999999999997</v>
      </c>
      <c r="B4697">
        <v>81</v>
      </c>
      <c r="C4697">
        <v>84.808999999999997</v>
      </c>
      <c r="D4697">
        <v>108</v>
      </c>
      <c r="E4697">
        <v>84.808999999999997</v>
      </c>
      <c r="F4697">
        <v>145</v>
      </c>
      <c r="G4697">
        <v>84.808999999999997</v>
      </c>
      <c r="H4697">
        <v>131</v>
      </c>
    </row>
    <row r="4698" spans="1:8" x14ac:dyDescent="0.35">
      <c r="A4698">
        <v>84.825999999999993</v>
      </c>
      <c r="B4698">
        <v>86</v>
      </c>
      <c r="C4698">
        <v>84.825999999999993</v>
      </c>
      <c r="D4698">
        <v>104</v>
      </c>
      <c r="E4698">
        <v>84.825999999999993</v>
      </c>
      <c r="F4698">
        <v>145</v>
      </c>
      <c r="G4698">
        <v>84.825999999999993</v>
      </c>
      <c r="H4698">
        <v>142</v>
      </c>
    </row>
    <row r="4699" spans="1:8" x14ac:dyDescent="0.35">
      <c r="A4699">
        <v>84.843000000000004</v>
      </c>
      <c r="B4699">
        <v>78</v>
      </c>
      <c r="C4699">
        <v>84.843000000000004</v>
      </c>
      <c r="D4699">
        <v>101</v>
      </c>
      <c r="E4699">
        <v>84.843000000000004</v>
      </c>
      <c r="F4699">
        <v>145</v>
      </c>
      <c r="G4699">
        <v>84.843000000000004</v>
      </c>
      <c r="H4699">
        <v>142</v>
      </c>
    </row>
    <row r="4700" spans="1:8" x14ac:dyDescent="0.35">
      <c r="A4700">
        <v>84.86</v>
      </c>
      <c r="B4700">
        <v>81</v>
      </c>
      <c r="C4700">
        <v>84.86</v>
      </c>
      <c r="D4700">
        <v>107</v>
      </c>
      <c r="E4700">
        <v>84.86</v>
      </c>
      <c r="F4700">
        <v>137</v>
      </c>
      <c r="G4700">
        <v>84.86</v>
      </c>
      <c r="H4700">
        <v>159</v>
      </c>
    </row>
    <row r="4701" spans="1:8" x14ac:dyDescent="0.35">
      <c r="A4701">
        <v>84.876999999999995</v>
      </c>
      <c r="B4701">
        <v>81</v>
      </c>
      <c r="C4701">
        <v>84.876999999999995</v>
      </c>
      <c r="D4701">
        <v>111</v>
      </c>
      <c r="E4701">
        <v>84.876999999999995</v>
      </c>
      <c r="F4701">
        <v>138</v>
      </c>
      <c r="G4701">
        <v>84.876999999999995</v>
      </c>
      <c r="H4701">
        <v>133</v>
      </c>
    </row>
    <row r="4702" spans="1:8" x14ac:dyDescent="0.35">
      <c r="A4702">
        <v>84.894000000000005</v>
      </c>
      <c r="B4702">
        <v>79</v>
      </c>
      <c r="C4702">
        <v>84.894000000000005</v>
      </c>
      <c r="D4702">
        <v>109</v>
      </c>
      <c r="E4702">
        <v>84.894000000000005</v>
      </c>
      <c r="F4702">
        <v>152</v>
      </c>
      <c r="G4702">
        <v>84.894000000000005</v>
      </c>
      <c r="H4702">
        <v>142</v>
      </c>
    </row>
    <row r="4703" spans="1:8" x14ac:dyDescent="0.35">
      <c r="A4703">
        <v>84.911000000000001</v>
      </c>
      <c r="B4703">
        <v>84</v>
      </c>
      <c r="C4703">
        <v>84.911000000000001</v>
      </c>
      <c r="D4703">
        <v>101</v>
      </c>
      <c r="E4703">
        <v>84.911000000000001</v>
      </c>
      <c r="F4703">
        <v>137</v>
      </c>
      <c r="G4703">
        <v>84.911000000000001</v>
      </c>
      <c r="H4703">
        <v>144</v>
      </c>
    </row>
    <row r="4704" spans="1:8" x14ac:dyDescent="0.35">
      <c r="A4704">
        <v>84.927999999999997</v>
      </c>
      <c r="B4704">
        <v>85</v>
      </c>
      <c r="C4704">
        <v>84.927999999999997</v>
      </c>
      <c r="D4704">
        <v>102</v>
      </c>
      <c r="E4704">
        <v>84.927999999999997</v>
      </c>
      <c r="F4704">
        <v>147</v>
      </c>
      <c r="G4704">
        <v>84.927999999999997</v>
      </c>
      <c r="H4704">
        <v>142</v>
      </c>
    </row>
    <row r="4705" spans="1:8" x14ac:dyDescent="0.35">
      <c r="A4705">
        <v>84.944999999999993</v>
      </c>
      <c r="B4705">
        <v>74</v>
      </c>
      <c r="C4705">
        <v>84.944999999999993</v>
      </c>
      <c r="D4705">
        <v>96</v>
      </c>
      <c r="E4705">
        <v>84.944999999999993</v>
      </c>
      <c r="F4705">
        <v>127</v>
      </c>
      <c r="G4705">
        <v>84.944999999999993</v>
      </c>
      <c r="H4705">
        <v>148</v>
      </c>
    </row>
    <row r="4706" spans="1:8" x14ac:dyDescent="0.35">
      <c r="A4706">
        <v>84.962000000000003</v>
      </c>
      <c r="B4706">
        <v>78</v>
      </c>
      <c r="C4706">
        <v>84.962000000000003</v>
      </c>
      <c r="D4706">
        <v>100</v>
      </c>
      <c r="E4706">
        <v>84.962000000000003</v>
      </c>
      <c r="F4706">
        <v>134</v>
      </c>
      <c r="G4706">
        <v>84.962000000000003</v>
      </c>
      <c r="H4706">
        <v>152</v>
      </c>
    </row>
    <row r="4707" spans="1:8" x14ac:dyDescent="0.35">
      <c r="A4707">
        <v>84.978999999999999</v>
      </c>
      <c r="B4707">
        <v>81</v>
      </c>
      <c r="C4707">
        <v>84.978999999999999</v>
      </c>
      <c r="D4707">
        <v>96</v>
      </c>
      <c r="E4707">
        <v>84.978999999999999</v>
      </c>
      <c r="F4707">
        <v>139</v>
      </c>
      <c r="G4707">
        <v>84.978999999999999</v>
      </c>
      <c r="H4707">
        <v>149</v>
      </c>
    </row>
    <row r="4708" spans="1:8" x14ac:dyDescent="0.35">
      <c r="A4708">
        <v>84.995999999999995</v>
      </c>
      <c r="B4708">
        <v>90</v>
      </c>
      <c r="C4708">
        <v>84.995999999999995</v>
      </c>
      <c r="D4708">
        <v>99</v>
      </c>
      <c r="E4708">
        <v>84.995999999999995</v>
      </c>
      <c r="F4708">
        <v>145</v>
      </c>
      <c r="G4708">
        <v>84.995999999999995</v>
      </c>
      <c r="H4708">
        <v>149</v>
      </c>
    </row>
    <row r="4709" spans="1:8" x14ac:dyDescent="0.35">
      <c r="A4709">
        <v>85.013000000000005</v>
      </c>
      <c r="B4709">
        <v>88</v>
      </c>
      <c r="C4709">
        <v>85.013000000000005</v>
      </c>
      <c r="D4709">
        <v>103</v>
      </c>
      <c r="E4709">
        <v>85.013000000000005</v>
      </c>
      <c r="F4709">
        <v>140</v>
      </c>
      <c r="G4709">
        <v>85.013000000000005</v>
      </c>
      <c r="H4709">
        <v>148</v>
      </c>
    </row>
    <row r="4710" spans="1:8" x14ac:dyDescent="0.35">
      <c r="A4710">
        <v>85.03</v>
      </c>
      <c r="B4710">
        <v>88</v>
      </c>
      <c r="C4710">
        <v>85.03</v>
      </c>
      <c r="D4710">
        <v>100</v>
      </c>
      <c r="E4710">
        <v>85.03</v>
      </c>
      <c r="F4710">
        <v>133</v>
      </c>
      <c r="G4710">
        <v>85.03</v>
      </c>
      <c r="H4710">
        <v>137</v>
      </c>
    </row>
    <row r="4711" spans="1:8" x14ac:dyDescent="0.35">
      <c r="A4711">
        <v>85.046999999999997</v>
      </c>
      <c r="B4711">
        <v>89</v>
      </c>
      <c r="C4711">
        <v>85.046999999999997</v>
      </c>
      <c r="D4711">
        <v>87</v>
      </c>
      <c r="E4711">
        <v>85.046999999999997</v>
      </c>
      <c r="F4711">
        <v>148</v>
      </c>
      <c r="G4711">
        <v>85.046999999999997</v>
      </c>
      <c r="H4711">
        <v>146</v>
      </c>
    </row>
    <row r="4712" spans="1:8" x14ac:dyDescent="0.35">
      <c r="A4712">
        <v>85.063999999999993</v>
      </c>
      <c r="B4712">
        <v>89</v>
      </c>
      <c r="C4712">
        <v>85.063999999999993</v>
      </c>
      <c r="D4712">
        <v>91</v>
      </c>
      <c r="E4712">
        <v>85.063999999999993</v>
      </c>
      <c r="F4712">
        <v>149</v>
      </c>
      <c r="G4712">
        <v>85.063999999999993</v>
      </c>
      <c r="H4712">
        <v>155</v>
      </c>
    </row>
    <row r="4713" spans="1:8" x14ac:dyDescent="0.35">
      <c r="A4713">
        <v>85.081000000000003</v>
      </c>
      <c r="B4713">
        <v>88</v>
      </c>
      <c r="C4713">
        <v>85.081000000000003</v>
      </c>
      <c r="D4713">
        <v>104</v>
      </c>
      <c r="E4713">
        <v>85.081000000000003</v>
      </c>
      <c r="F4713">
        <v>145</v>
      </c>
      <c r="G4713">
        <v>85.081000000000003</v>
      </c>
      <c r="H4713">
        <v>142</v>
      </c>
    </row>
    <row r="4714" spans="1:8" x14ac:dyDescent="0.35">
      <c r="A4714">
        <v>85.097999999999999</v>
      </c>
      <c r="B4714">
        <v>86</v>
      </c>
      <c r="C4714">
        <v>85.097999999999999</v>
      </c>
      <c r="D4714">
        <v>113</v>
      </c>
      <c r="E4714">
        <v>85.097999999999999</v>
      </c>
      <c r="F4714">
        <v>147</v>
      </c>
      <c r="G4714">
        <v>85.097999999999999</v>
      </c>
      <c r="H4714">
        <v>139</v>
      </c>
    </row>
    <row r="4715" spans="1:8" x14ac:dyDescent="0.35">
      <c r="A4715">
        <v>85.114999999999995</v>
      </c>
      <c r="B4715">
        <v>88</v>
      </c>
      <c r="C4715">
        <v>85.114999999999995</v>
      </c>
      <c r="D4715">
        <v>107</v>
      </c>
      <c r="E4715">
        <v>85.114999999999995</v>
      </c>
      <c r="F4715">
        <v>149</v>
      </c>
      <c r="G4715">
        <v>85.114999999999995</v>
      </c>
      <c r="H4715">
        <v>145</v>
      </c>
    </row>
    <row r="4716" spans="1:8" x14ac:dyDescent="0.35">
      <c r="A4716">
        <v>85.132000000000005</v>
      </c>
      <c r="B4716">
        <v>92</v>
      </c>
      <c r="C4716">
        <v>85.132000000000005</v>
      </c>
      <c r="D4716">
        <v>119</v>
      </c>
      <c r="E4716">
        <v>85.132000000000005</v>
      </c>
      <c r="F4716">
        <v>144</v>
      </c>
      <c r="G4716">
        <v>85.132000000000005</v>
      </c>
      <c r="H4716">
        <v>147</v>
      </c>
    </row>
    <row r="4717" spans="1:8" x14ac:dyDescent="0.35">
      <c r="A4717">
        <v>85.149000000000001</v>
      </c>
      <c r="B4717">
        <v>89</v>
      </c>
      <c r="C4717">
        <v>85.149000000000001</v>
      </c>
      <c r="D4717">
        <v>112</v>
      </c>
      <c r="E4717">
        <v>85.149000000000001</v>
      </c>
      <c r="F4717">
        <v>138</v>
      </c>
      <c r="G4717">
        <v>85.149000000000001</v>
      </c>
      <c r="H4717">
        <v>152</v>
      </c>
    </row>
    <row r="4718" spans="1:8" x14ac:dyDescent="0.35">
      <c r="A4718">
        <v>85.165999999999997</v>
      </c>
      <c r="B4718">
        <v>93</v>
      </c>
      <c r="C4718">
        <v>85.165999999999997</v>
      </c>
      <c r="D4718">
        <v>111</v>
      </c>
      <c r="E4718">
        <v>85.165999999999997</v>
      </c>
      <c r="F4718">
        <v>144</v>
      </c>
      <c r="G4718">
        <v>85.165999999999997</v>
      </c>
      <c r="H4718">
        <v>157</v>
      </c>
    </row>
    <row r="4719" spans="1:8" x14ac:dyDescent="0.35">
      <c r="A4719">
        <v>85.183000000000007</v>
      </c>
      <c r="B4719">
        <v>100</v>
      </c>
      <c r="C4719">
        <v>85.183000000000007</v>
      </c>
      <c r="D4719">
        <v>108</v>
      </c>
      <c r="E4719">
        <v>85.183000000000007</v>
      </c>
      <c r="F4719">
        <v>141</v>
      </c>
      <c r="G4719">
        <v>85.183000000000007</v>
      </c>
      <c r="H4719">
        <v>142</v>
      </c>
    </row>
    <row r="4720" spans="1:8" x14ac:dyDescent="0.35">
      <c r="A4720">
        <v>85.2</v>
      </c>
      <c r="B4720">
        <v>96</v>
      </c>
      <c r="C4720">
        <v>85.2</v>
      </c>
      <c r="D4720">
        <v>107</v>
      </c>
      <c r="E4720">
        <v>85.2</v>
      </c>
      <c r="F4720">
        <v>138</v>
      </c>
      <c r="G4720">
        <v>85.2</v>
      </c>
      <c r="H4720">
        <v>149</v>
      </c>
    </row>
    <row r="4721" spans="1:8" x14ac:dyDescent="0.35">
      <c r="A4721">
        <v>85.216999999999999</v>
      </c>
      <c r="B4721">
        <v>98</v>
      </c>
      <c r="C4721">
        <v>85.216999999999999</v>
      </c>
      <c r="D4721">
        <v>105</v>
      </c>
      <c r="E4721">
        <v>85.216999999999999</v>
      </c>
      <c r="F4721">
        <v>144</v>
      </c>
      <c r="G4721">
        <v>85.216999999999999</v>
      </c>
      <c r="H4721">
        <v>149</v>
      </c>
    </row>
    <row r="4722" spans="1:8" x14ac:dyDescent="0.35">
      <c r="A4722">
        <v>85.233999999999995</v>
      </c>
      <c r="B4722">
        <v>101</v>
      </c>
      <c r="C4722">
        <v>85.233999999999995</v>
      </c>
      <c r="D4722">
        <v>102</v>
      </c>
      <c r="E4722">
        <v>85.233999999999995</v>
      </c>
      <c r="F4722">
        <v>142</v>
      </c>
      <c r="G4722">
        <v>85.233999999999995</v>
      </c>
      <c r="H4722">
        <v>148</v>
      </c>
    </row>
    <row r="4723" spans="1:8" x14ac:dyDescent="0.35">
      <c r="A4723">
        <v>85.251000000000005</v>
      </c>
      <c r="B4723">
        <v>93</v>
      </c>
      <c r="C4723">
        <v>85.251000000000005</v>
      </c>
      <c r="D4723">
        <v>109</v>
      </c>
      <c r="E4723">
        <v>85.251000000000005</v>
      </c>
      <c r="F4723">
        <v>152</v>
      </c>
      <c r="G4723">
        <v>85.251000000000005</v>
      </c>
      <c r="H4723">
        <v>148</v>
      </c>
    </row>
    <row r="4724" spans="1:8" x14ac:dyDescent="0.35">
      <c r="A4724">
        <v>85.268000000000001</v>
      </c>
      <c r="B4724">
        <v>88</v>
      </c>
      <c r="C4724">
        <v>85.268000000000001</v>
      </c>
      <c r="D4724">
        <v>114</v>
      </c>
      <c r="E4724">
        <v>85.268000000000001</v>
      </c>
      <c r="F4724">
        <v>158</v>
      </c>
      <c r="G4724">
        <v>85.268000000000001</v>
      </c>
      <c r="H4724">
        <v>144</v>
      </c>
    </row>
    <row r="4725" spans="1:8" x14ac:dyDescent="0.35">
      <c r="A4725">
        <v>85.284999999999997</v>
      </c>
      <c r="B4725">
        <v>97</v>
      </c>
      <c r="C4725">
        <v>85.284999999999997</v>
      </c>
      <c r="D4725">
        <v>112</v>
      </c>
      <c r="E4725">
        <v>85.284999999999997</v>
      </c>
      <c r="F4725">
        <v>148</v>
      </c>
      <c r="G4725">
        <v>85.284999999999997</v>
      </c>
      <c r="H4725">
        <v>154</v>
      </c>
    </row>
    <row r="4726" spans="1:8" x14ac:dyDescent="0.35">
      <c r="A4726">
        <v>85.302000000000007</v>
      </c>
      <c r="B4726">
        <v>108</v>
      </c>
      <c r="C4726">
        <v>85.302000000000007</v>
      </c>
      <c r="D4726">
        <v>99</v>
      </c>
      <c r="E4726">
        <v>85.302000000000007</v>
      </c>
      <c r="F4726">
        <v>141</v>
      </c>
      <c r="G4726">
        <v>85.302000000000007</v>
      </c>
      <c r="H4726">
        <v>156</v>
      </c>
    </row>
    <row r="4727" spans="1:8" x14ac:dyDescent="0.35">
      <c r="A4727">
        <v>85.319000000000003</v>
      </c>
      <c r="B4727">
        <v>109</v>
      </c>
      <c r="C4727">
        <v>85.319000000000003</v>
      </c>
      <c r="D4727">
        <v>110</v>
      </c>
      <c r="E4727">
        <v>85.319000000000003</v>
      </c>
      <c r="F4727">
        <v>145</v>
      </c>
      <c r="G4727">
        <v>85.319000000000003</v>
      </c>
      <c r="H4727">
        <v>150</v>
      </c>
    </row>
    <row r="4728" spans="1:8" x14ac:dyDescent="0.35">
      <c r="A4728">
        <v>85.335999999999999</v>
      </c>
      <c r="B4728">
        <v>107</v>
      </c>
      <c r="C4728">
        <v>85.335999999999999</v>
      </c>
      <c r="D4728">
        <v>104</v>
      </c>
      <c r="E4728">
        <v>85.335999999999999</v>
      </c>
      <c r="F4728">
        <v>146</v>
      </c>
      <c r="G4728">
        <v>85.335999999999999</v>
      </c>
      <c r="H4728">
        <v>152</v>
      </c>
    </row>
    <row r="4729" spans="1:8" x14ac:dyDescent="0.35">
      <c r="A4729">
        <v>85.352999999999994</v>
      </c>
      <c r="B4729">
        <v>113</v>
      </c>
      <c r="C4729">
        <v>85.352999999999994</v>
      </c>
      <c r="D4729">
        <v>107</v>
      </c>
      <c r="E4729">
        <v>85.352999999999994</v>
      </c>
      <c r="F4729">
        <v>131</v>
      </c>
      <c r="G4729">
        <v>85.352999999999994</v>
      </c>
      <c r="H4729">
        <v>152</v>
      </c>
    </row>
    <row r="4730" spans="1:8" x14ac:dyDescent="0.35">
      <c r="A4730">
        <v>85.37</v>
      </c>
      <c r="B4730">
        <v>110</v>
      </c>
      <c r="C4730">
        <v>85.37</v>
      </c>
      <c r="D4730">
        <v>117</v>
      </c>
      <c r="E4730">
        <v>85.37</v>
      </c>
      <c r="F4730">
        <v>141</v>
      </c>
      <c r="G4730">
        <v>85.37</v>
      </c>
      <c r="H4730">
        <v>149</v>
      </c>
    </row>
    <row r="4731" spans="1:8" x14ac:dyDescent="0.35">
      <c r="A4731">
        <v>85.387</v>
      </c>
      <c r="B4731">
        <v>113</v>
      </c>
      <c r="C4731">
        <v>85.387</v>
      </c>
      <c r="D4731">
        <v>122</v>
      </c>
      <c r="E4731">
        <v>85.387</v>
      </c>
      <c r="F4731">
        <v>142</v>
      </c>
      <c r="G4731">
        <v>85.387</v>
      </c>
      <c r="H4731">
        <v>143</v>
      </c>
    </row>
    <row r="4732" spans="1:8" x14ac:dyDescent="0.35">
      <c r="A4732">
        <v>85.403999999999996</v>
      </c>
      <c r="B4732">
        <v>107</v>
      </c>
      <c r="C4732">
        <v>85.403999999999996</v>
      </c>
      <c r="D4732">
        <v>113</v>
      </c>
      <c r="E4732">
        <v>85.403999999999996</v>
      </c>
      <c r="F4732">
        <v>141</v>
      </c>
      <c r="G4732">
        <v>85.403999999999996</v>
      </c>
      <c r="H4732">
        <v>153</v>
      </c>
    </row>
    <row r="4733" spans="1:8" x14ac:dyDescent="0.35">
      <c r="A4733">
        <v>85.421000000000006</v>
      </c>
      <c r="B4733">
        <v>107</v>
      </c>
      <c r="C4733">
        <v>85.421000000000006</v>
      </c>
      <c r="D4733">
        <v>110</v>
      </c>
      <c r="E4733">
        <v>85.421000000000006</v>
      </c>
      <c r="F4733">
        <v>138</v>
      </c>
      <c r="G4733">
        <v>85.421000000000006</v>
      </c>
      <c r="H4733">
        <v>155</v>
      </c>
    </row>
    <row r="4734" spans="1:8" x14ac:dyDescent="0.35">
      <c r="A4734">
        <v>85.438000000000002</v>
      </c>
      <c r="B4734">
        <v>111</v>
      </c>
      <c r="C4734">
        <v>85.438000000000002</v>
      </c>
      <c r="D4734">
        <v>114</v>
      </c>
      <c r="E4734">
        <v>85.438000000000002</v>
      </c>
      <c r="F4734">
        <v>146</v>
      </c>
      <c r="G4734">
        <v>85.438000000000002</v>
      </c>
      <c r="H4734">
        <v>154</v>
      </c>
    </row>
    <row r="4735" spans="1:8" x14ac:dyDescent="0.35">
      <c r="A4735">
        <v>85.454999999999998</v>
      </c>
      <c r="B4735">
        <v>109</v>
      </c>
      <c r="C4735">
        <v>85.454999999999998</v>
      </c>
      <c r="D4735">
        <v>113</v>
      </c>
      <c r="E4735">
        <v>85.454999999999998</v>
      </c>
      <c r="F4735">
        <v>146</v>
      </c>
      <c r="G4735">
        <v>85.454999999999998</v>
      </c>
      <c r="H4735">
        <v>155</v>
      </c>
    </row>
    <row r="4736" spans="1:8" x14ac:dyDescent="0.35">
      <c r="A4736">
        <v>85.471999999999994</v>
      </c>
      <c r="B4736">
        <v>118</v>
      </c>
      <c r="C4736">
        <v>85.471999999999994</v>
      </c>
      <c r="D4736">
        <v>128</v>
      </c>
      <c r="E4736">
        <v>85.471999999999994</v>
      </c>
      <c r="F4736">
        <v>152</v>
      </c>
      <c r="G4736">
        <v>85.471999999999994</v>
      </c>
      <c r="H4736">
        <v>148</v>
      </c>
    </row>
    <row r="4737" spans="1:8" x14ac:dyDescent="0.35">
      <c r="A4737">
        <v>85.489000000000004</v>
      </c>
      <c r="B4737">
        <v>122</v>
      </c>
      <c r="C4737">
        <v>85.489000000000004</v>
      </c>
      <c r="D4737">
        <v>127</v>
      </c>
      <c r="E4737">
        <v>85.489000000000004</v>
      </c>
      <c r="F4737">
        <v>146</v>
      </c>
      <c r="G4737">
        <v>85.489000000000004</v>
      </c>
      <c r="H4737">
        <v>151</v>
      </c>
    </row>
    <row r="4738" spans="1:8" x14ac:dyDescent="0.35">
      <c r="A4738">
        <v>85.506</v>
      </c>
      <c r="B4738">
        <v>124</v>
      </c>
      <c r="C4738">
        <v>85.506</v>
      </c>
      <c r="D4738">
        <v>124</v>
      </c>
      <c r="E4738">
        <v>85.506</v>
      </c>
      <c r="F4738">
        <v>142</v>
      </c>
      <c r="G4738">
        <v>85.506</v>
      </c>
      <c r="H4738">
        <v>132</v>
      </c>
    </row>
    <row r="4739" spans="1:8" x14ac:dyDescent="0.35">
      <c r="A4739">
        <v>85.522999999999996</v>
      </c>
      <c r="B4739">
        <v>131</v>
      </c>
      <c r="C4739">
        <v>85.522999999999996</v>
      </c>
      <c r="D4739">
        <v>110</v>
      </c>
      <c r="E4739">
        <v>85.522999999999996</v>
      </c>
      <c r="F4739">
        <v>137</v>
      </c>
      <c r="G4739">
        <v>85.522999999999996</v>
      </c>
      <c r="H4739">
        <v>141</v>
      </c>
    </row>
    <row r="4740" spans="1:8" x14ac:dyDescent="0.35">
      <c r="A4740">
        <v>85.54</v>
      </c>
      <c r="B4740">
        <v>133</v>
      </c>
      <c r="C4740">
        <v>85.54</v>
      </c>
      <c r="D4740">
        <v>122</v>
      </c>
      <c r="E4740">
        <v>85.54</v>
      </c>
      <c r="F4740">
        <v>159</v>
      </c>
      <c r="G4740">
        <v>85.54</v>
      </c>
      <c r="H4740">
        <v>144</v>
      </c>
    </row>
    <row r="4741" spans="1:8" x14ac:dyDescent="0.35">
      <c r="A4741">
        <v>85.557000000000002</v>
      </c>
      <c r="B4741">
        <v>130</v>
      </c>
      <c r="C4741">
        <v>85.557000000000002</v>
      </c>
      <c r="D4741">
        <v>108</v>
      </c>
      <c r="E4741">
        <v>85.557000000000002</v>
      </c>
      <c r="F4741">
        <v>153</v>
      </c>
      <c r="G4741">
        <v>85.557000000000002</v>
      </c>
      <c r="H4741">
        <v>154</v>
      </c>
    </row>
    <row r="4742" spans="1:8" x14ac:dyDescent="0.35">
      <c r="A4742">
        <v>85.573999999999998</v>
      </c>
      <c r="B4742">
        <v>133</v>
      </c>
      <c r="C4742">
        <v>85.573999999999998</v>
      </c>
      <c r="D4742">
        <v>117</v>
      </c>
      <c r="E4742">
        <v>85.573999999999998</v>
      </c>
      <c r="F4742">
        <v>154</v>
      </c>
      <c r="G4742">
        <v>85.573999999999998</v>
      </c>
      <c r="H4742">
        <v>139</v>
      </c>
    </row>
    <row r="4743" spans="1:8" x14ac:dyDescent="0.35">
      <c r="A4743">
        <v>85.590999999999994</v>
      </c>
      <c r="B4743">
        <v>136</v>
      </c>
      <c r="C4743">
        <v>85.590999999999994</v>
      </c>
      <c r="D4743">
        <v>120</v>
      </c>
      <c r="E4743">
        <v>85.590999999999994</v>
      </c>
      <c r="F4743">
        <v>146</v>
      </c>
      <c r="G4743">
        <v>85.590999999999994</v>
      </c>
      <c r="H4743">
        <v>143</v>
      </c>
    </row>
    <row r="4744" spans="1:8" x14ac:dyDescent="0.35">
      <c r="A4744">
        <v>85.608000000000004</v>
      </c>
      <c r="B4744">
        <v>138</v>
      </c>
      <c r="C4744">
        <v>85.608000000000004</v>
      </c>
      <c r="D4744">
        <v>107</v>
      </c>
      <c r="E4744">
        <v>85.608000000000004</v>
      </c>
      <c r="F4744">
        <v>145</v>
      </c>
      <c r="G4744">
        <v>85.608000000000004</v>
      </c>
      <c r="H4744">
        <v>150</v>
      </c>
    </row>
    <row r="4745" spans="1:8" x14ac:dyDescent="0.35">
      <c r="A4745">
        <v>85.625</v>
      </c>
      <c r="B4745">
        <v>142</v>
      </c>
      <c r="C4745">
        <v>85.625</v>
      </c>
      <c r="D4745">
        <v>113</v>
      </c>
      <c r="E4745">
        <v>85.625</v>
      </c>
      <c r="F4745">
        <v>151</v>
      </c>
      <c r="G4745">
        <v>85.625</v>
      </c>
      <c r="H4745">
        <v>170</v>
      </c>
    </row>
    <row r="4746" spans="1:8" x14ac:dyDescent="0.35">
      <c r="A4746">
        <v>85.641999999999996</v>
      </c>
      <c r="B4746">
        <v>157</v>
      </c>
      <c r="C4746">
        <v>85.641999999999996</v>
      </c>
      <c r="D4746">
        <v>106</v>
      </c>
      <c r="E4746">
        <v>85.641999999999996</v>
      </c>
      <c r="F4746">
        <v>153</v>
      </c>
      <c r="G4746">
        <v>85.641999999999996</v>
      </c>
      <c r="H4746">
        <v>157</v>
      </c>
    </row>
    <row r="4747" spans="1:8" x14ac:dyDescent="0.35">
      <c r="A4747">
        <v>85.659000000000006</v>
      </c>
      <c r="B4747">
        <v>160</v>
      </c>
      <c r="C4747">
        <v>85.659000000000006</v>
      </c>
      <c r="D4747">
        <v>118</v>
      </c>
      <c r="E4747">
        <v>85.659000000000006</v>
      </c>
      <c r="F4747">
        <v>150</v>
      </c>
      <c r="G4747">
        <v>85.659000000000006</v>
      </c>
      <c r="H4747">
        <v>139</v>
      </c>
    </row>
    <row r="4748" spans="1:8" x14ac:dyDescent="0.35">
      <c r="A4748">
        <v>85.676000000000002</v>
      </c>
      <c r="B4748">
        <v>170</v>
      </c>
      <c r="C4748">
        <v>85.676000000000002</v>
      </c>
      <c r="D4748">
        <v>129</v>
      </c>
      <c r="E4748">
        <v>85.676000000000002</v>
      </c>
      <c r="F4748">
        <v>155</v>
      </c>
      <c r="G4748">
        <v>85.676000000000002</v>
      </c>
      <c r="H4748">
        <v>162</v>
      </c>
    </row>
    <row r="4749" spans="1:8" x14ac:dyDescent="0.35">
      <c r="A4749">
        <v>85.692999999999998</v>
      </c>
      <c r="B4749">
        <v>173</v>
      </c>
      <c r="C4749">
        <v>85.692999999999998</v>
      </c>
      <c r="D4749">
        <v>124</v>
      </c>
      <c r="E4749">
        <v>85.692999999999998</v>
      </c>
      <c r="F4749">
        <v>150</v>
      </c>
      <c r="G4749">
        <v>85.692999999999998</v>
      </c>
      <c r="H4749">
        <v>160</v>
      </c>
    </row>
    <row r="4750" spans="1:8" x14ac:dyDescent="0.35">
      <c r="A4750">
        <v>85.71</v>
      </c>
      <c r="B4750">
        <v>176</v>
      </c>
      <c r="C4750">
        <v>85.71</v>
      </c>
      <c r="D4750">
        <v>115</v>
      </c>
      <c r="E4750">
        <v>85.71</v>
      </c>
      <c r="F4750">
        <v>145</v>
      </c>
      <c r="G4750">
        <v>85.71</v>
      </c>
      <c r="H4750">
        <v>149</v>
      </c>
    </row>
    <row r="4751" spans="1:8" x14ac:dyDescent="0.35">
      <c r="A4751">
        <v>85.727000000000004</v>
      </c>
      <c r="B4751">
        <v>185</v>
      </c>
      <c r="C4751">
        <v>85.727000000000004</v>
      </c>
      <c r="D4751">
        <v>125</v>
      </c>
      <c r="E4751">
        <v>85.727000000000004</v>
      </c>
      <c r="F4751">
        <v>151</v>
      </c>
      <c r="G4751">
        <v>85.727000000000004</v>
      </c>
      <c r="H4751">
        <v>153</v>
      </c>
    </row>
    <row r="4752" spans="1:8" x14ac:dyDescent="0.35">
      <c r="A4752">
        <v>85.744</v>
      </c>
      <c r="B4752">
        <v>186</v>
      </c>
      <c r="C4752">
        <v>85.744</v>
      </c>
      <c r="D4752">
        <v>114</v>
      </c>
      <c r="E4752">
        <v>85.744</v>
      </c>
      <c r="F4752">
        <v>160</v>
      </c>
      <c r="G4752">
        <v>85.744</v>
      </c>
      <c r="H4752">
        <v>158</v>
      </c>
    </row>
    <row r="4753" spans="1:8" x14ac:dyDescent="0.35">
      <c r="A4753">
        <v>85.760999999999996</v>
      </c>
      <c r="B4753">
        <v>194</v>
      </c>
      <c r="C4753">
        <v>85.760999999999996</v>
      </c>
      <c r="D4753">
        <v>129</v>
      </c>
      <c r="E4753">
        <v>85.760999999999996</v>
      </c>
      <c r="F4753">
        <v>153</v>
      </c>
      <c r="G4753">
        <v>85.760999999999996</v>
      </c>
      <c r="H4753">
        <v>159</v>
      </c>
    </row>
    <row r="4754" spans="1:8" x14ac:dyDescent="0.35">
      <c r="A4754">
        <v>85.778000000000006</v>
      </c>
      <c r="B4754">
        <v>201</v>
      </c>
      <c r="C4754">
        <v>85.778000000000006</v>
      </c>
      <c r="D4754">
        <v>129</v>
      </c>
      <c r="E4754">
        <v>85.778000000000006</v>
      </c>
      <c r="F4754">
        <v>139</v>
      </c>
      <c r="G4754">
        <v>85.778000000000006</v>
      </c>
      <c r="H4754">
        <v>149</v>
      </c>
    </row>
    <row r="4755" spans="1:8" x14ac:dyDescent="0.35">
      <c r="A4755">
        <v>85.795000000000002</v>
      </c>
      <c r="B4755">
        <v>186</v>
      </c>
      <c r="C4755">
        <v>85.795000000000002</v>
      </c>
      <c r="D4755">
        <v>130</v>
      </c>
      <c r="E4755">
        <v>85.795000000000002</v>
      </c>
      <c r="F4755">
        <v>151</v>
      </c>
      <c r="G4755">
        <v>85.795000000000002</v>
      </c>
      <c r="H4755">
        <v>148</v>
      </c>
    </row>
    <row r="4756" spans="1:8" x14ac:dyDescent="0.35">
      <c r="A4756">
        <v>85.811999999999998</v>
      </c>
      <c r="B4756">
        <v>205</v>
      </c>
      <c r="C4756">
        <v>85.811999999999998</v>
      </c>
      <c r="D4756">
        <v>140</v>
      </c>
      <c r="E4756">
        <v>85.811999999999998</v>
      </c>
      <c r="F4756">
        <v>162</v>
      </c>
      <c r="G4756">
        <v>85.811999999999998</v>
      </c>
      <c r="H4756">
        <v>137</v>
      </c>
    </row>
    <row r="4757" spans="1:8" x14ac:dyDescent="0.35">
      <c r="A4757">
        <v>85.828999999999994</v>
      </c>
      <c r="B4757">
        <v>210</v>
      </c>
      <c r="C4757">
        <v>85.828999999999994</v>
      </c>
      <c r="D4757">
        <v>124</v>
      </c>
      <c r="E4757">
        <v>85.828999999999994</v>
      </c>
      <c r="F4757">
        <v>162</v>
      </c>
      <c r="G4757">
        <v>85.828999999999994</v>
      </c>
      <c r="H4757">
        <v>137</v>
      </c>
    </row>
    <row r="4758" spans="1:8" x14ac:dyDescent="0.35">
      <c r="A4758">
        <v>85.846000000000004</v>
      </c>
      <c r="B4758">
        <v>226</v>
      </c>
      <c r="C4758">
        <v>85.846000000000004</v>
      </c>
      <c r="D4758">
        <v>134</v>
      </c>
      <c r="E4758">
        <v>85.846000000000004</v>
      </c>
      <c r="F4758">
        <v>171</v>
      </c>
      <c r="G4758">
        <v>85.846000000000004</v>
      </c>
      <c r="H4758">
        <v>161</v>
      </c>
    </row>
    <row r="4759" spans="1:8" x14ac:dyDescent="0.35">
      <c r="A4759">
        <v>85.863</v>
      </c>
      <c r="B4759">
        <v>226</v>
      </c>
      <c r="C4759">
        <v>85.863</v>
      </c>
      <c r="D4759">
        <v>147</v>
      </c>
      <c r="E4759">
        <v>85.863</v>
      </c>
      <c r="F4759">
        <v>150</v>
      </c>
      <c r="G4759">
        <v>85.863</v>
      </c>
      <c r="H4759">
        <v>168</v>
      </c>
    </row>
    <row r="4760" spans="1:8" x14ac:dyDescent="0.35">
      <c r="A4760">
        <v>85.88</v>
      </c>
      <c r="B4760">
        <v>234</v>
      </c>
      <c r="C4760">
        <v>85.88</v>
      </c>
      <c r="D4760">
        <v>150</v>
      </c>
      <c r="E4760">
        <v>85.88</v>
      </c>
      <c r="F4760">
        <v>159</v>
      </c>
      <c r="G4760">
        <v>85.88</v>
      </c>
      <c r="H4760">
        <v>144</v>
      </c>
    </row>
    <row r="4761" spans="1:8" x14ac:dyDescent="0.35">
      <c r="A4761">
        <v>85.897000000000006</v>
      </c>
      <c r="B4761">
        <v>229</v>
      </c>
      <c r="C4761">
        <v>85.897000000000006</v>
      </c>
      <c r="D4761">
        <v>138</v>
      </c>
      <c r="E4761">
        <v>85.897000000000006</v>
      </c>
      <c r="F4761">
        <v>159</v>
      </c>
      <c r="G4761">
        <v>85.897000000000006</v>
      </c>
      <c r="H4761">
        <v>146</v>
      </c>
    </row>
    <row r="4762" spans="1:8" x14ac:dyDescent="0.35">
      <c r="A4762">
        <v>85.914000000000001</v>
      </c>
      <c r="B4762">
        <v>233</v>
      </c>
      <c r="C4762">
        <v>85.914000000000001</v>
      </c>
      <c r="D4762">
        <v>141</v>
      </c>
      <c r="E4762">
        <v>85.914000000000001</v>
      </c>
      <c r="F4762">
        <v>170</v>
      </c>
      <c r="G4762">
        <v>85.914000000000001</v>
      </c>
      <c r="H4762">
        <v>165</v>
      </c>
    </row>
    <row r="4763" spans="1:8" x14ac:dyDescent="0.35">
      <c r="A4763">
        <v>85.930999999999997</v>
      </c>
      <c r="B4763">
        <v>230</v>
      </c>
      <c r="C4763">
        <v>85.930999999999997</v>
      </c>
      <c r="D4763">
        <v>152</v>
      </c>
      <c r="E4763">
        <v>85.930999999999997</v>
      </c>
      <c r="F4763">
        <v>178</v>
      </c>
      <c r="G4763">
        <v>85.930999999999997</v>
      </c>
      <c r="H4763">
        <v>167</v>
      </c>
    </row>
    <row r="4764" spans="1:8" x14ac:dyDescent="0.35">
      <c r="A4764">
        <v>85.947999999999993</v>
      </c>
      <c r="B4764">
        <v>240</v>
      </c>
      <c r="C4764">
        <v>85.947999999999993</v>
      </c>
      <c r="D4764">
        <v>168</v>
      </c>
      <c r="E4764">
        <v>85.947999999999993</v>
      </c>
      <c r="F4764">
        <v>172</v>
      </c>
      <c r="G4764">
        <v>85.947999999999993</v>
      </c>
      <c r="H4764">
        <v>152</v>
      </c>
    </row>
    <row r="4765" spans="1:8" x14ac:dyDescent="0.35">
      <c r="A4765">
        <v>85.965000000000003</v>
      </c>
      <c r="B4765">
        <v>238</v>
      </c>
      <c r="C4765">
        <v>85.965000000000003</v>
      </c>
      <c r="D4765">
        <v>164</v>
      </c>
      <c r="E4765">
        <v>85.965000000000003</v>
      </c>
      <c r="F4765">
        <v>166</v>
      </c>
      <c r="G4765">
        <v>85.965000000000003</v>
      </c>
      <c r="H4765">
        <v>146</v>
      </c>
    </row>
    <row r="4766" spans="1:8" x14ac:dyDescent="0.35">
      <c r="A4766">
        <v>85.981999999999999</v>
      </c>
      <c r="B4766">
        <v>236</v>
      </c>
      <c r="C4766">
        <v>85.981999999999999</v>
      </c>
      <c r="D4766">
        <v>159</v>
      </c>
      <c r="E4766">
        <v>85.981999999999999</v>
      </c>
      <c r="F4766">
        <v>186</v>
      </c>
      <c r="G4766">
        <v>85.981999999999999</v>
      </c>
      <c r="H4766">
        <v>138</v>
      </c>
    </row>
    <row r="4767" spans="1:8" x14ac:dyDescent="0.35">
      <c r="A4767">
        <v>85.998999999999995</v>
      </c>
      <c r="B4767">
        <v>241</v>
      </c>
      <c r="C4767">
        <v>85.998999999999995</v>
      </c>
      <c r="D4767">
        <v>159</v>
      </c>
      <c r="E4767">
        <v>85.998999999999995</v>
      </c>
      <c r="F4767">
        <v>184</v>
      </c>
      <c r="G4767">
        <v>85.998999999999995</v>
      </c>
      <c r="H4767">
        <v>130</v>
      </c>
    </row>
    <row r="4768" spans="1:8" x14ac:dyDescent="0.35">
      <c r="A4768">
        <v>86.016000000000005</v>
      </c>
      <c r="B4768">
        <v>227</v>
      </c>
      <c r="C4768">
        <v>86.016000000000005</v>
      </c>
      <c r="D4768">
        <v>154</v>
      </c>
      <c r="E4768">
        <v>86.016000000000005</v>
      </c>
      <c r="F4768">
        <v>200</v>
      </c>
      <c r="G4768">
        <v>86.016000000000005</v>
      </c>
      <c r="H4768">
        <v>153</v>
      </c>
    </row>
    <row r="4769" spans="1:8" x14ac:dyDescent="0.35">
      <c r="A4769">
        <v>86.033000000000001</v>
      </c>
      <c r="B4769">
        <v>220</v>
      </c>
      <c r="C4769">
        <v>86.033000000000001</v>
      </c>
      <c r="D4769">
        <v>157</v>
      </c>
      <c r="E4769">
        <v>86.033000000000001</v>
      </c>
      <c r="F4769">
        <v>187</v>
      </c>
      <c r="G4769">
        <v>86.033000000000001</v>
      </c>
      <c r="H4769">
        <v>154</v>
      </c>
    </row>
    <row r="4770" spans="1:8" x14ac:dyDescent="0.35">
      <c r="A4770">
        <v>86.05</v>
      </c>
      <c r="B4770">
        <v>220</v>
      </c>
      <c r="C4770">
        <v>86.05</v>
      </c>
      <c r="D4770">
        <v>170</v>
      </c>
      <c r="E4770">
        <v>86.05</v>
      </c>
      <c r="F4770">
        <v>171</v>
      </c>
      <c r="G4770">
        <v>86.05</v>
      </c>
      <c r="H4770">
        <v>147</v>
      </c>
    </row>
    <row r="4771" spans="1:8" x14ac:dyDescent="0.35">
      <c r="A4771">
        <v>86.066999999999993</v>
      </c>
      <c r="B4771">
        <v>199</v>
      </c>
      <c r="C4771">
        <v>86.066999999999993</v>
      </c>
      <c r="D4771">
        <v>159</v>
      </c>
      <c r="E4771">
        <v>86.066999999999993</v>
      </c>
      <c r="F4771">
        <v>176</v>
      </c>
      <c r="G4771">
        <v>86.066999999999993</v>
      </c>
      <c r="H4771">
        <v>151</v>
      </c>
    </row>
    <row r="4772" spans="1:8" x14ac:dyDescent="0.35">
      <c r="A4772">
        <v>86.084000000000003</v>
      </c>
      <c r="B4772">
        <v>199</v>
      </c>
      <c r="C4772">
        <v>86.084000000000003</v>
      </c>
      <c r="D4772">
        <v>159</v>
      </c>
      <c r="E4772">
        <v>86.084000000000003</v>
      </c>
      <c r="F4772">
        <v>184</v>
      </c>
      <c r="G4772">
        <v>86.084000000000003</v>
      </c>
      <c r="H4772">
        <v>153</v>
      </c>
    </row>
    <row r="4773" spans="1:8" x14ac:dyDescent="0.35">
      <c r="A4773">
        <v>86.100999999999999</v>
      </c>
      <c r="B4773">
        <v>202</v>
      </c>
      <c r="C4773">
        <v>86.100999999999999</v>
      </c>
      <c r="D4773">
        <v>168</v>
      </c>
      <c r="E4773">
        <v>86.100999999999999</v>
      </c>
      <c r="F4773">
        <v>184</v>
      </c>
      <c r="G4773">
        <v>86.100999999999999</v>
      </c>
      <c r="H4773">
        <v>145</v>
      </c>
    </row>
    <row r="4774" spans="1:8" x14ac:dyDescent="0.35">
      <c r="A4774">
        <v>86.117999999999995</v>
      </c>
      <c r="B4774">
        <v>203</v>
      </c>
      <c r="C4774">
        <v>86.117999999999995</v>
      </c>
      <c r="D4774">
        <v>151</v>
      </c>
      <c r="E4774">
        <v>86.117999999999995</v>
      </c>
      <c r="F4774">
        <v>177</v>
      </c>
      <c r="G4774">
        <v>86.117999999999995</v>
      </c>
      <c r="H4774">
        <v>155</v>
      </c>
    </row>
    <row r="4775" spans="1:8" x14ac:dyDescent="0.35">
      <c r="A4775">
        <v>86.135000000000005</v>
      </c>
      <c r="B4775">
        <v>193</v>
      </c>
      <c r="C4775">
        <v>86.135000000000005</v>
      </c>
      <c r="D4775">
        <v>151</v>
      </c>
      <c r="E4775">
        <v>86.135000000000005</v>
      </c>
      <c r="F4775">
        <v>170</v>
      </c>
      <c r="G4775">
        <v>86.135000000000005</v>
      </c>
      <c r="H4775">
        <v>152</v>
      </c>
    </row>
    <row r="4776" spans="1:8" x14ac:dyDescent="0.35">
      <c r="A4776">
        <v>86.152000000000001</v>
      </c>
      <c r="B4776">
        <v>190</v>
      </c>
      <c r="C4776">
        <v>86.152000000000001</v>
      </c>
      <c r="D4776">
        <v>156</v>
      </c>
      <c r="E4776">
        <v>86.152000000000001</v>
      </c>
      <c r="F4776">
        <v>192</v>
      </c>
      <c r="G4776">
        <v>86.152000000000001</v>
      </c>
      <c r="H4776">
        <v>157</v>
      </c>
    </row>
    <row r="4777" spans="1:8" x14ac:dyDescent="0.35">
      <c r="A4777">
        <v>86.168999999999997</v>
      </c>
      <c r="B4777">
        <v>190</v>
      </c>
      <c r="C4777">
        <v>86.168999999999997</v>
      </c>
      <c r="D4777">
        <v>154</v>
      </c>
      <c r="E4777">
        <v>86.168999999999997</v>
      </c>
      <c r="F4777">
        <v>206</v>
      </c>
      <c r="G4777">
        <v>86.168999999999997</v>
      </c>
      <c r="H4777">
        <v>146</v>
      </c>
    </row>
    <row r="4778" spans="1:8" x14ac:dyDescent="0.35">
      <c r="A4778">
        <v>86.186000000000007</v>
      </c>
      <c r="B4778">
        <v>193</v>
      </c>
      <c r="C4778">
        <v>86.186000000000007</v>
      </c>
      <c r="D4778">
        <v>143</v>
      </c>
      <c r="E4778">
        <v>86.186000000000007</v>
      </c>
      <c r="F4778">
        <v>196</v>
      </c>
      <c r="G4778">
        <v>86.186000000000007</v>
      </c>
      <c r="H4778">
        <v>145</v>
      </c>
    </row>
    <row r="4779" spans="1:8" x14ac:dyDescent="0.35">
      <c r="A4779">
        <v>86.203000000000003</v>
      </c>
      <c r="B4779">
        <v>192</v>
      </c>
      <c r="C4779">
        <v>86.203000000000003</v>
      </c>
      <c r="D4779">
        <v>145</v>
      </c>
      <c r="E4779">
        <v>86.203000000000003</v>
      </c>
      <c r="F4779">
        <v>181</v>
      </c>
      <c r="G4779">
        <v>86.203000000000003</v>
      </c>
      <c r="H4779">
        <v>152</v>
      </c>
    </row>
    <row r="4780" spans="1:8" x14ac:dyDescent="0.35">
      <c r="A4780">
        <v>86.22</v>
      </c>
      <c r="B4780">
        <v>182</v>
      </c>
      <c r="C4780">
        <v>86.22</v>
      </c>
      <c r="D4780">
        <v>150</v>
      </c>
      <c r="E4780">
        <v>86.22</v>
      </c>
      <c r="F4780">
        <v>170</v>
      </c>
      <c r="G4780">
        <v>86.22</v>
      </c>
      <c r="H4780">
        <v>152</v>
      </c>
    </row>
    <row r="4781" spans="1:8" x14ac:dyDescent="0.35">
      <c r="A4781">
        <v>86.236999999999995</v>
      </c>
      <c r="B4781">
        <v>176</v>
      </c>
      <c r="C4781">
        <v>86.236999999999995</v>
      </c>
      <c r="D4781">
        <v>145</v>
      </c>
      <c r="E4781">
        <v>86.236999999999995</v>
      </c>
      <c r="F4781">
        <v>170</v>
      </c>
      <c r="G4781">
        <v>86.236999999999995</v>
      </c>
      <c r="H4781">
        <v>157</v>
      </c>
    </row>
    <row r="4782" spans="1:8" x14ac:dyDescent="0.35">
      <c r="A4782">
        <v>86.254000000000005</v>
      </c>
      <c r="B4782">
        <v>178</v>
      </c>
      <c r="C4782">
        <v>86.254000000000005</v>
      </c>
      <c r="D4782">
        <v>153</v>
      </c>
      <c r="E4782">
        <v>86.254000000000005</v>
      </c>
      <c r="F4782">
        <v>165</v>
      </c>
      <c r="G4782">
        <v>86.254000000000005</v>
      </c>
      <c r="H4782">
        <v>154</v>
      </c>
    </row>
    <row r="4783" spans="1:8" x14ac:dyDescent="0.35">
      <c r="A4783">
        <v>86.271000000000001</v>
      </c>
      <c r="B4783">
        <v>180</v>
      </c>
      <c r="C4783">
        <v>86.271000000000001</v>
      </c>
      <c r="D4783">
        <v>148</v>
      </c>
      <c r="E4783">
        <v>86.271000000000001</v>
      </c>
      <c r="F4783">
        <v>174</v>
      </c>
      <c r="G4783">
        <v>86.271000000000001</v>
      </c>
      <c r="H4783">
        <v>156</v>
      </c>
    </row>
    <row r="4784" spans="1:8" x14ac:dyDescent="0.35">
      <c r="A4784">
        <v>86.287999999999997</v>
      </c>
      <c r="B4784">
        <v>179</v>
      </c>
      <c r="C4784">
        <v>86.287999999999997</v>
      </c>
      <c r="D4784">
        <v>147</v>
      </c>
      <c r="E4784">
        <v>86.287999999999997</v>
      </c>
      <c r="F4784">
        <v>185</v>
      </c>
      <c r="G4784">
        <v>86.287999999999997</v>
      </c>
      <c r="H4784">
        <v>153</v>
      </c>
    </row>
    <row r="4785" spans="1:8" x14ac:dyDescent="0.35">
      <c r="A4785">
        <v>86.305000000000007</v>
      </c>
      <c r="B4785">
        <v>189</v>
      </c>
      <c r="C4785">
        <v>86.305000000000007</v>
      </c>
      <c r="D4785">
        <v>152</v>
      </c>
      <c r="E4785">
        <v>86.305000000000007</v>
      </c>
      <c r="F4785">
        <v>181</v>
      </c>
      <c r="G4785">
        <v>86.305000000000007</v>
      </c>
      <c r="H4785">
        <v>160</v>
      </c>
    </row>
    <row r="4786" spans="1:8" x14ac:dyDescent="0.35">
      <c r="A4786">
        <v>86.322000000000003</v>
      </c>
      <c r="B4786">
        <v>179</v>
      </c>
      <c r="C4786">
        <v>86.322000000000003</v>
      </c>
      <c r="D4786">
        <v>161</v>
      </c>
      <c r="E4786">
        <v>86.322000000000003</v>
      </c>
      <c r="F4786">
        <v>189</v>
      </c>
      <c r="G4786">
        <v>86.322000000000003</v>
      </c>
      <c r="H4786">
        <v>172</v>
      </c>
    </row>
    <row r="4787" spans="1:8" x14ac:dyDescent="0.35">
      <c r="A4787">
        <v>86.338999999999999</v>
      </c>
      <c r="B4787">
        <v>188</v>
      </c>
      <c r="C4787">
        <v>86.338999999999999</v>
      </c>
      <c r="D4787">
        <v>146</v>
      </c>
      <c r="E4787">
        <v>86.338999999999999</v>
      </c>
      <c r="F4787">
        <v>188</v>
      </c>
      <c r="G4787">
        <v>86.338999999999999</v>
      </c>
      <c r="H4787">
        <v>155</v>
      </c>
    </row>
    <row r="4788" spans="1:8" x14ac:dyDescent="0.35">
      <c r="A4788">
        <v>86.355999999999995</v>
      </c>
      <c r="B4788">
        <v>193</v>
      </c>
      <c r="C4788">
        <v>86.355999999999995</v>
      </c>
      <c r="D4788">
        <v>149</v>
      </c>
      <c r="E4788">
        <v>86.355999999999995</v>
      </c>
      <c r="F4788">
        <v>192</v>
      </c>
      <c r="G4788">
        <v>86.355999999999995</v>
      </c>
      <c r="H4788">
        <v>153</v>
      </c>
    </row>
    <row r="4789" spans="1:8" x14ac:dyDescent="0.35">
      <c r="A4789">
        <v>86.373000000000005</v>
      </c>
      <c r="B4789">
        <v>186</v>
      </c>
      <c r="C4789">
        <v>86.373000000000005</v>
      </c>
      <c r="D4789">
        <v>151</v>
      </c>
      <c r="E4789">
        <v>86.373000000000005</v>
      </c>
      <c r="F4789">
        <v>180</v>
      </c>
      <c r="G4789">
        <v>86.373000000000005</v>
      </c>
      <c r="H4789">
        <v>144</v>
      </c>
    </row>
    <row r="4790" spans="1:8" x14ac:dyDescent="0.35">
      <c r="A4790">
        <v>86.39</v>
      </c>
      <c r="B4790">
        <v>197</v>
      </c>
      <c r="C4790">
        <v>86.39</v>
      </c>
      <c r="D4790">
        <v>160</v>
      </c>
      <c r="E4790">
        <v>86.39</v>
      </c>
      <c r="F4790">
        <v>148</v>
      </c>
      <c r="G4790">
        <v>86.39</v>
      </c>
      <c r="H4790">
        <v>153</v>
      </c>
    </row>
    <row r="4791" spans="1:8" x14ac:dyDescent="0.35">
      <c r="A4791">
        <v>86.406999999999996</v>
      </c>
      <c r="B4791">
        <v>195</v>
      </c>
      <c r="C4791">
        <v>86.406999999999996</v>
      </c>
      <c r="D4791">
        <v>140</v>
      </c>
      <c r="E4791">
        <v>86.406999999999996</v>
      </c>
      <c r="F4791">
        <v>155</v>
      </c>
      <c r="G4791">
        <v>86.406999999999996</v>
      </c>
      <c r="H4791">
        <v>152</v>
      </c>
    </row>
    <row r="4792" spans="1:8" x14ac:dyDescent="0.35">
      <c r="A4792">
        <v>86.424000000000007</v>
      </c>
      <c r="B4792">
        <v>199</v>
      </c>
      <c r="C4792">
        <v>86.424000000000007</v>
      </c>
      <c r="D4792">
        <v>136</v>
      </c>
      <c r="E4792">
        <v>86.424000000000007</v>
      </c>
      <c r="F4792">
        <v>178</v>
      </c>
      <c r="G4792">
        <v>86.424000000000007</v>
      </c>
      <c r="H4792">
        <v>150</v>
      </c>
    </row>
    <row r="4793" spans="1:8" x14ac:dyDescent="0.35">
      <c r="A4793">
        <v>86.441000000000003</v>
      </c>
      <c r="B4793">
        <v>204</v>
      </c>
      <c r="C4793">
        <v>86.441000000000003</v>
      </c>
      <c r="D4793">
        <v>144</v>
      </c>
      <c r="E4793">
        <v>86.441000000000003</v>
      </c>
      <c r="F4793">
        <v>189</v>
      </c>
      <c r="G4793">
        <v>86.441000000000003</v>
      </c>
      <c r="H4793">
        <v>150</v>
      </c>
    </row>
    <row r="4794" spans="1:8" x14ac:dyDescent="0.35">
      <c r="A4794">
        <v>86.457999999999998</v>
      </c>
      <c r="B4794">
        <v>201</v>
      </c>
      <c r="C4794">
        <v>86.457999999999998</v>
      </c>
      <c r="D4794">
        <v>142</v>
      </c>
      <c r="E4794">
        <v>86.457999999999998</v>
      </c>
      <c r="F4794">
        <v>186</v>
      </c>
      <c r="G4794">
        <v>86.457999999999998</v>
      </c>
      <c r="H4794">
        <v>155</v>
      </c>
    </row>
    <row r="4795" spans="1:8" x14ac:dyDescent="0.35">
      <c r="A4795">
        <v>86.474999999999994</v>
      </c>
      <c r="B4795">
        <v>198</v>
      </c>
      <c r="C4795">
        <v>86.474999999999994</v>
      </c>
      <c r="D4795">
        <v>142</v>
      </c>
      <c r="E4795">
        <v>86.474999999999994</v>
      </c>
      <c r="F4795">
        <v>171</v>
      </c>
      <c r="G4795">
        <v>86.474999999999994</v>
      </c>
      <c r="H4795">
        <v>155</v>
      </c>
    </row>
    <row r="4796" spans="1:8" x14ac:dyDescent="0.35">
      <c r="A4796">
        <v>86.492000000000004</v>
      </c>
      <c r="B4796">
        <v>199</v>
      </c>
      <c r="C4796">
        <v>86.492000000000004</v>
      </c>
      <c r="D4796">
        <v>140</v>
      </c>
      <c r="E4796">
        <v>86.492000000000004</v>
      </c>
      <c r="F4796">
        <v>165</v>
      </c>
      <c r="G4796">
        <v>86.492000000000004</v>
      </c>
      <c r="H4796">
        <v>153</v>
      </c>
    </row>
    <row r="4797" spans="1:8" x14ac:dyDescent="0.35">
      <c r="A4797">
        <v>86.509</v>
      </c>
      <c r="B4797">
        <v>222</v>
      </c>
      <c r="C4797">
        <v>86.509</v>
      </c>
      <c r="D4797">
        <v>145</v>
      </c>
      <c r="E4797">
        <v>86.509</v>
      </c>
      <c r="F4797">
        <v>188</v>
      </c>
      <c r="G4797">
        <v>86.509</v>
      </c>
      <c r="H4797">
        <v>154</v>
      </c>
    </row>
    <row r="4798" spans="1:8" x14ac:dyDescent="0.35">
      <c r="A4798">
        <v>86.525999999999996</v>
      </c>
      <c r="B4798">
        <v>206</v>
      </c>
      <c r="C4798">
        <v>86.525999999999996</v>
      </c>
      <c r="D4798">
        <v>167</v>
      </c>
      <c r="E4798">
        <v>86.525999999999996</v>
      </c>
      <c r="F4798">
        <v>187</v>
      </c>
      <c r="G4798">
        <v>86.525999999999996</v>
      </c>
      <c r="H4798">
        <v>163</v>
      </c>
    </row>
    <row r="4799" spans="1:8" x14ac:dyDescent="0.35">
      <c r="A4799">
        <v>86.543000000000006</v>
      </c>
      <c r="B4799">
        <v>220</v>
      </c>
      <c r="C4799">
        <v>86.543000000000006</v>
      </c>
      <c r="D4799">
        <v>135</v>
      </c>
      <c r="E4799">
        <v>86.543000000000006</v>
      </c>
      <c r="F4799">
        <v>168</v>
      </c>
      <c r="G4799">
        <v>86.543000000000006</v>
      </c>
      <c r="H4799">
        <v>167</v>
      </c>
    </row>
    <row r="4800" spans="1:8" x14ac:dyDescent="0.35">
      <c r="A4800">
        <v>86.56</v>
      </c>
      <c r="B4800">
        <v>223</v>
      </c>
      <c r="C4800">
        <v>86.56</v>
      </c>
      <c r="D4800">
        <v>136</v>
      </c>
      <c r="E4800">
        <v>86.56</v>
      </c>
      <c r="F4800">
        <v>183</v>
      </c>
      <c r="G4800">
        <v>86.56</v>
      </c>
      <c r="H4800">
        <v>166</v>
      </c>
    </row>
    <row r="4801" spans="1:8" x14ac:dyDescent="0.35">
      <c r="A4801">
        <v>86.576999999999998</v>
      </c>
      <c r="B4801">
        <v>222</v>
      </c>
      <c r="C4801">
        <v>86.576999999999998</v>
      </c>
      <c r="D4801">
        <v>142</v>
      </c>
      <c r="E4801">
        <v>86.576999999999998</v>
      </c>
      <c r="F4801">
        <v>172</v>
      </c>
      <c r="G4801">
        <v>86.576999999999998</v>
      </c>
      <c r="H4801">
        <v>159</v>
      </c>
    </row>
    <row r="4802" spans="1:8" x14ac:dyDescent="0.35">
      <c r="A4802">
        <v>86.593999999999994</v>
      </c>
      <c r="B4802">
        <v>227</v>
      </c>
      <c r="C4802">
        <v>86.593999999999994</v>
      </c>
      <c r="D4802">
        <v>158</v>
      </c>
      <c r="E4802">
        <v>86.593999999999994</v>
      </c>
      <c r="F4802">
        <v>172</v>
      </c>
      <c r="G4802">
        <v>86.593999999999994</v>
      </c>
      <c r="H4802">
        <v>159</v>
      </c>
    </row>
    <row r="4803" spans="1:8" x14ac:dyDescent="0.35">
      <c r="A4803">
        <v>86.611000000000004</v>
      </c>
      <c r="B4803">
        <v>241</v>
      </c>
      <c r="C4803">
        <v>86.611000000000004</v>
      </c>
      <c r="D4803">
        <v>171</v>
      </c>
      <c r="E4803">
        <v>86.611000000000004</v>
      </c>
      <c r="F4803">
        <v>165</v>
      </c>
      <c r="G4803">
        <v>86.611000000000004</v>
      </c>
      <c r="H4803">
        <v>151</v>
      </c>
    </row>
    <row r="4804" spans="1:8" x14ac:dyDescent="0.35">
      <c r="A4804">
        <v>86.628</v>
      </c>
      <c r="B4804">
        <v>235</v>
      </c>
      <c r="C4804">
        <v>86.628</v>
      </c>
      <c r="D4804">
        <v>152</v>
      </c>
      <c r="E4804">
        <v>86.628</v>
      </c>
      <c r="F4804">
        <v>160</v>
      </c>
      <c r="G4804">
        <v>86.628</v>
      </c>
      <c r="H4804">
        <v>155</v>
      </c>
    </row>
    <row r="4805" spans="1:8" x14ac:dyDescent="0.35">
      <c r="A4805">
        <v>86.644999999999996</v>
      </c>
      <c r="B4805">
        <v>261</v>
      </c>
      <c r="C4805">
        <v>86.644999999999996</v>
      </c>
      <c r="D4805">
        <v>150</v>
      </c>
      <c r="E4805">
        <v>86.644999999999996</v>
      </c>
      <c r="F4805">
        <v>171</v>
      </c>
      <c r="G4805">
        <v>86.644999999999996</v>
      </c>
      <c r="H4805">
        <v>164</v>
      </c>
    </row>
    <row r="4806" spans="1:8" x14ac:dyDescent="0.35">
      <c r="A4806">
        <v>86.662000000000006</v>
      </c>
      <c r="B4806">
        <v>233</v>
      </c>
      <c r="C4806">
        <v>86.662000000000006</v>
      </c>
      <c r="D4806">
        <v>159</v>
      </c>
      <c r="E4806">
        <v>86.662000000000006</v>
      </c>
      <c r="F4806">
        <v>165</v>
      </c>
      <c r="G4806">
        <v>86.662000000000006</v>
      </c>
      <c r="H4806">
        <v>164</v>
      </c>
    </row>
    <row r="4807" spans="1:8" x14ac:dyDescent="0.35">
      <c r="A4807">
        <v>86.679000000000002</v>
      </c>
      <c r="B4807">
        <v>250</v>
      </c>
      <c r="C4807">
        <v>86.679000000000002</v>
      </c>
      <c r="D4807">
        <v>159</v>
      </c>
      <c r="E4807">
        <v>86.679000000000002</v>
      </c>
      <c r="F4807">
        <v>170</v>
      </c>
      <c r="G4807">
        <v>86.679000000000002</v>
      </c>
      <c r="H4807">
        <v>140</v>
      </c>
    </row>
    <row r="4808" spans="1:8" x14ac:dyDescent="0.35">
      <c r="A4808">
        <v>86.695999999999998</v>
      </c>
      <c r="B4808">
        <v>253</v>
      </c>
      <c r="C4808">
        <v>86.695999999999998</v>
      </c>
      <c r="D4808">
        <v>151</v>
      </c>
      <c r="E4808">
        <v>86.695999999999998</v>
      </c>
      <c r="F4808">
        <v>194</v>
      </c>
      <c r="G4808">
        <v>86.695999999999998</v>
      </c>
      <c r="H4808">
        <v>156</v>
      </c>
    </row>
    <row r="4809" spans="1:8" x14ac:dyDescent="0.35">
      <c r="A4809">
        <v>86.712999999999994</v>
      </c>
      <c r="B4809">
        <v>274</v>
      </c>
      <c r="C4809">
        <v>86.712999999999994</v>
      </c>
      <c r="D4809">
        <v>184</v>
      </c>
      <c r="E4809">
        <v>86.712999999999994</v>
      </c>
      <c r="F4809">
        <v>179</v>
      </c>
      <c r="G4809">
        <v>86.712999999999994</v>
      </c>
      <c r="H4809">
        <v>155</v>
      </c>
    </row>
    <row r="4810" spans="1:8" x14ac:dyDescent="0.35">
      <c r="A4810">
        <v>86.73</v>
      </c>
      <c r="B4810">
        <v>276</v>
      </c>
      <c r="C4810">
        <v>86.73</v>
      </c>
      <c r="D4810">
        <v>165</v>
      </c>
      <c r="E4810">
        <v>86.73</v>
      </c>
      <c r="F4810">
        <v>177</v>
      </c>
      <c r="G4810">
        <v>86.73</v>
      </c>
      <c r="H4810">
        <v>148</v>
      </c>
    </row>
    <row r="4811" spans="1:8" x14ac:dyDescent="0.35">
      <c r="A4811">
        <v>86.747</v>
      </c>
      <c r="B4811">
        <v>271</v>
      </c>
      <c r="C4811">
        <v>86.747</v>
      </c>
      <c r="D4811">
        <v>184</v>
      </c>
      <c r="E4811">
        <v>86.747</v>
      </c>
      <c r="F4811">
        <v>188</v>
      </c>
      <c r="G4811">
        <v>86.747</v>
      </c>
      <c r="H4811">
        <v>167</v>
      </c>
    </row>
    <row r="4812" spans="1:8" x14ac:dyDescent="0.35">
      <c r="A4812">
        <v>86.763999999999996</v>
      </c>
      <c r="B4812">
        <v>286</v>
      </c>
      <c r="C4812">
        <v>86.763999999999996</v>
      </c>
      <c r="D4812">
        <v>182</v>
      </c>
      <c r="E4812">
        <v>86.763999999999996</v>
      </c>
      <c r="F4812">
        <v>188</v>
      </c>
      <c r="G4812">
        <v>86.763999999999996</v>
      </c>
      <c r="H4812">
        <v>138</v>
      </c>
    </row>
    <row r="4813" spans="1:8" x14ac:dyDescent="0.35">
      <c r="A4813">
        <v>86.781000000000006</v>
      </c>
      <c r="B4813">
        <v>297</v>
      </c>
      <c r="C4813">
        <v>86.781000000000006</v>
      </c>
      <c r="D4813">
        <v>173</v>
      </c>
      <c r="E4813">
        <v>86.781000000000006</v>
      </c>
      <c r="F4813">
        <v>183</v>
      </c>
      <c r="G4813">
        <v>86.781000000000006</v>
      </c>
      <c r="H4813">
        <v>144</v>
      </c>
    </row>
    <row r="4814" spans="1:8" x14ac:dyDescent="0.35">
      <c r="A4814">
        <v>86.798000000000002</v>
      </c>
      <c r="B4814">
        <v>304</v>
      </c>
      <c r="C4814">
        <v>86.798000000000002</v>
      </c>
      <c r="D4814">
        <v>196</v>
      </c>
      <c r="E4814">
        <v>86.798000000000002</v>
      </c>
      <c r="F4814">
        <v>192</v>
      </c>
      <c r="G4814">
        <v>86.798000000000002</v>
      </c>
      <c r="H4814">
        <v>151</v>
      </c>
    </row>
    <row r="4815" spans="1:8" x14ac:dyDescent="0.35">
      <c r="A4815">
        <v>86.814999999999998</v>
      </c>
      <c r="B4815">
        <v>299</v>
      </c>
      <c r="C4815">
        <v>86.814999999999998</v>
      </c>
      <c r="D4815">
        <v>181</v>
      </c>
      <c r="E4815">
        <v>86.814999999999998</v>
      </c>
      <c r="F4815">
        <v>180</v>
      </c>
      <c r="G4815">
        <v>86.814999999999998</v>
      </c>
      <c r="H4815">
        <v>175</v>
      </c>
    </row>
    <row r="4816" spans="1:8" x14ac:dyDescent="0.35">
      <c r="A4816">
        <v>86.831999999999994</v>
      </c>
      <c r="B4816">
        <v>306</v>
      </c>
      <c r="C4816">
        <v>86.831999999999994</v>
      </c>
      <c r="D4816">
        <v>190</v>
      </c>
      <c r="E4816">
        <v>86.831999999999994</v>
      </c>
      <c r="F4816">
        <v>192</v>
      </c>
      <c r="G4816">
        <v>86.831999999999994</v>
      </c>
      <c r="H4816">
        <v>161</v>
      </c>
    </row>
    <row r="4817" spans="1:8" x14ac:dyDescent="0.35">
      <c r="A4817">
        <v>86.849000000000004</v>
      </c>
      <c r="B4817">
        <v>297</v>
      </c>
      <c r="C4817">
        <v>86.849000000000004</v>
      </c>
      <c r="D4817">
        <v>188</v>
      </c>
      <c r="E4817">
        <v>86.849000000000004</v>
      </c>
      <c r="F4817">
        <v>174</v>
      </c>
      <c r="G4817">
        <v>86.849000000000004</v>
      </c>
      <c r="H4817">
        <v>152</v>
      </c>
    </row>
    <row r="4818" spans="1:8" x14ac:dyDescent="0.35">
      <c r="A4818">
        <v>86.866</v>
      </c>
      <c r="B4818">
        <v>307</v>
      </c>
      <c r="C4818">
        <v>86.866</v>
      </c>
      <c r="D4818">
        <v>187</v>
      </c>
      <c r="E4818">
        <v>86.866</v>
      </c>
      <c r="F4818">
        <v>203</v>
      </c>
      <c r="G4818">
        <v>86.866</v>
      </c>
      <c r="H4818">
        <v>151</v>
      </c>
    </row>
    <row r="4819" spans="1:8" x14ac:dyDescent="0.35">
      <c r="A4819">
        <v>86.882999999999996</v>
      </c>
      <c r="B4819">
        <v>331</v>
      </c>
      <c r="C4819">
        <v>86.882999999999996</v>
      </c>
      <c r="D4819">
        <v>195</v>
      </c>
      <c r="E4819">
        <v>86.882999999999996</v>
      </c>
      <c r="F4819">
        <v>204</v>
      </c>
      <c r="G4819">
        <v>86.882999999999996</v>
      </c>
      <c r="H4819">
        <v>159</v>
      </c>
    </row>
    <row r="4820" spans="1:8" x14ac:dyDescent="0.35">
      <c r="A4820">
        <v>86.9</v>
      </c>
      <c r="B4820">
        <v>331</v>
      </c>
      <c r="C4820">
        <v>86.9</v>
      </c>
      <c r="D4820">
        <v>182</v>
      </c>
      <c r="E4820">
        <v>86.9</v>
      </c>
      <c r="F4820">
        <v>204</v>
      </c>
      <c r="G4820">
        <v>86.9</v>
      </c>
      <c r="H4820">
        <v>153</v>
      </c>
    </row>
    <row r="4821" spans="1:8" x14ac:dyDescent="0.35">
      <c r="A4821">
        <v>86.917000000000002</v>
      </c>
      <c r="B4821">
        <v>328</v>
      </c>
      <c r="C4821">
        <v>86.917000000000002</v>
      </c>
      <c r="D4821">
        <v>196</v>
      </c>
      <c r="E4821">
        <v>86.917000000000002</v>
      </c>
      <c r="F4821">
        <v>193</v>
      </c>
      <c r="G4821">
        <v>86.917000000000002</v>
      </c>
      <c r="H4821">
        <v>154</v>
      </c>
    </row>
    <row r="4822" spans="1:8" x14ac:dyDescent="0.35">
      <c r="A4822">
        <v>86.933999999999997</v>
      </c>
      <c r="B4822">
        <v>332</v>
      </c>
      <c r="C4822">
        <v>86.933999999999997</v>
      </c>
      <c r="D4822">
        <v>187</v>
      </c>
      <c r="E4822">
        <v>86.933999999999997</v>
      </c>
      <c r="F4822">
        <v>203</v>
      </c>
      <c r="G4822">
        <v>86.933999999999997</v>
      </c>
      <c r="H4822">
        <v>156</v>
      </c>
    </row>
    <row r="4823" spans="1:8" x14ac:dyDescent="0.35">
      <c r="A4823">
        <v>86.950999999999993</v>
      </c>
      <c r="B4823">
        <v>343</v>
      </c>
      <c r="C4823">
        <v>86.950999999999993</v>
      </c>
      <c r="D4823">
        <v>207</v>
      </c>
      <c r="E4823">
        <v>86.950999999999993</v>
      </c>
      <c r="F4823">
        <v>202</v>
      </c>
      <c r="G4823">
        <v>86.950999999999993</v>
      </c>
      <c r="H4823">
        <v>158</v>
      </c>
    </row>
    <row r="4824" spans="1:8" x14ac:dyDescent="0.35">
      <c r="A4824">
        <v>86.968000000000004</v>
      </c>
      <c r="B4824">
        <v>342</v>
      </c>
      <c r="C4824">
        <v>86.968000000000004</v>
      </c>
      <c r="D4824">
        <v>213</v>
      </c>
      <c r="E4824">
        <v>86.968000000000004</v>
      </c>
      <c r="F4824">
        <v>191</v>
      </c>
      <c r="G4824">
        <v>86.968000000000004</v>
      </c>
      <c r="H4824">
        <v>156</v>
      </c>
    </row>
    <row r="4825" spans="1:8" x14ac:dyDescent="0.35">
      <c r="A4825">
        <v>86.984999999999999</v>
      </c>
      <c r="B4825">
        <v>340</v>
      </c>
      <c r="C4825">
        <v>86.984999999999999</v>
      </c>
      <c r="D4825">
        <v>196</v>
      </c>
      <c r="E4825">
        <v>86.984999999999999</v>
      </c>
      <c r="F4825">
        <v>206</v>
      </c>
      <c r="G4825">
        <v>86.984999999999999</v>
      </c>
      <c r="H4825">
        <v>151</v>
      </c>
    </row>
    <row r="4826" spans="1:8" x14ac:dyDescent="0.35">
      <c r="A4826">
        <v>87.001999999999995</v>
      </c>
      <c r="B4826">
        <v>359</v>
      </c>
      <c r="C4826">
        <v>87.001999999999995</v>
      </c>
      <c r="D4826">
        <v>195</v>
      </c>
      <c r="E4826">
        <v>87.001999999999995</v>
      </c>
      <c r="F4826">
        <v>206</v>
      </c>
      <c r="G4826">
        <v>87.001999999999995</v>
      </c>
      <c r="H4826">
        <v>161</v>
      </c>
    </row>
    <row r="4827" spans="1:8" x14ac:dyDescent="0.35">
      <c r="A4827">
        <v>87.019000000000005</v>
      </c>
      <c r="B4827">
        <v>367</v>
      </c>
      <c r="C4827">
        <v>87.019000000000005</v>
      </c>
      <c r="D4827">
        <v>208</v>
      </c>
      <c r="E4827">
        <v>87.019000000000005</v>
      </c>
      <c r="F4827">
        <v>212</v>
      </c>
      <c r="G4827">
        <v>87.019000000000005</v>
      </c>
      <c r="H4827">
        <v>161</v>
      </c>
    </row>
    <row r="4828" spans="1:8" x14ac:dyDescent="0.35">
      <c r="A4828">
        <v>87.036000000000001</v>
      </c>
      <c r="B4828">
        <v>367</v>
      </c>
      <c r="C4828">
        <v>87.036000000000001</v>
      </c>
      <c r="D4828">
        <v>214</v>
      </c>
      <c r="E4828">
        <v>87.036000000000001</v>
      </c>
      <c r="F4828">
        <v>203</v>
      </c>
      <c r="G4828">
        <v>87.036000000000001</v>
      </c>
      <c r="H4828">
        <v>156</v>
      </c>
    </row>
    <row r="4829" spans="1:8" x14ac:dyDescent="0.35">
      <c r="A4829">
        <v>87.052999999999997</v>
      </c>
      <c r="B4829">
        <v>375</v>
      </c>
      <c r="C4829">
        <v>87.052999999999997</v>
      </c>
      <c r="D4829">
        <v>215</v>
      </c>
      <c r="E4829">
        <v>87.052999999999997</v>
      </c>
      <c r="F4829">
        <v>205</v>
      </c>
      <c r="G4829">
        <v>87.052999999999997</v>
      </c>
      <c r="H4829">
        <v>157</v>
      </c>
    </row>
    <row r="4830" spans="1:8" x14ac:dyDescent="0.35">
      <c r="A4830">
        <v>87.07</v>
      </c>
      <c r="B4830">
        <v>368</v>
      </c>
      <c r="C4830">
        <v>87.07</v>
      </c>
      <c r="D4830">
        <v>216</v>
      </c>
      <c r="E4830">
        <v>87.07</v>
      </c>
      <c r="F4830">
        <v>204</v>
      </c>
      <c r="G4830">
        <v>87.07</v>
      </c>
      <c r="H4830">
        <v>171</v>
      </c>
    </row>
    <row r="4831" spans="1:8" x14ac:dyDescent="0.35">
      <c r="A4831">
        <v>87.087000000000003</v>
      </c>
      <c r="B4831">
        <v>372</v>
      </c>
      <c r="C4831">
        <v>87.087000000000003</v>
      </c>
      <c r="D4831">
        <v>218</v>
      </c>
      <c r="E4831">
        <v>87.087000000000003</v>
      </c>
      <c r="F4831">
        <v>204</v>
      </c>
      <c r="G4831">
        <v>87.087000000000003</v>
      </c>
      <c r="H4831">
        <v>167</v>
      </c>
    </row>
    <row r="4832" spans="1:8" x14ac:dyDescent="0.35">
      <c r="A4832">
        <v>87.103999999999999</v>
      </c>
      <c r="B4832">
        <v>374</v>
      </c>
      <c r="C4832">
        <v>87.103999999999999</v>
      </c>
      <c r="D4832">
        <v>218</v>
      </c>
      <c r="E4832">
        <v>87.103999999999999</v>
      </c>
      <c r="F4832">
        <v>227</v>
      </c>
      <c r="G4832">
        <v>87.103999999999999</v>
      </c>
      <c r="H4832">
        <v>162</v>
      </c>
    </row>
    <row r="4833" spans="1:8" x14ac:dyDescent="0.35">
      <c r="A4833">
        <v>87.120999999999995</v>
      </c>
      <c r="B4833">
        <v>363</v>
      </c>
      <c r="C4833">
        <v>87.120999999999995</v>
      </c>
      <c r="D4833">
        <v>205</v>
      </c>
      <c r="E4833">
        <v>87.120999999999995</v>
      </c>
      <c r="F4833">
        <v>218</v>
      </c>
      <c r="G4833">
        <v>87.120999999999995</v>
      </c>
      <c r="H4833">
        <v>165</v>
      </c>
    </row>
    <row r="4834" spans="1:8" x14ac:dyDescent="0.35">
      <c r="A4834">
        <v>87.138000000000005</v>
      </c>
      <c r="B4834">
        <v>367</v>
      </c>
      <c r="C4834">
        <v>87.138000000000005</v>
      </c>
      <c r="D4834">
        <v>205</v>
      </c>
      <c r="E4834">
        <v>87.138000000000005</v>
      </c>
      <c r="F4834">
        <v>209</v>
      </c>
      <c r="G4834">
        <v>87.138000000000005</v>
      </c>
      <c r="H4834">
        <v>171</v>
      </c>
    </row>
    <row r="4835" spans="1:8" x14ac:dyDescent="0.35">
      <c r="A4835">
        <v>87.155000000000001</v>
      </c>
      <c r="B4835">
        <v>379</v>
      </c>
      <c r="C4835">
        <v>87.155000000000001</v>
      </c>
      <c r="D4835">
        <v>215</v>
      </c>
      <c r="E4835">
        <v>87.155000000000001</v>
      </c>
      <c r="F4835">
        <v>205</v>
      </c>
      <c r="G4835">
        <v>87.155000000000001</v>
      </c>
      <c r="H4835">
        <v>167</v>
      </c>
    </row>
    <row r="4836" spans="1:8" x14ac:dyDescent="0.35">
      <c r="A4836">
        <v>87.171999999999997</v>
      </c>
      <c r="B4836">
        <v>368</v>
      </c>
      <c r="C4836">
        <v>87.171999999999997</v>
      </c>
      <c r="D4836">
        <v>222</v>
      </c>
      <c r="E4836">
        <v>87.171999999999997</v>
      </c>
      <c r="F4836">
        <v>207</v>
      </c>
      <c r="G4836">
        <v>87.171999999999997</v>
      </c>
      <c r="H4836">
        <v>155</v>
      </c>
    </row>
    <row r="4837" spans="1:8" x14ac:dyDescent="0.35">
      <c r="A4837">
        <v>87.188999999999993</v>
      </c>
      <c r="B4837">
        <v>354</v>
      </c>
      <c r="C4837">
        <v>87.188999999999993</v>
      </c>
      <c r="D4837">
        <v>226</v>
      </c>
      <c r="E4837">
        <v>87.188999999999993</v>
      </c>
      <c r="F4837">
        <v>204</v>
      </c>
      <c r="G4837">
        <v>87.188999999999993</v>
      </c>
      <c r="H4837">
        <v>145</v>
      </c>
    </row>
    <row r="4838" spans="1:8" x14ac:dyDescent="0.35">
      <c r="A4838">
        <v>87.206000000000003</v>
      </c>
      <c r="B4838">
        <v>358</v>
      </c>
      <c r="C4838">
        <v>87.206000000000003</v>
      </c>
      <c r="D4838">
        <v>212</v>
      </c>
      <c r="E4838">
        <v>87.206000000000003</v>
      </c>
      <c r="F4838">
        <v>210</v>
      </c>
      <c r="G4838">
        <v>87.206000000000003</v>
      </c>
      <c r="H4838">
        <v>156</v>
      </c>
    </row>
    <row r="4839" spans="1:8" x14ac:dyDescent="0.35">
      <c r="A4839">
        <v>87.222999999999999</v>
      </c>
      <c r="B4839">
        <v>361</v>
      </c>
      <c r="C4839">
        <v>87.222999999999999</v>
      </c>
      <c r="D4839">
        <v>214</v>
      </c>
      <c r="E4839">
        <v>87.222999999999999</v>
      </c>
      <c r="F4839">
        <v>216</v>
      </c>
      <c r="G4839">
        <v>87.222999999999999</v>
      </c>
      <c r="H4839">
        <v>164</v>
      </c>
    </row>
    <row r="4840" spans="1:8" x14ac:dyDescent="0.35">
      <c r="A4840">
        <v>87.24</v>
      </c>
      <c r="B4840">
        <v>356</v>
      </c>
      <c r="C4840">
        <v>87.24</v>
      </c>
      <c r="D4840">
        <v>206</v>
      </c>
      <c r="E4840">
        <v>87.24</v>
      </c>
      <c r="F4840">
        <v>215</v>
      </c>
      <c r="G4840">
        <v>87.24</v>
      </c>
      <c r="H4840">
        <v>167</v>
      </c>
    </row>
    <row r="4841" spans="1:8" x14ac:dyDescent="0.35">
      <c r="A4841">
        <v>87.257000000000005</v>
      </c>
      <c r="B4841">
        <v>345</v>
      </c>
      <c r="C4841">
        <v>87.257000000000005</v>
      </c>
      <c r="D4841">
        <v>213</v>
      </c>
      <c r="E4841">
        <v>87.257000000000005</v>
      </c>
      <c r="F4841">
        <v>213</v>
      </c>
      <c r="G4841">
        <v>87.257000000000005</v>
      </c>
      <c r="H4841">
        <v>166</v>
      </c>
    </row>
    <row r="4842" spans="1:8" x14ac:dyDescent="0.35">
      <c r="A4842">
        <v>87.274000000000001</v>
      </c>
      <c r="B4842">
        <v>347</v>
      </c>
      <c r="C4842">
        <v>87.274000000000001</v>
      </c>
      <c r="D4842">
        <v>216</v>
      </c>
      <c r="E4842">
        <v>87.274000000000001</v>
      </c>
      <c r="F4842">
        <v>217</v>
      </c>
      <c r="G4842">
        <v>87.274000000000001</v>
      </c>
      <c r="H4842">
        <v>159</v>
      </c>
    </row>
    <row r="4843" spans="1:8" x14ac:dyDescent="0.35">
      <c r="A4843">
        <v>87.290999999999997</v>
      </c>
      <c r="B4843">
        <v>347</v>
      </c>
      <c r="C4843">
        <v>87.290999999999997</v>
      </c>
      <c r="D4843">
        <v>209</v>
      </c>
      <c r="E4843">
        <v>87.290999999999997</v>
      </c>
      <c r="F4843">
        <v>215</v>
      </c>
      <c r="G4843">
        <v>87.290999999999997</v>
      </c>
      <c r="H4843">
        <v>167</v>
      </c>
    </row>
    <row r="4844" spans="1:8" x14ac:dyDescent="0.35">
      <c r="A4844">
        <v>87.308000000000007</v>
      </c>
      <c r="B4844">
        <v>326</v>
      </c>
      <c r="C4844">
        <v>87.308000000000007</v>
      </c>
      <c r="D4844">
        <v>213</v>
      </c>
      <c r="E4844">
        <v>87.308000000000007</v>
      </c>
      <c r="F4844">
        <v>211</v>
      </c>
      <c r="G4844">
        <v>87.308000000000007</v>
      </c>
      <c r="H4844">
        <v>168</v>
      </c>
    </row>
    <row r="4845" spans="1:8" x14ac:dyDescent="0.35">
      <c r="A4845">
        <v>87.325000000000003</v>
      </c>
      <c r="B4845">
        <v>323</v>
      </c>
      <c r="C4845">
        <v>87.325000000000003</v>
      </c>
      <c r="D4845">
        <v>213</v>
      </c>
      <c r="E4845">
        <v>87.325000000000003</v>
      </c>
      <c r="F4845">
        <v>208</v>
      </c>
      <c r="G4845">
        <v>87.325000000000003</v>
      </c>
      <c r="H4845">
        <v>159</v>
      </c>
    </row>
    <row r="4846" spans="1:8" x14ac:dyDescent="0.35">
      <c r="A4846">
        <v>87.341999999999999</v>
      </c>
      <c r="B4846">
        <v>322</v>
      </c>
      <c r="C4846">
        <v>87.341999999999999</v>
      </c>
      <c r="D4846">
        <v>206</v>
      </c>
      <c r="E4846">
        <v>87.341999999999999</v>
      </c>
      <c r="F4846">
        <v>219</v>
      </c>
      <c r="G4846">
        <v>87.341999999999999</v>
      </c>
      <c r="H4846">
        <v>169</v>
      </c>
    </row>
    <row r="4847" spans="1:8" x14ac:dyDescent="0.35">
      <c r="A4847">
        <v>87.358999999999995</v>
      </c>
      <c r="B4847">
        <v>331</v>
      </c>
      <c r="C4847">
        <v>87.358999999999995</v>
      </c>
      <c r="D4847">
        <v>200</v>
      </c>
      <c r="E4847">
        <v>87.358999999999995</v>
      </c>
      <c r="F4847">
        <v>230</v>
      </c>
      <c r="G4847">
        <v>87.358999999999995</v>
      </c>
      <c r="H4847">
        <v>168</v>
      </c>
    </row>
    <row r="4848" spans="1:8" x14ac:dyDescent="0.35">
      <c r="A4848">
        <v>87.376000000000005</v>
      </c>
      <c r="B4848">
        <v>337</v>
      </c>
      <c r="C4848">
        <v>87.376000000000005</v>
      </c>
      <c r="D4848">
        <v>203</v>
      </c>
      <c r="E4848">
        <v>87.376000000000005</v>
      </c>
      <c r="F4848">
        <v>218</v>
      </c>
      <c r="G4848">
        <v>87.376000000000005</v>
      </c>
      <c r="H4848">
        <v>160</v>
      </c>
    </row>
    <row r="4849" spans="1:8" x14ac:dyDescent="0.35">
      <c r="A4849">
        <v>87.393000000000001</v>
      </c>
      <c r="B4849">
        <v>327</v>
      </c>
      <c r="C4849">
        <v>87.393000000000001</v>
      </c>
      <c r="D4849">
        <v>203</v>
      </c>
      <c r="E4849">
        <v>87.393000000000001</v>
      </c>
      <c r="F4849">
        <v>226</v>
      </c>
      <c r="G4849">
        <v>87.393000000000001</v>
      </c>
      <c r="H4849">
        <v>145</v>
      </c>
    </row>
    <row r="4850" spans="1:8" x14ac:dyDescent="0.35">
      <c r="A4850">
        <v>87.41</v>
      </c>
      <c r="B4850">
        <v>318</v>
      </c>
      <c r="C4850">
        <v>87.41</v>
      </c>
      <c r="D4850">
        <v>201</v>
      </c>
      <c r="E4850">
        <v>87.41</v>
      </c>
      <c r="F4850">
        <v>212</v>
      </c>
      <c r="G4850">
        <v>87.41</v>
      </c>
      <c r="H4850">
        <v>160</v>
      </c>
    </row>
    <row r="4851" spans="1:8" x14ac:dyDescent="0.35">
      <c r="A4851">
        <v>87.427000000000007</v>
      </c>
      <c r="B4851">
        <v>310</v>
      </c>
      <c r="C4851">
        <v>87.427000000000007</v>
      </c>
      <c r="D4851">
        <v>216</v>
      </c>
      <c r="E4851">
        <v>87.427000000000007</v>
      </c>
      <c r="F4851">
        <v>228</v>
      </c>
      <c r="G4851">
        <v>87.427000000000007</v>
      </c>
      <c r="H4851">
        <v>150</v>
      </c>
    </row>
    <row r="4852" spans="1:8" x14ac:dyDescent="0.35">
      <c r="A4852">
        <v>87.444000000000003</v>
      </c>
      <c r="B4852">
        <v>316</v>
      </c>
      <c r="C4852">
        <v>87.444000000000003</v>
      </c>
      <c r="D4852">
        <v>192</v>
      </c>
      <c r="E4852">
        <v>87.444000000000003</v>
      </c>
      <c r="F4852">
        <v>212</v>
      </c>
      <c r="G4852">
        <v>87.444000000000003</v>
      </c>
      <c r="H4852">
        <v>159</v>
      </c>
    </row>
    <row r="4853" spans="1:8" x14ac:dyDescent="0.35">
      <c r="A4853">
        <v>87.460999999999999</v>
      </c>
      <c r="B4853">
        <v>306</v>
      </c>
      <c r="C4853">
        <v>87.460999999999999</v>
      </c>
      <c r="D4853">
        <v>216</v>
      </c>
      <c r="E4853">
        <v>87.460999999999999</v>
      </c>
      <c r="F4853">
        <v>203</v>
      </c>
      <c r="G4853">
        <v>87.460999999999999</v>
      </c>
      <c r="H4853">
        <v>158</v>
      </c>
    </row>
    <row r="4854" spans="1:8" x14ac:dyDescent="0.35">
      <c r="A4854">
        <v>87.477999999999994</v>
      </c>
      <c r="B4854">
        <v>295</v>
      </c>
      <c r="C4854">
        <v>87.477999999999994</v>
      </c>
      <c r="D4854">
        <v>201</v>
      </c>
      <c r="E4854">
        <v>87.477999999999994</v>
      </c>
      <c r="F4854">
        <v>204</v>
      </c>
      <c r="G4854">
        <v>87.477999999999994</v>
      </c>
      <c r="H4854">
        <v>142</v>
      </c>
    </row>
    <row r="4855" spans="1:8" x14ac:dyDescent="0.35">
      <c r="A4855">
        <v>87.495000000000005</v>
      </c>
      <c r="B4855">
        <v>300</v>
      </c>
      <c r="C4855">
        <v>87.495000000000005</v>
      </c>
      <c r="D4855">
        <v>197</v>
      </c>
      <c r="E4855">
        <v>87.495000000000005</v>
      </c>
      <c r="F4855">
        <v>200</v>
      </c>
      <c r="G4855">
        <v>87.495000000000005</v>
      </c>
      <c r="H4855">
        <v>158</v>
      </c>
    </row>
    <row r="4856" spans="1:8" x14ac:dyDescent="0.35">
      <c r="A4856">
        <v>87.512</v>
      </c>
      <c r="B4856">
        <v>295</v>
      </c>
      <c r="C4856">
        <v>87.512</v>
      </c>
      <c r="D4856">
        <v>207</v>
      </c>
      <c r="E4856">
        <v>87.512</v>
      </c>
      <c r="F4856">
        <v>228</v>
      </c>
      <c r="G4856">
        <v>87.512</v>
      </c>
      <c r="H4856">
        <v>165</v>
      </c>
    </row>
    <row r="4857" spans="1:8" x14ac:dyDescent="0.35">
      <c r="A4857">
        <v>87.528999999999996</v>
      </c>
      <c r="B4857">
        <v>292</v>
      </c>
      <c r="C4857">
        <v>87.528999999999996</v>
      </c>
      <c r="D4857">
        <v>200</v>
      </c>
      <c r="E4857">
        <v>87.528999999999996</v>
      </c>
      <c r="F4857">
        <v>223</v>
      </c>
      <c r="G4857">
        <v>87.528999999999996</v>
      </c>
      <c r="H4857">
        <v>150</v>
      </c>
    </row>
    <row r="4858" spans="1:8" x14ac:dyDescent="0.35">
      <c r="A4858">
        <v>87.546000000000006</v>
      </c>
      <c r="B4858">
        <v>295</v>
      </c>
      <c r="C4858">
        <v>87.546000000000006</v>
      </c>
      <c r="D4858">
        <v>206</v>
      </c>
      <c r="E4858">
        <v>87.546000000000006</v>
      </c>
      <c r="F4858">
        <v>230</v>
      </c>
      <c r="G4858">
        <v>87.546000000000006</v>
      </c>
      <c r="H4858">
        <v>142</v>
      </c>
    </row>
    <row r="4859" spans="1:8" x14ac:dyDescent="0.35">
      <c r="A4859">
        <v>87.563000000000002</v>
      </c>
      <c r="B4859">
        <v>271</v>
      </c>
      <c r="C4859">
        <v>87.563000000000002</v>
      </c>
      <c r="D4859">
        <v>194</v>
      </c>
      <c r="E4859">
        <v>87.563000000000002</v>
      </c>
      <c r="F4859">
        <v>225</v>
      </c>
      <c r="G4859">
        <v>87.563000000000002</v>
      </c>
      <c r="H4859">
        <v>159</v>
      </c>
    </row>
    <row r="4860" spans="1:8" x14ac:dyDescent="0.35">
      <c r="A4860">
        <v>87.58</v>
      </c>
      <c r="B4860">
        <v>269</v>
      </c>
      <c r="C4860">
        <v>87.58</v>
      </c>
      <c r="D4860">
        <v>190</v>
      </c>
      <c r="E4860">
        <v>87.58</v>
      </c>
      <c r="F4860">
        <v>221</v>
      </c>
      <c r="G4860">
        <v>87.58</v>
      </c>
      <c r="H4860">
        <v>143</v>
      </c>
    </row>
    <row r="4861" spans="1:8" x14ac:dyDescent="0.35">
      <c r="A4861">
        <v>87.596999999999994</v>
      </c>
      <c r="B4861">
        <v>268</v>
      </c>
      <c r="C4861">
        <v>87.596999999999994</v>
      </c>
      <c r="D4861">
        <v>180</v>
      </c>
      <c r="E4861">
        <v>87.596999999999994</v>
      </c>
      <c r="F4861">
        <v>232</v>
      </c>
      <c r="G4861">
        <v>87.596999999999994</v>
      </c>
      <c r="H4861">
        <v>147</v>
      </c>
    </row>
    <row r="4862" spans="1:8" x14ac:dyDescent="0.35">
      <c r="A4862">
        <v>87.614000000000004</v>
      </c>
      <c r="B4862">
        <v>258</v>
      </c>
      <c r="C4862">
        <v>87.614000000000004</v>
      </c>
      <c r="D4862">
        <v>203</v>
      </c>
      <c r="E4862">
        <v>87.614000000000004</v>
      </c>
      <c r="F4862">
        <v>199</v>
      </c>
      <c r="G4862">
        <v>87.614000000000004</v>
      </c>
      <c r="H4862">
        <v>170</v>
      </c>
    </row>
    <row r="4863" spans="1:8" x14ac:dyDescent="0.35">
      <c r="A4863">
        <v>87.631</v>
      </c>
      <c r="B4863">
        <v>260</v>
      </c>
      <c r="C4863">
        <v>87.631</v>
      </c>
      <c r="D4863">
        <v>196</v>
      </c>
      <c r="E4863">
        <v>87.631</v>
      </c>
      <c r="F4863">
        <v>207</v>
      </c>
      <c r="G4863">
        <v>87.631</v>
      </c>
      <c r="H4863">
        <v>147</v>
      </c>
    </row>
    <row r="4864" spans="1:8" x14ac:dyDescent="0.35">
      <c r="A4864">
        <v>87.647999999999996</v>
      </c>
      <c r="B4864">
        <v>264</v>
      </c>
      <c r="C4864">
        <v>87.647999999999996</v>
      </c>
      <c r="D4864">
        <v>172</v>
      </c>
      <c r="E4864">
        <v>87.647999999999996</v>
      </c>
      <c r="F4864">
        <v>212</v>
      </c>
      <c r="G4864">
        <v>87.647999999999996</v>
      </c>
      <c r="H4864">
        <v>172</v>
      </c>
    </row>
    <row r="4865" spans="1:8" x14ac:dyDescent="0.35">
      <c r="A4865">
        <v>87.665000000000006</v>
      </c>
      <c r="B4865">
        <v>264</v>
      </c>
      <c r="C4865">
        <v>87.665000000000006</v>
      </c>
      <c r="D4865">
        <v>188</v>
      </c>
      <c r="E4865">
        <v>87.665000000000006</v>
      </c>
      <c r="F4865">
        <v>214</v>
      </c>
      <c r="G4865">
        <v>87.665000000000006</v>
      </c>
      <c r="H4865">
        <v>163</v>
      </c>
    </row>
    <row r="4866" spans="1:8" x14ac:dyDescent="0.35">
      <c r="A4866">
        <v>87.682000000000002</v>
      </c>
      <c r="B4866">
        <v>256</v>
      </c>
      <c r="C4866">
        <v>87.682000000000002</v>
      </c>
      <c r="D4866">
        <v>185</v>
      </c>
      <c r="E4866">
        <v>87.682000000000002</v>
      </c>
      <c r="F4866">
        <v>211</v>
      </c>
      <c r="G4866">
        <v>87.682000000000002</v>
      </c>
      <c r="H4866">
        <v>168</v>
      </c>
    </row>
    <row r="4867" spans="1:8" x14ac:dyDescent="0.35">
      <c r="A4867">
        <v>87.698999999999998</v>
      </c>
      <c r="B4867">
        <v>228</v>
      </c>
      <c r="C4867">
        <v>87.698999999999998</v>
      </c>
      <c r="D4867">
        <v>159</v>
      </c>
      <c r="E4867">
        <v>87.698999999999998</v>
      </c>
      <c r="F4867">
        <v>201</v>
      </c>
      <c r="G4867">
        <v>87.698999999999998</v>
      </c>
      <c r="H4867">
        <v>153</v>
      </c>
    </row>
    <row r="4868" spans="1:8" x14ac:dyDescent="0.35">
      <c r="A4868">
        <v>87.715999999999994</v>
      </c>
      <c r="B4868">
        <v>235</v>
      </c>
      <c r="C4868">
        <v>87.715999999999994</v>
      </c>
      <c r="D4868">
        <v>180</v>
      </c>
      <c r="E4868">
        <v>87.715999999999994</v>
      </c>
      <c r="F4868">
        <v>202</v>
      </c>
      <c r="G4868">
        <v>87.715999999999994</v>
      </c>
      <c r="H4868">
        <v>163</v>
      </c>
    </row>
    <row r="4869" spans="1:8" x14ac:dyDescent="0.35">
      <c r="A4869">
        <v>87.733000000000004</v>
      </c>
      <c r="B4869">
        <v>224</v>
      </c>
      <c r="C4869">
        <v>87.733000000000004</v>
      </c>
      <c r="D4869">
        <v>171</v>
      </c>
      <c r="E4869">
        <v>87.733000000000004</v>
      </c>
      <c r="F4869">
        <v>205</v>
      </c>
      <c r="G4869">
        <v>87.733000000000004</v>
      </c>
      <c r="H4869">
        <v>162</v>
      </c>
    </row>
    <row r="4870" spans="1:8" x14ac:dyDescent="0.35">
      <c r="A4870">
        <v>87.75</v>
      </c>
      <c r="B4870">
        <v>229</v>
      </c>
      <c r="C4870">
        <v>87.75</v>
      </c>
      <c r="D4870">
        <v>174</v>
      </c>
      <c r="E4870">
        <v>87.75</v>
      </c>
      <c r="F4870">
        <v>198</v>
      </c>
      <c r="G4870">
        <v>87.75</v>
      </c>
      <c r="H4870">
        <v>160</v>
      </c>
    </row>
    <row r="4871" spans="1:8" x14ac:dyDescent="0.35">
      <c r="A4871">
        <v>87.766999999999996</v>
      </c>
      <c r="B4871">
        <v>228</v>
      </c>
      <c r="C4871">
        <v>87.766999999999996</v>
      </c>
      <c r="D4871">
        <v>176</v>
      </c>
      <c r="E4871">
        <v>87.766999999999996</v>
      </c>
      <c r="F4871">
        <v>204</v>
      </c>
      <c r="G4871">
        <v>87.766999999999996</v>
      </c>
      <c r="H4871">
        <v>159</v>
      </c>
    </row>
    <row r="4872" spans="1:8" x14ac:dyDescent="0.35">
      <c r="A4872">
        <v>87.784000000000006</v>
      </c>
      <c r="B4872">
        <v>218</v>
      </c>
      <c r="C4872">
        <v>87.784000000000006</v>
      </c>
      <c r="D4872">
        <v>174</v>
      </c>
      <c r="E4872">
        <v>87.784000000000006</v>
      </c>
      <c r="F4872">
        <v>197</v>
      </c>
      <c r="G4872">
        <v>87.784000000000006</v>
      </c>
      <c r="H4872">
        <v>157</v>
      </c>
    </row>
    <row r="4873" spans="1:8" x14ac:dyDescent="0.35">
      <c r="A4873">
        <v>87.801000000000002</v>
      </c>
      <c r="B4873">
        <v>213</v>
      </c>
      <c r="C4873">
        <v>87.801000000000002</v>
      </c>
      <c r="D4873">
        <v>170</v>
      </c>
      <c r="E4873">
        <v>87.801000000000002</v>
      </c>
      <c r="F4873">
        <v>189</v>
      </c>
      <c r="G4873">
        <v>87.801000000000002</v>
      </c>
      <c r="H4873">
        <v>156</v>
      </c>
    </row>
    <row r="4874" spans="1:8" x14ac:dyDescent="0.35">
      <c r="A4874">
        <v>87.817999999999998</v>
      </c>
      <c r="B4874">
        <v>195</v>
      </c>
      <c r="C4874">
        <v>87.817999999999998</v>
      </c>
      <c r="D4874">
        <v>156</v>
      </c>
      <c r="E4874">
        <v>87.817999999999998</v>
      </c>
      <c r="F4874">
        <v>195</v>
      </c>
      <c r="G4874">
        <v>87.817999999999998</v>
      </c>
      <c r="H4874">
        <v>150</v>
      </c>
    </row>
    <row r="4875" spans="1:8" x14ac:dyDescent="0.35">
      <c r="A4875">
        <v>87.834999999999994</v>
      </c>
      <c r="B4875">
        <v>207</v>
      </c>
      <c r="C4875">
        <v>87.834999999999994</v>
      </c>
      <c r="D4875">
        <v>173</v>
      </c>
      <c r="E4875">
        <v>87.834999999999994</v>
      </c>
      <c r="F4875">
        <v>173</v>
      </c>
      <c r="G4875">
        <v>87.834999999999994</v>
      </c>
      <c r="H4875">
        <v>161</v>
      </c>
    </row>
    <row r="4876" spans="1:8" x14ac:dyDescent="0.35">
      <c r="A4876">
        <v>87.852000000000004</v>
      </c>
      <c r="B4876">
        <v>195</v>
      </c>
      <c r="C4876">
        <v>87.852000000000004</v>
      </c>
      <c r="D4876">
        <v>158</v>
      </c>
      <c r="E4876">
        <v>87.852000000000004</v>
      </c>
      <c r="F4876">
        <v>173</v>
      </c>
      <c r="G4876">
        <v>87.852000000000004</v>
      </c>
      <c r="H4876">
        <v>162</v>
      </c>
    </row>
    <row r="4877" spans="1:8" x14ac:dyDescent="0.35">
      <c r="A4877">
        <v>87.869</v>
      </c>
      <c r="B4877">
        <v>193</v>
      </c>
      <c r="C4877">
        <v>87.869</v>
      </c>
      <c r="D4877">
        <v>157</v>
      </c>
      <c r="E4877">
        <v>87.869</v>
      </c>
      <c r="F4877">
        <v>181</v>
      </c>
      <c r="G4877">
        <v>87.869</v>
      </c>
      <c r="H4877">
        <v>161</v>
      </c>
    </row>
    <row r="4878" spans="1:8" x14ac:dyDescent="0.35">
      <c r="A4878">
        <v>87.885999999999996</v>
      </c>
      <c r="B4878">
        <v>182</v>
      </c>
      <c r="C4878">
        <v>87.885999999999996</v>
      </c>
      <c r="D4878">
        <v>143</v>
      </c>
      <c r="E4878">
        <v>87.885999999999996</v>
      </c>
      <c r="F4878">
        <v>180</v>
      </c>
      <c r="G4878">
        <v>87.885999999999996</v>
      </c>
      <c r="H4878">
        <v>158</v>
      </c>
    </row>
    <row r="4879" spans="1:8" x14ac:dyDescent="0.35">
      <c r="A4879">
        <v>87.903000000000006</v>
      </c>
      <c r="B4879">
        <v>179</v>
      </c>
      <c r="C4879">
        <v>87.903000000000006</v>
      </c>
      <c r="D4879">
        <v>154</v>
      </c>
      <c r="E4879">
        <v>87.903000000000006</v>
      </c>
      <c r="F4879">
        <v>183</v>
      </c>
      <c r="G4879">
        <v>87.903000000000006</v>
      </c>
      <c r="H4879">
        <v>169</v>
      </c>
    </row>
    <row r="4880" spans="1:8" x14ac:dyDescent="0.35">
      <c r="A4880">
        <v>87.92</v>
      </c>
      <c r="B4880">
        <v>181</v>
      </c>
      <c r="C4880">
        <v>87.92</v>
      </c>
      <c r="D4880">
        <v>160</v>
      </c>
      <c r="E4880">
        <v>87.92</v>
      </c>
      <c r="F4880">
        <v>176</v>
      </c>
      <c r="G4880">
        <v>87.92</v>
      </c>
      <c r="H4880">
        <v>162</v>
      </c>
    </row>
    <row r="4881" spans="1:8" x14ac:dyDescent="0.35">
      <c r="A4881">
        <v>87.936999999999998</v>
      </c>
      <c r="B4881">
        <v>170</v>
      </c>
      <c r="C4881">
        <v>87.936999999999998</v>
      </c>
      <c r="D4881">
        <v>157</v>
      </c>
      <c r="E4881">
        <v>87.936999999999998</v>
      </c>
      <c r="F4881">
        <v>168</v>
      </c>
      <c r="G4881">
        <v>87.936999999999998</v>
      </c>
      <c r="H4881">
        <v>150</v>
      </c>
    </row>
    <row r="4882" spans="1:8" x14ac:dyDescent="0.35">
      <c r="A4882">
        <v>87.953999999999994</v>
      </c>
      <c r="B4882">
        <v>177</v>
      </c>
      <c r="C4882">
        <v>87.953999999999994</v>
      </c>
      <c r="D4882">
        <v>154</v>
      </c>
      <c r="E4882">
        <v>87.953999999999994</v>
      </c>
      <c r="F4882">
        <v>183</v>
      </c>
      <c r="G4882">
        <v>87.953999999999994</v>
      </c>
      <c r="H4882">
        <v>147</v>
      </c>
    </row>
    <row r="4883" spans="1:8" x14ac:dyDescent="0.35">
      <c r="A4883">
        <v>87.971000000000004</v>
      </c>
      <c r="B4883">
        <v>170</v>
      </c>
      <c r="C4883">
        <v>87.971000000000004</v>
      </c>
      <c r="D4883">
        <v>155</v>
      </c>
      <c r="E4883">
        <v>87.971000000000004</v>
      </c>
      <c r="F4883">
        <v>196</v>
      </c>
      <c r="G4883">
        <v>87.971000000000004</v>
      </c>
      <c r="H4883">
        <v>162</v>
      </c>
    </row>
    <row r="4884" spans="1:8" x14ac:dyDescent="0.35">
      <c r="A4884">
        <v>87.988</v>
      </c>
      <c r="B4884">
        <v>166</v>
      </c>
      <c r="C4884">
        <v>87.988</v>
      </c>
      <c r="D4884">
        <v>144</v>
      </c>
      <c r="E4884">
        <v>87.988</v>
      </c>
      <c r="F4884">
        <v>188</v>
      </c>
      <c r="G4884">
        <v>87.988</v>
      </c>
      <c r="H4884">
        <v>162</v>
      </c>
    </row>
    <row r="4885" spans="1:8" x14ac:dyDescent="0.35">
      <c r="A4885">
        <v>88.004999999999995</v>
      </c>
      <c r="B4885">
        <v>169</v>
      </c>
      <c r="C4885">
        <v>88.004999999999995</v>
      </c>
      <c r="D4885">
        <v>146</v>
      </c>
      <c r="E4885">
        <v>88.004999999999995</v>
      </c>
      <c r="F4885">
        <v>183</v>
      </c>
      <c r="G4885">
        <v>88.004999999999995</v>
      </c>
      <c r="H4885">
        <v>157</v>
      </c>
    </row>
    <row r="4886" spans="1:8" x14ac:dyDescent="0.35">
      <c r="A4886">
        <v>88.022000000000006</v>
      </c>
      <c r="B4886">
        <v>168</v>
      </c>
      <c r="C4886">
        <v>88.022000000000006</v>
      </c>
      <c r="D4886">
        <v>151</v>
      </c>
      <c r="E4886">
        <v>88.022000000000006</v>
      </c>
      <c r="F4886">
        <v>176</v>
      </c>
      <c r="G4886">
        <v>88.022000000000006</v>
      </c>
      <c r="H4886">
        <v>153</v>
      </c>
    </row>
    <row r="4887" spans="1:8" x14ac:dyDescent="0.35">
      <c r="A4887">
        <v>88.039000000000001</v>
      </c>
      <c r="B4887">
        <v>166</v>
      </c>
      <c r="C4887">
        <v>88.039000000000001</v>
      </c>
      <c r="D4887">
        <v>139</v>
      </c>
      <c r="E4887">
        <v>88.039000000000001</v>
      </c>
      <c r="F4887">
        <v>173</v>
      </c>
      <c r="G4887">
        <v>88.039000000000001</v>
      </c>
      <c r="H4887">
        <v>151</v>
      </c>
    </row>
    <row r="4888" spans="1:8" x14ac:dyDescent="0.35">
      <c r="A4888">
        <v>88.055999999999997</v>
      </c>
      <c r="B4888">
        <v>166</v>
      </c>
      <c r="C4888">
        <v>88.055999999999997</v>
      </c>
      <c r="D4888">
        <v>139</v>
      </c>
      <c r="E4888">
        <v>88.055999999999997</v>
      </c>
      <c r="F4888">
        <v>178</v>
      </c>
      <c r="G4888">
        <v>88.055999999999997</v>
      </c>
      <c r="H4888">
        <v>150</v>
      </c>
    </row>
    <row r="4889" spans="1:8" x14ac:dyDescent="0.35">
      <c r="A4889">
        <v>88.072999999999993</v>
      </c>
      <c r="B4889">
        <v>170</v>
      </c>
      <c r="C4889">
        <v>88.072999999999993</v>
      </c>
      <c r="D4889">
        <v>136</v>
      </c>
      <c r="E4889">
        <v>88.072999999999993</v>
      </c>
      <c r="F4889">
        <v>179</v>
      </c>
      <c r="G4889">
        <v>88.072999999999993</v>
      </c>
      <c r="H4889">
        <v>143</v>
      </c>
    </row>
    <row r="4890" spans="1:8" x14ac:dyDescent="0.35">
      <c r="A4890">
        <v>88.09</v>
      </c>
      <c r="B4890">
        <v>166</v>
      </c>
      <c r="C4890">
        <v>88.09</v>
      </c>
      <c r="D4890">
        <v>137</v>
      </c>
      <c r="E4890">
        <v>88.09</v>
      </c>
      <c r="F4890">
        <v>171</v>
      </c>
      <c r="G4890">
        <v>88.09</v>
      </c>
      <c r="H4890">
        <v>157</v>
      </c>
    </row>
    <row r="4891" spans="1:8" x14ac:dyDescent="0.35">
      <c r="A4891">
        <v>88.106999999999999</v>
      </c>
      <c r="B4891">
        <v>163</v>
      </c>
      <c r="C4891">
        <v>88.106999999999999</v>
      </c>
      <c r="D4891">
        <v>146</v>
      </c>
      <c r="E4891">
        <v>88.106999999999999</v>
      </c>
      <c r="F4891">
        <v>159</v>
      </c>
      <c r="G4891">
        <v>88.106999999999999</v>
      </c>
      <c r="H4891">
        <v>166</v>
      </c>
    </row>
    <row r="4892" spans="1:8" x14ac:dyDescent="0.35">
      <c r="A4892">
        <v>88.123999999999995</v>
      </c>
      <c r="B4892">
        <v>157</v>
      </c>
      <c r="C4892">
        <v>88.123999999999995</v>
      </c>
      <c r="D4892">
        <v>150</v>
      </c>
      <c r="E4892">
        <v>88.123999999999995</v>
      </c>
      <c r="F4892">
        <v>163</v>
      </c>
      <c r="G4892">
        <v>88.123999999999995</v>
      </c>
      <c r="H4892">
        <v>174</v>
      </c>
    </row>
    <row r="4893" spans="1:8" x14ac:dyDescent="0.35">
      <c r="A4893">
        <v>88.141000000000005</v>
      </c>
      <c r="B4893">
        <v>152</v>
      </c>
      <c r="C4893">
        <v>88.141000000000005</v>
      </c>
      <c r="D4893">
        <v>146</v>
      </c>
      <c r="E4893">
        <v>88.141000000000005</v>
      </c>
      <c r="F4893">
        <v>177</v>
      </c>
      <c r="G4893">
        <v>88.141000000000005</v>
      </c>
      <c r="H4893">
        <v>164</v>
      </c>
    </row>
    <row r="4894" spans="1:8" x14ac:dyDescent="0.35">
      <c r="A4894">
        <v>88.158000000000001</v>
      </c>
      <c r="B4894">
        <v>153</v>
      </c>
      <c r="C4894">
        <v>88.158000000000001</v>
      </c>
      <c r="D4894">
        <v>142</v>
      </c>
      <c r="E4894">
        <v>88.158000000000001</v>
      </c>
      <c r="F4894">
        <v>172</v>
      </c>
      <c r="G4894">
        <v>88.158000000000001</v>
      </c>
      <c r="H4894">
        <v>172</v>
      </c>
    </row>
    <row r="4895" spans="1:8" x14ac:dyDescent="0.35">
      <c r="A4895">
        <v>88.174999999999997</v>
      </c>
      <c r="B4895">
        <v>150</v>
      </c>
      <c r="C4895">
        <v>88.174999999999997</v>
      </c>
      <c r="D4895">
        <v>137</v>
      </c>
      <c r="E4895">
        <v>88.174999999999997</v>
      </c>
      <c r="F4895">
        <v>158</v>
      </c>
      <c r="G4895">
        <v>88.174999999999997</v>
      </c>
      <c r="H4895">
        <v>166</v>
      </c>
    </row>
    <row r="4896" spans="1:8" x14ac:dyDescent="0.35">
      <c r="A4896">
        <v>88.191999999999993</v>
      </c>
      <c r="B4896">
        <v>157</v>
      </c>
      <c r="C4896">
        <v>88.191999999999993</v>
      </c>
      <c r="D4896">
        <v>131</v>
      </c>
      <c r="E4896">
        <v>88.191999999999993</v>
      </c>
      <c r="F4896">
        <v>155</v>
      </c>
      <c r="G4896">
        <v>88.191999999999993</v>
      </c>
      <c r="H4896">
        <v>147</v>
      </c>
    </row>
    <row r="4897" spans="1:8" x14ac:dyDescent="0.35">
      <c r="A4897">
        <v>88.209000000000003</v>
      </c>
      <c r="B4897">
        <v>155</v>
      </c>
      <c r="C4897">
        <v>88.209000000000003</v>
      </c>
      <c r="D4897">
        <v>131</v>
      </c>
      <c r="E4897">
        <v>88.209000000000003</v>
      </c>
      <c r="F4897">
        <v>166</v>
      </c>
      <c r="G4897">
        <v>88.209000000000003</v>
      </c>
      <c r="H4897">
        <v>152</v>
      </c>
    </row>
    <row r="4898" spans="1:8" x14ac:dyDescent="0.35">
      <c r="A4898">
        <v>88.225999999999999</v>
      </c>
      <c r="B4898">
        <v>149</v>
      </c>
      <c r="C4898">
        <v>88.225999999999999</v>
      </c>
      <c r="D4898">
        <v>133</v>
      </c>
      <c r="E4898">
        <v>88.225999999999999</v>
      </c>
      <c r="F4898">
        <v>177</v>
      </c>
      <c r="G4898">
        <v>88.225999999999999</v>
      </c>
      <c r="H4898">
        <v>164</v>
      </c>
    </row>
    <row r="4899" spans="1:8" x14ac:dyDescent="0.35">
      <c r="A4899">
        <v>88.242999999999995</v>
      </c>
      <c r="B4899">
        <v>149</v>
      </c>
      <c r="C4899">
        <v>88.242999999999995</v>
      </c>
      <c r="D4899">
        <v>137</v>
      </c>
      <c r="E4899">
        <v>88.242999999999995</v>
      </c>
      <c r="F4899">
        <v>169</v>
      </c>
      <c r="G4899">
        <v>88.242999999999995</v>
      </c>
      <c r="H4899">
        <v>156</v>
      </c>
    </row>
    <row r="4900" spans="1:8" x14ac:dyDescent="0.35">
      <c r="A4900">
        <v>88.26</v>
      </c>
      <c r="B4900">
        <v>145</v>
      </c>
      <c r="C4900">
        <v>88.26</v>
      </c>
      <c r="D4900">
        <v>143</v>
      </c>
      <c r="E4900">
        <v>88.26</v>
      </c>
      <c r="F4900">
        <v>156</v>
      </c>
      <c r="G4900">
        <v>88.26</v>
      </c>
      <c r="H4900">
        <v>149</v>
      </c>
    </row>
    <row r="4901" spans="1:8" x14ac:dyDescent="0.35">
      <c r="A4901">
        <v>88.277000000000001</v>
      </c>
      <c r="B4901">
        <v>147</v>
      </c>
      <c r="C4901">
        <v>88.277000000000001</v>
      </c>
      <c r="D4901">
        <v>136</v>
      </c>
      <c r="E4901">
        <v>88.277000000000001</v>
      </c>
      <c r="F4901">
        <v>157</v>
      </c>
      <c r="G4901">
        <v>88.277000000000001</v>
      </c>
      <c r="H4901">
        <v>158</v>
      </c>
    </row>
    <row r="4902" spans="1:8" x14ac:dyDescent="0.35">
      <c r="A4902">
        <v>88.293999999999997</v>
      </c>
      <c r="B4902">
        <v>153</v>
      </c>
      <c r="C4902">
        <v>88.293999999999997</v>
      </c>
      <c r="D4902">
        <v>140</v>
      </c>
      <c r="E4902">
        <v>88.293999999999997</v>
      </c>
      <c r="F4902">
        <v>159</v>
      </c>
      <c r="G4902">
        <v>88.293999999999997</v>
      </c>
      <c r="H4902">
        <v>173</v>
      </c>
    </row>
    <row r="4903" spans="1:8" x14ac:dyDescent="0.35">
      <c r="A4903">
        <v>88.311000000000007</v>
      </c>
      <c r="B4903">
        <v>154</v>
      </c>
      <c r="C4903">
        <v>88.311000000000007</v>
      </c>
      <c r="D4903">
        <v>130</v>
      </c>
      <c r="E4903">
        <v>88.311000000000007</v>
      </c>
      <c r="F4903">
        <v>160</v>
      </c>
      <c r="G4903">
        <v>88.311000000000007</v>
      </c>
      <c r="H4903">
        <v>158</v>
      </c>
    </row>
    <row r="4904" spans="1:8" x14ac:dyDescent="0.35">
      <c r="A4904">
        <v>88.328000000000003</v>
      </c>
      <c r="B4904">
        <v>148</v>
      </c>
      <c r="C4904">
        <v>88.328000000000003</v>
      </c>
      <c r="D4904">
        <v>123</v>
      </c>
      <c r="E4904">
        <v>88.328000000000003</v>
      </c>
      <c r="F4904">
        <v>168</v>
      </c>
      <c r="G4904">
        <v>88.328000000000003</v>
      </c>
      <c r="H4904">
        <v>142</v>
      </c>
    </row>
    <row r="4905" spans="1:8" x14ac:dyDescent="0.35">
      <c r="A4905">
        <v>88.344999999999999</v>
      </c>
      <c r="B4905">
        <v>154</v>
      </c>
      <c r="C4905">
        <v>88.344999999999999</v>
      </c>
      <c r="D4905">
        <v>121</v>
      </c>
      <c r="E4905">
        <v>88.344999999999999</v>
      </c>
      <c r="F4905">
        <v>167</v>
      </c>
      <c r="G4905">
        <v>88.344999999999999</v>
      </c>
      <c r="H4905">
        <v>147</v>
      </c>
    </row>
    <row r="4906" spans="1:8" x14ac:dyDescent="0.35">
      <c r="A4906">
        <v>88.361999999999995</v>
      </c>
      <c r="B4906">
        <v>159</v>
      </c>
      <c r="C4906">
        <v>88.361999999999995</v>
      </c>
      <c r="D4906">
        <v>127</v>
      </c>
      <c r="E4906">
        <v>88.361999999999995</v>
      </c>
      <c r="F4906">
        <v>164</v>
      </c>
      <c r="G4906">
        <v>88.361999999999995</v>
      </c>
      <c r="H4906">
        <v>148</v>
      </c>
    </row>
    <row r="4907" spans="1:8" x14ac:dyDescent="0.35">
      <c r="A4907">
        <v>88.379000000000005</v>
      </c>
      <c r="B4907">
        <v>154</v>
      </c>
      <c r="C4907">
        <v>88.379000000000005</v>
      </c>
      <c r="D4907">
        <v>133</v>
      </c>
      <c r="E4907">
        <v>88.379000000000005</v>
      </c>
      <c r="F4907">
        <v>156</v>
      </c>
      <c r="G4907">
        <v>88.379000000000005</v>
      </c>
      <c r="H4907">
        <v>164</v>
      </c>
    </row>
    <row r="4908" spans="1:8" x14ac:dyDescent="0.35">
      <c r="A4908">
        <v>88.396000000000001</v>
      </c>
      <c r="B4908">
        <v>165</v>
      </c>
      <c r="C4908">
        <v>88.396000000000001</v>
      </c>
      <c r="D4908">
        <v>134</v>
      </c>
      <c r="E4908">
        <v>88.396000000000001</v>
      </c>
      <c r="F4908">
        <v>151</v>
      </c>
      <c r="G4908">
        <v>88.396000000000001</v>
      </c>
      <c r="H4908">
        <v>157</v>
      </c>
    </row>
    <row r="4909" spans="1:8" x14ac:dyDescent="0.35">
      <c r="A4909">
        <v>88.412999999999997</v>
      </c>
      <c r="B4909">
        <v>166</v>
      </c>
      <c r="C4909">
        <v>88.412999999999997</v>
      </c>
      <c r="D4909">
        <v>139</v>
      </c>
      <c r="E4909">
        <v>88.412999999999997</v>
      </c>
      <c r="F4909">
        <v>155</v>
      </c>
      <c r="G4909">
        <v>88.412999999999997</v>
      </c>
      <c r="H4909">
        <v>146</v>
      </c>
    </row>
    <row r="4910" spans="1:8" x14ac:dyDescent="0.35">
      <c r="A4910">
        <v>88.43</v>
      </c>
      <c r="B4910">
        <v>173</v>
      </c>
      <c r="C4910">
        <v>88.43</v>
      </c>
      <c r="D4910">
        <v>137</v>
      </c>
      <c r="E4910">
        <v>88.43</v>
      </c>
      <c r="F4910">
        <v>172</v>
      </c>
      <c r="G4910">
        <v>88.43</v>
      </c>
      <c r="H4910">
        <v>141</v>
      </c>
    </row>
    <row r="4911" spans="1:8" x14ac:dyDescent="0.35">
      <c r="A4911">
        <v>88.447000000000003</v>
      </c>
      <c r="B4911">
        <v>163</v>
      </c>
      <c r="C4911">
        <v>88.447000000000003</v>
      </c>
      <c r="D4911">
        <v>130</v>
      </c>
      <c r="E4911">
        <v>88.447000000000003</v>
      </c>
      <c r="F4911">
        <v>152</v>
      </c>
      <c r="G4911">
        <v>88.447000000000003</v>
      </c>
      <c r="H4911">
        <v>158</v>
      </c>
    </row>
    <row r="4912" spans="1:8" x14ac:dyDescent="0.35">
      <c r="A4912">
        <v>88.463999999999999</v>
      </c>
      <c r="B4912">
        <v>151</v>
      </c>
      <c r="C4912">
        <v>88.463999999999999</v>
      </c>
      <c r="D4912">
        <v>133</v>
      </c>
      <c r="E4912">
        <v>88.463999999999999</v>
      </c>
      <c r="F4912">
        <v>141</v>
      </c>
      <c r="G4912">
        <v>88.463999999999999</v>
      </c>
      <c r="H4912">
        <v>142</v>
      </c>
    </row>
    <row r="4913" spans="1:8" x14ac:dyDescent="0.35">
      <c r="A4913">
        <v>88.480999999999995</v>
      </c>
      <c r="B4913">
        <v>169</v>
      </c>
      <c r="C4913">
        <v>88.480999999999995</v>
      </c>
      <c r="D4913">
        <v>132</v>
      </c>
      <c r="E4913">
        <v>88.480999999999995</v>
      </c>
      <c r="F4913">
        <v>158</v>
      </c>
      <c r="G4913">
        <v>88.480999999999995</v>
      </c>
      <c r="H4913">
        <v>149</v>
      </c>
    </row>
    <row r="4914" spans="1:8" x14ac:dyDescent="0.35">
      <c r="A4914">
        <v>88.498000000000005</v>
      </c>
      <c r="B4914">
        <v>175</v>
      </c>
      <c r="C4914">
        <v>88.498000000000005</v>
      </c>
      <c r="D4914">
        <v>134</v>
      </c>
      <c r="E4914">
        <v>88.498000000000005</v>
      </c>
      <c r="F4914">
        <v>167</v>
      </c>
      <c r="G4914">
        <v>88.498000000000005</v>
      </c>
      <c r="H4914">
        <v>167</v>
      </c>
    </row>
    <row r="4915" spans="1:8" x14ac:dyDescent="0.35">
      <c r="A4915">
        <v>88.515000000000001</v>
      </c>
      <c r="B4915">
        <v>174</v>
      </c>
      <c r="C4915">
        <v>88.515000000000001</v>
      </c>
      <c r="D4915">
        <v>143</v>
      </c>
      <c r="E4915">
        <v>88.515000000000001</v>
      </c>
      <c r="F4915">
        <v>160</v>
      </c>
      <c r="G4915">
        <v>88.515000000000001</v>
      </c>
      <c r="H4915">
        <v>143</v>
      </c>
    </row>
    <row r="4916" spans="1:8" x14ac:dyDescent="0.35">
      <c r="A4916">
        <v>88.531999999999996</v>
      </c>
      <c r="B4916">
        <v>171</v>
      </c>
      <c r="C4916">
        <v>88.531999999999996</v>
      </c>
      <c r="D4916">
        <v>126</v>
      </c>
      <c r="E4916">
        <v>88.531999999999996</v>
      </c>
      <c r="F4916">
        <v>171</v>
      </c>
      <c r="G4916">
        <v>88.531999999999996</v>
      </c>
      <c r="H4916">
        <v>153</v>
      </c>
    </row>
    <row r="4917" spans="1:8" x14ac:dyDescent="0.35">
      <c r="A4917">
        <v>88.549000000000007</v>
      </c>
      <c r="B4917">
        <v>154</v>
      </c>
      <c r="C4917">
        <v>88.549000000000007</v>
      </c>
      <c r="D4917">
        <v>133</v>
      </c>
      <c r="E4917">
        <v>88.549000000000007</v>
      </c>
      <c r="F4917">
        <v>168</v>
      </c>
      <c r="G4917">
        <v>88.549000000000007</v>
      </c>
      <c r="H4917">
        <v>159</v>
      </c>
    </row>
    <row r="4918" spans="1:8" x14ac:dyDescent="0.35">
      <c r="A4918">
        <v>88.566000000000003</v>
      </c>
      <c r="B4918">
        <v>168</v>
      </c>
      <c r="C4918">
        <v>88.566000000000003</v>
      </c>
      <c r="D4918">
        <v>144</v>
      </c>
      <c r="E4918">
        <v>88.566000000000003</v>
      </c>
      <c r="F4918">
        <v>152</v>
      </c>
      <c r="G4918">
        <v>88.566000000000003</v>
      </c>
      <c r="H4918">
        <v>165</v>
      </c>
    </row>
    <row r="4919" spans="1:8" x14ac:dyDescent="0.35">
      <c r="A4919">
        <v>88.582999999999998</v>
      </c>
      <c r="B4919">
        <v>169</v>
      </c>
      <c r="C4919">
        <v>88.582999999999998</v>
      </c>
      <c r="D4919">
        <v>137</v>
      </c>
      <c r="E4919">
        <v>88.582999999999998</v>
      </c>
      <c r="F4919">
        <v>176</v>
      </c>
      <c r="G4919">
        <v>88.582999999999998</v>
      </c>
      <c r="H4919">
        <v>143</v>
      </c>
    </row>
    <row r="4920" spans="1:8" x14ac:dyDescent="0.35">
      <c r="A4920">
        <v>88.6</v>
      </c>
      <c r="B4920">
        <v>171</v>
      </c>
      <c r="C4920">
        <v>88.6</v>
      </c>
      <c r="D4920">
        <v>129</v>
      </c>
      <c r="E4920">
        <v>88.6</v>
      </c>
      <c r="F4920">
        <v>170</v>
      </c>
      <c r="G4920">
        <v>88.6</v>
      </c>
      <c r="H4920">
        <v>159</v>
      </c>
    </row>
    <row r="4921" spans="1:8" x14ac:dyDescent="0.35">
      <c r="A4921">
        <v>88.617000000000004</v>
      </c>
      <c r="B4921">
        <v>172</v>
      </c>
      <c r="C4921">
        <v>88.617000000000004</v>
      </c>
      <c r="D4921">
        <v>138</v>
      </c>
      <c r="E4921">
        <v>88.617000000000004</v>
      </c>
      <c r="F4921">
        <v>168</v>
      </c>
      <c r="G4921">
        <v>88.617000000000004</v>
      </c>
      <c r="H4921">
        <v>141</v>
      </c>
    </row>
    <row r="4922" spans="1:8" x14ac:dyDescent="0.35">
      <c r="A4922">
        <v>88.634</v>
      </c>
      <c r="B4922">
        <v>169</v>
      </c>
      <c r="C4922">
        <v>88.634</v>
      </c>
      <c r="D4922">
        <v>129</v>
      </c>
      <c r="E4922">
        <v>88.634</v>
      </c>
      <c r="F4922">
        <v>139</v>
      </c>
      <c r="G4922">
        <v>88.634</v>
      </c>
      <c r="H4922">
        <v>146</v>
      </c>
    </row>
    <row r="4923" spans="1:8" x14ac:dyDescent="0.35">
      <c r="A4923">
        <v>88.650999999999996</v>
      </c>
      <c r="B4923">
        <v>167</v>
      </c>
      <c r="C4923">
        <v>88.650999999999996</v>
      </c>
      <c r="D4923">
        <v>157</v>
      </c>
      <c r="E4923">
        <v>88.650999999999996</v>
      </c>
      <c r="F4923">
        <v>140</v>
      </c>
      <c r="G4923">
        <v>88.650999999999996</v>
      </c>
      <c r="H4923">
        <v>141</v>
      </c>
    </row>
    <row r="4924" spans="1:8" x14ac:dyDescent="0.35">
      <c r="A4924">
        <v>88.668000000000006</v>
      </c>
      <c r="B4924">
        <v>153</v>
      </c>
      <c r="C4924">
        <v>88.668000000000006</v>
      </c>
      <c r="D4924">
        <v>126</v>
      </c>
      <c r="E4924">
        <v>88.668000000000006</v>
      </c>
      <c r="F4924">
        <v>139</v>
      </c>
      <c r="G4924">
        <v>88.668000000000006</v>
      </c>
      <c r="H4924">
        <v>137</v>
      </c>
    </row>
    <row r="4925" spans="1:8" x14ac:dyDescent="0.35">
      <c r="A4925">
        <v>88.685000000000002</v>
      </c>
      <c r="B4925">
        <v>174</v>
      </c>
      <c r="C4925">
        <v>88.685000000000002</v>
      </c>
      <c r="D4925">
        <v>140</v>
      </c>
      <c r="E4925">
        <v>88.685000000000002</v>
      </c>
      <c r="F4925">
        <v>138</v>
      </c>
      <c r="G4925">
        <v>88.685000000000002</v>
      </c>
      <c r="H4925">
        <v>157</v>
      </c>
    </row>
    <row r="4926" spans="1:8" x14ac:dyDescent="0.35">
      <c r="A4926">
        <v>88.701999999999998</v>
      </c>
      <c r="B4926">
        <v>168</v>
      </c>
      <c r="C4926">
        <v>88.701999999999998</v>
      </c>
      <c r="D4926">
        <v>142</v>
      </c>
      <c r="E4926">
        <v>88.701999999999998</v>
      </c>
      <c r="F4926">
        <v>151</v>
      </c>
      <c r="G4926">
        <v>88.701999999999998</v>
      </c>
      <c r="H4926">
        <v>156</v>
      </c>
    </row>
    <row r="4927" spans="1:8" x14ac:dyDescent="0.35">
      <c r="A4927">
        <v>88.718999999999994</v>
      </c>
      <c r="B4927">
        <v>161</v>
      </c>
      <c r="C4927">
        <v>88.718999999999994</v>
      </c>
      <c r="D4927">
        <v>127</v>
      </c>
      <c r="E4927">
        <v>88.718999999999994</v>
      </c>
      <c r="F4927">
        <v>161</v>
      </c>
      <c r="G4927">
        <v>88.718999999999994</v>
      </c>
      <c r="H4927">
        <v>162</v>
      </c>
    </row>
    <row r="4928" spans="1:8" x14ac:dyDescent="0.35">
      <c r="A4928">
        <v>88.736000000000004</v>
      </c>
      <c r="B4928">
        <v>158</v>
      </c>
      <c r="C4928">
        <v>88.736000000000004</v>
      </c>
      <c r="D4928">
        <v>124</v>
      </c>
      <c r="E4928">
        <v>88.736000000000004</v>
      </c>
      <c r="F4928">
        <v>167</v>
      </c>
      <c r="G4928">
        <v>88.736000000000004</v>
      </c>
      <c r="H4928">
        <v>154</v>
      </c>
    </row>
    <row r="4929" spans="1:8" x14ac:dyDescent="0.35">
      <c r="A4929">
        <v>88.753</v>
      </c>
      <c r="B4929">
        <v>144</v>
      </c>
      <c r="C4929">
        <v>88.753</v>
      </c>
      <c r="D4929">
        <v>119</v>
      </c>
      <c r="E4929">
        <v>88.753</v>
      </c>
      <c r="F4929">
        <v>142</v>
      </c>
      <c r="G4929">
        <v>88.753</v>
      </c>
      <c r="H4929">
        <v>138</v>
      </c>
    </row>
    <row r="4930" spans="1:8" x14ac:dyDescent="0.35">
      <c r="A4930">
        <v>88.77</v>
      </c>
      <c r="B4930">
        <v>147</v>
      </c>
      <c r="C4930">
        <v>88.77</v>
      </c>
      <c r="D4930">
        <v>130</v>
      </c>
      <c r="E4930">
        <v>88.77</v>
      </c>
      <c r="F4930">
        <v>155</v>
      </c>
      <c r="G4930">
        <v>88.77</v>
      </c>
      <c r="H4930">
        <v>156</v>
      </c>
    </row>
    <row r="4931" spans="1:8" x14ac:dyDescent="0.35">
      <c r="A4931">
        <v>88.787000000000006</v>
      </c>
      <c r="B4931">
        <v>148</v>
      </c>
      <c r="C4931">
        <v>88.787000000000006</v>
      </c>
      <c r="D4931">
        <v>125</v>
      </c>
      <c r="E4931">
        <v>88.787000000000006</v>
      </c>
      <c r="F4931">
        <v>159</v>
      </c>
      <c r="G4931">
        <v>88.787000000000006</v>
      </c>
      <c r="H4931">
        <v>146</v>
      </c>
    </row>
    <row r="4932" spans="1:8" x14ac:dyDescent="0.35">
      <c r="A4932">
        <v>88.804000000000002</v>
      </c>
      <c r="B4932">
        <v>150</v>
      </c>
      <c r="C4932">
        <v>88.804000000000002</v>
      </c>
      <c r="D4932">
        <v>126</v>
      </c>
      <c r="E4932">
        <v>88.804000000000002</v>
      </c>
      <c r="F4932">
        <v>168</v>
      </c>
      <c r="G4932">
        <v>88.804000000000002</v>
      </c>
      <c r="H4932">
        <v>146</v>
      </c>
    </row>
    <row r="4933" spans="1:8" x14ac:dyDescent="0.35">
      <c r="A4933">
        <v>88.820999999999998</v>
      </c>
      <c r="B4933">
        <v>150</v>
      </c>
      <c r="C4933">
        <v>88.820999999999998</v>
      </c>
      <c r="D4933">
        <v>120</v>
      </c>
      <c r="E4933">
        <v>88.820999999999998</v>
      </c>
      <c r="F4933">
        <v>142</v>
      </c>
      <c r="G4933">
        <v>88.820999999999998</v>
      </c>
      <c r="H4933">
        <v>146</v>
      </c>
    </row>
    <row r="4934" spans="1:8" x14ac:dyDescent="0.35">
      <c r="A4934">
        <v>88.837999999999994</v>
      </c>
      <c r="B4934">
        <v>140</v>
      </c>
      <c r="C4934">
        <v>88.837999999999994</v>
      </c>
      <c r="D4934">
        <v>133</v>
      </c>
      <c r="E4934">
        <v>88.837999999999994</v>
      </c>
      <c r="F4934">
        <v>149</v>
      </c>
      <c r="G4934">
        <v>88.837999999999994</v>
      </c>
      <c r="H4934">
        <v>154</v>
      </c>
    </row>
    <row r="4935" spans="1:8" x14ac:dyDescent="0.35">
      <c r="A4935">
        <v>88.855000000000004</v>
      </c>
      <c r="B4935">
        <v>139</v>
      </c>
      <c r="C4935">
        <v>88.855000000000004</v>
      </c>
      <c r="D4935">
        <v>128</v>
      </c>
      <c r="E4935">
        <v>88.855000000000004</v>
      </c>
      <c r="F4935">
        <v>155</v>
      </c>
      <c r="G4935">
        <v>88.855000000000004</v>
      </c>
      <c r="H4935">
        <v>154</v>
      </c>
    </row>
    <row r="4936" spans="1:8" x14ac:dyDescent="0.35">
      <c r="A4936">
        <v>88.872</v>
      </c>
      <c r="B4936">
        <v>140</v>
      </c>
      <c r="C4936">
        <v>88.872</v>
      </c>
      <c r="D4936">
        <v>126</v>
      </c>
      <c r="E4936">
        <v>88.872</v>
      </c>
      <c r="F4936">
        <v>155</v>
      </c>
      <c r="G4936">
        <v>88.872</v>
      </c>
      <c r="H4936">
        <v>150</v>
      </c>
    </row>
    <row r="4937" spans="1:8" x14ac:dyDescent="0.35">
      <c r="A4937">
        <v>88.888999999999996</v>
      </c>
      <c r="B4937">
        <v>128</v>
      </c>
      <c r="C4937">
        <v>88.888999999999996</v>
      </c>
      <c r="D4937">
        <v>121</v>
      </c>
      <c r="E4937">
        <v>88.888999999999996</v>
      </c>
      <c r="F4937">
        <v>156</v>
      </c>
      <c r="G4937">
        <v>88.888999999999996</v>
      </c>
      <c r="H4937">
        <v>149</v>
      </c>
    </row>
    <row r="4938" spans="1:8" x14ac:dyDescent="0.35">
      <c r="A4938">
        <v>88.906000000000006</v>
      </c>
      <c r="B4938">
        <v>128</v>
      </c>
      <c r="C4938">
        <v>88.906000000000006</v>
      </c>
      <c r="D4938">
        <v>127</v>
      </c>
      <c r="E4938">
        <v>88.906000000000006</v>
      </c>
      <c r="F4938">
        <v>150</v>
      </c>
      <c r="G4938">
        <v>88.906000000000006</v>
      </c>
      <c r="H4938">
        <v>146</v>
      </c>
    </row>
    <row r="4939" spans="1:8" x14ac:dyDescent="0.35">
      <c r="A4939">
        <v>88.923000000000002</v>
      </c>
      <c r="B4939">
        <v>126</v>
      </c>
      <c r="C4939">
        <v>88.923000000000002</v>
      </c>
      <c r="D4939">
        <v>126</v>
      </c>
      <c r="E4939">
        <v>88.923000000000002</v>
      </c>
      <c r="F4939">
        <v>149</v>
      </c>
      <c r="G4939">
        <v>88.923000000000002</v>
      </c>
      <c r="H4939">
        <v>154</v>
      </c>
    </row>
    <row r="4940" spans="1:8" x14ac:dyDescent="0.35">
      <c r="A4940">
        <v>88.94</v>
      </c>
      <c r="B4940">
        <v>120</v>
      </c>
      <c r="C4940">
        <v>88.94</v>
      </c>
      <c r="D4940">
        <v>125</v>
      </c>
      <c r="E4940">
        <v>88.94</v>
      </c>
      <c r="F4940">
        <v>157</v>
      </c>
      <c r="G4940">
        <v>88.94</v>
      </c>
      <c r="H4940">
        <v>143</v>
      </c>
    </row>
    <row r="4941" spans="1:8" x14ac:dyDescent="0.35">
      <c r="A4941">
        <v>88.956999999999994</v>
      </c>
      <c r="B4941">
        <v>118</v>
      </c>
      <c r="C4941">
        <v>88.956999999999994</v>
      </c>
      <c r="D4941">
        <v>130</v>
      </c>
      <c r="E4941">
        <v>88.956999999999994</v>
      </c>
      <c r="F4941">
        <v>150</v>
      </c>
      <c r="G4941">
        <v>88.956999999999994</v>
      </c>
      <c r="H4941">
        <v>141</v>
      </c>
    </row>
    <row r="4942" spans="1:8" x14ac:dyDescent="0.35">
      <c r="A4942">
        <v>88.974000000000004</v>
      </c>
      <c r="B4942">
        <v>115</v>
      </c>
      <c r="C4942">
        <v>88.974000000000004</v>
      </c>
      <c r="D4942">
        <v>119</v>
      </c>
      <c r="E4942">
        <v>88.974000000000004</v>
      </c>
      <c r="F4942">
        <v>150</v>
      </c>
      <c r="G4942">
        <v>88.974000000000004</v>
      </c>
      <c r="H4942">
        <v>145</v>
      </c>
    </row>
    <row r="4943" spans="1:8" x14ac:dyDescent="0.35">
      <c r="A4943">
        <v>88.991</v>
      </c>
      <c r="B4943">
        <v>115</v>
      </c>
      <c r="C4943">
        <v>88.991</v>
      </c>
      <c r="D4943">
        <v>122</v>
      </c>
      <c r="E4943">
        <v>88.991</v>
      </c>
      <c r="F4943">
        <v>145</v>
      </c>
      <c r="G4943">
        <v>88.991</v>
      </c>
      <c r="H4943">
        <v>154</v>
      </c>
    </row>
    <row r="4944" spans="1:8" x14ac:dyDescent="0.35">
      <c r="A4944">
        <v>89.007999999999996</v>
      </c>
      <c r="B4944">
        <v>115</v>
      </c>
      <c r="C4944">
        <v>89.007999999999996</v>
      </c>
      <c r="D4944">
        <v>109</v>
      </c>
      <c r="E4944">
        <v>89.007999999999996</v>
      </c>
      <c r="F4944">
        <v>150</v>
      </c>
      <c r="G4944">
        <v>89.007999999999996</v>
      </c>
      <c r="H4944">
        <v>150</v>
      </c>
    </row>
    <row r="4945" spans="1:8" x14ac:dyDescent="0.35">
      <c r="A4945">
        <v>89.025000000000006</v>
      </c>
      <c r="B4945">
        <v>111</v>
      </c>
      <c r="C4945">
        <v>89.025000000000006</v>
      </c>
      <c r="D4945">
        <v>112</v>
      </c>
      <c r="E4945">
        <v>89.025000000000006</v>
      </c>
      <c r="F4945">
        <v>156</v>
      </c>
      <c r="G4945">
        <v>89.025000000000006</v>
      </c>
      <c r="H4945">
        <v>141</v>
      </c>
    </row>
    <row r="4946" spans="1:8" x14ac:dyDescent="0.35">
      <c r="A4946">
        <v>89.042000000000002</v>
      </c>
      <c r="B4946">
        <v>102</v>
      </c>
      <c r="C4946">
        <v>89.042000000000002</v>
      </c>
      <c r="D4946">
        <v>122</v>
      </c>
      <c r="E4946">
        <v>89.042000000000002</v>
      </c>
      <c r="F4946">
        <v>151</v>
      </c>
      <c r="G4946">
        <v>89.042000000000002</v>
      </c>
      <c r="H4946">
        <v>142</v>
      </c>
    </row>
    <row r="4947" spans="1:8" x14ac:dyDescent="0.35">
      <c r="A4947">
        <v>89.058999999999997</v>
      </c>
      <c r="B4947">
        <v>103</v>
      </c>
      <c r="C4947">
        <v>89.058999999999997</v>
      </c>
      <c r="D4947">
        <v>119</v>
      </c>
      <c r="E4947">
        <v>89.058999999999997</v>
      </c>
      <c r="F4947">
        <v>153</v>
      </c>
      <c r="G4947">
        <v>89.058999999999997</v>
      </c>
      <c r="H4947">
        <v>163</v>
      </c>
    </row>
    <row r="4948" spans="1:8" x14ac:dyDescent="0.35">
      <c r="A4948">
        <v>89.075999999999993</v>
      </c>
      <c r="B4948">
        <v>100</v>
      </c>
      <c r="C4948">
        <v>89.075999999999993</v>
      </c>
      <c r="D4948">
        <v>110</v>
      </c>
      <c r="E4948">
        <v>89.075999999999993</v>
      </c>
      <c r="F4948">
        <v>149</v>
      </c>
      <c r="G4948">
        <v>89.075999999999993</v>
      </c>
      <c r="H4948">
        <v>158</v>
      </c>
    </row>
    <row r="4949" spans="1:8" x14ac:dyDescent="0.35">
      <c r="A4949">
        <v>89.093000000000004</v>
      </c>
      <c r="B4949">
        <v>104</v>
      </c>
      <c r="C4949">
        <v>89.093000000000004</v>
      </c>
      <c r="D4949">
        <v>110</v>
      </c>
      <c r="E4949">
        <v>89.093000000000004</v>
      </c>
      <c r="F4949">
        <v>146</v>
      </c>
      <c r="G4949">
        <v>89.093000000000004</v>
      </c>
      <c r="H4949">
        <v>149</v>
      </c>
    </row>
    <row r="4950" spans="1:8" x14ac:dyDescent="0.35">
      <c r="A4950">
        <v>89.11</v>
      </c>
      <c r="B4950">
        <v>106</v>
      </c>
      <c r="C4950">
        <v>89.11</v>
      </c>
      <c r="D4950">
        <v>106</v>
      </c>
      <c r="E4950">
        <v>89.11</v>
      </c>
      <c r="F4950">
        <v>146</v>
      </c>
      <c r="G4950">
        <v>89.11</v>
      </c>
      <c r="H4950">
        <v>151</v>
      </c>
    </row>
    <row r="4951" spans="1:8" x14ac:dyDescent="0.35">
      <c r="A4951">
        <v>89.126999999999995</v>
      </c>
      <c r="B4951">
        <v>104</v>
      </c>
      <c r="C4951">
        <v>89.126999999999995</v>
      </c>
      <c r="D4951">
        <v>110</v>
      </c>
      <c r="E4951">
        <v>89.126999999999995</v>
      </c>
      <c r="F4951">
        <v>137</v>
      </c>
      <c r="G4951">
        <v>89.126999999999995</v>
      </c>
      <c r="H4951">
        <v>147</v>
      </c>
    </row>
    <row r="4952" spans="1:8" x14ac:dyDescent="0.35">
      <c r="A4952">
        <v>89.144000000000005</v>
      </c>
      <c r="B4952">
        <v>101</v>
      </c>
      <c r="C4952">
        <v>89.144000000000005</v>
      </c>
      <c r="D4952">
        <v>106</v>
      </c>
      <c r="E4952">
        <v>89.144000000000005</v>
      </c>
      <c r="F4952">
        <v>130</v>
      </c>
      <c r="G4952">
        <v>89.144000000000005</v>
      </c>
      <c r="H4952">
        <v>144</v>
      </c>
    </row>
    <row r="4953" spans="1:8" x14ac:dyDescent="0.35">
      <c r="A4953">
        <v>89.161000000000001</v>
      </c>
      <c r="B4953">
        <v>95</v>
      </c>
      <c r="C4953">
        <v>89.161000000000001</v>
      </c>
      <c r="D4953">
        <v>101</v>
      </c>
      <c r="E4953">
        <v>89.161000000000001</v>
      </c>
      <c r="F4953">
        <v>143</v>
      </c>
      <c r="G4953">
        <v>89.161000000000001</v>
      </c>
      <c r="H4953">
        <v>142</v>
      </c>
    </row>
    <row r="4954" spans="1:8" x14ac:dyDescent="0.35">
      <c r="A4954">
        <v>89.177999999999997</v>
      </c>
      <c r="B4954">
        <v>89</v>
      </c>
      <c r="C4954">
        <v>89.177999999999997</v>
      </c>
      <c r="D4954">
        <v>98</v>
      </c>
      <c r="E4954">
        <v>89.177999999999997</v>
      </c>
      <c r="F4954">
        <v>146</v>
      </c>
      <c r="G4954">
        <v>89.177999999999997</v>
      </c>
      <c r="H4954">
        <v>150</v>
      </c>
    </row>
    <row r="4955" spans="1:8" x14ac:dyDescent="0.35">
      <c r="A4955">
        <v>89.194999999999993</v>
      </c>
      <c r="B4955">
        <v>98</v>
      </c>
      <c r="C4955">
        <v>89.194999999999993</v>
      </c>
      <c r="D4955">
        <v>103</v>
      </c>
      <c r="E4955">
        <v>89.194999999999993</v>
      </c>
      <c r="F4955">
        <v>142</v>
      </c>
      <c r="G4955">
        <v>89.194999999999993</v>
      </c>
      <c r="H4955">
        <v>149</v>
      </c>
    </row>
    <row r="4956" spans="1:8" x14ac:dyDescent="0.35">
      <c r="A4956">
        <v>89.212000000000003</v>
      </c>
      <c r="B4956">
        <v>97</v>
      </c>
      <c r="C4956">
        <v>89.212000000000003</v>
      </c>
      <c r="D4956">
        <v>102</v>
      </c>
      <c r="E4956">
        <v>89.212000000000003</v>
      </c>
      <c r="F4956">
        <v>138</v>
      </c>
      <c r="G4956">
        <v>89.212000000000003</v>
      </c>
      <c r="H4956">
        <v>144</v>
      </c>
    </row>
    <row r="4957" spans="1:8" x14ac:dyDescent="0.35">
      <c r="A4957">
        <v>89.228999999999999</v>
      </c>
      <c r="B4957">
        <v>94</v>
      </c>
      <c r="C4957">
        <v>89.228999999999999</v>
      </c>
      <c r="D4957">
        <v>113</v>
      </c>
      <c r="E4957">
        <v>89.228999999999999</v>
      </c>
      <c r="F4957">
        <v>137</v>
      </c>
      <c r="G4957">
        <v>89.228999999999999</v>
      </c>
      <c r="H4957">
        <v>142</v>
      </c>
    </row>
    <row r="4958" spans="1:8" x14ac:dyDescent="0.35">
      <c r="A4958">
        <v>89.245999999999995</v>
      </c>
      <c r="B4958">
        <v>92</v>
      </c>
      <c r="C4958">
        <v>89.245999999999995</v>
      </c>
      <c r="D4958">
        <v>109</v>
      </c>
      <c r="E4958">
        <v>89.245999999999995</v>
      </c>
      <c r="F4958">
        <v>139</v>
      </c>
      <c r="G4958">
        <v>89.245999999999995</v>
      </c>
      <c r="H4958">
        <v>144</v>
      </c>
    </row>
    <row r="4959" spans="1:8" x14ac:dyDescent="0.35">
      <c r="A4959">
        <v>89.263000000000005</v>
      </c>
      <c r="B4959">
        <v>90</v>
      </c>
      <c r="C4959">
        <v>89.263000000000005</v>
      </c>
      <c r="D4959">
        <v>102</v>
      </c>
      <c r="E4959">
        <v>89.263000000000005</v>
      </c>
      <c r="F4959">
        <v>151</v>
      </c>
      <c r="G4959">
        <v>89.263000000000005</v>
      </c>
      <c r="H4959">
        <v>152</v>
      </c>
    </row>
    <row r="4960" spans="1:8" x14ac:dyDescent="0.35">
      <c r="A4960">
        <v>89.28</v>
      </c>
      <c r="B4960">
        <v>88</v>
      </c>
      <c r="C4960">
        <v>89.28</v>
      </c>
      <c r="D4960">
        <v>106</v>
      </c>
      <c r="E4960">
        <v>89.28</v>
      </c>
      <c r="F4960">
        <v>145</v>
      </c>
      <c r="G4960">
        <v>89.28</v>
      </c>
      <c r="H4960">
        <v>146</v>
      </c>
    </row>
    <row r="4961" spans="1:8" x14ac:dyDescent="0.35">
      <c r="A4961">
        <v>89.296999999999997</v>
      </c>
      <c r="B4961">
        <v>92</v>
      </c>
      <c r="C4961">
        <v>89.296999999999997</v>
      </c>
      <c r="D4961">
        <v>108</v>
      </c>
      <c r="E4961">
        <v>89.296999999999997</v>
      </c>
      <c r="F4961">
        <v>134</v>
      </c>
      <c r="G4961">
        <v>89.296999999999997</v>
      </c>
      <c r="H4961">
        <v>147</v>
      </c>
    </row>
    <row r="4962" spans="1:8" x14ac:dyDescent="0.35">
      <c r="A4962">
        <v>89.313999999999993</v>
      </c>
      <c r="B4962">
        <v>92</v>
      </c>
      <c r="C4962">
        <v>89.313999999999993</v>
      </c>
      <c r="D4962">
        <v>106</v>
      </c>
      <c r="E4962">
        <v>89.313999999999993</v>
      </c>
      <c r="F4962">
        <v>134</v>
      </c>
      <c r="G4962">
        <v>89.313999999999993</v>
      </c>
      <c r="H4962">
        <v>154</v>
      </c>
    </row>
    <row r="4963" spans="1:8" x14ac:dyDescent="0.35">
      <c r="A4963">
        <v>89.331000000000003</v>
      </c>
      <c r="B4963">
        <v>88</v>
      </c>
      <c r="C4963">
        <v>89.331000000000003</v>
      </c>
      <c r="D4963">
        <v>100</v>
      </c>
      <c r="E4963">
        <v>89.331000000000003</v>
      </c>
      <c r="F4963">
        <v>139</v>
      </c>
      <c r="G4963">
        <v>89.331000000000003</v>
      </c>
      <c r="H4963">
        <v>152</v>
      </c>
    </row>
    <row r="4964" spans="1:8" x14ac:dyDescent="0.35">
      <c r="A4964">
        <v>89.347999999999999</v>
      </c>
      <c r="B4964">
        <v>88</v>
      </c>
      <c r="C4964">
        <v>89.347999999999999</v>
      </c>
      <c r="D4964">
        <v>101</v>
      </c>
      <c r="E4964">
        <v>89.347999999999999</v>
      </c>
      <c r="F4964">
        <v>137</v>
      </c>
      <c r="G4964">
        <v>89.347999999999999</v>
      </c>
      <c r="H4964">
        <v>155</v>
      </c>
    </row>
    <row r="4965" spans="1:8" x14ac:dyDescent="0.35">
      <c r="A4965">
        <v>89.364999999999995</v>
      </c>
      <c r="B4965">
        <v>88</v>
      </c>
      <c r="C4965">
        <v>89.364999999999995</v>
      </c>
      <c r="D4965">
        <v>103</v>
      </c>
      <c r="E4965">
        <v>89.364999999999995</v>
      </c>
      <c r="F4965">
        <v>125</v>
      </c>
      <c r="G4965">
        <v>89.364999999999995</v>
      </c>
      <c r="H4965">
        <v>154</v>
      </c>
    </row>
    <row r="4966" spans="1:8" x14ac:dyDescent="0.35">
      <c r="A4966">
        <v>89.382000000000005</v>
      </c>
      <c r="B4966">
        <v>88</v>
      </c>
      <c r="C4966">
        <v>89.382000000000005</v>
      </c>
      <c r="D4966">
        <v>107</v>
      </c>
      <c r="E4966">
        <v>89.382000000000005</v>
      </c>
      <c r="F4966">
        <v>133</v>
      </c>
      <c r="G4966">
        <v>89.382000000000005</v>
      </c>
      <c r="H4966">
        <v>144</v>
      </c>
    </row>
    <row r="4967" spans="1:8" x14ac:dyDescent="0.35">
      <c r="A4967">
        <v>89.399000000000001</v>
      </c>
      <c r="B4967">
        <v>89</v>
      </c>
      <c r="C4967">
        <v>89.399000000000001</v>
      </c>
      <c r="D4967">
        <v>100</v>
      </c>
      <c r="E4967">
        <v>89.399000000000001</v>
      </c>
      <c r="F4967">
        <v>139</v>
      </c>
      <c r="G4967">
        <v>89.399000000000001</v>
      </c>
      <c r="H4967">
        <v>145</v>
      </c>
    </row>
    <row r="4968" spans="1:8" x14ac:dyDescent="0.35">
      <c r="A4968">
        <v>89.415999999999997</v>
      </c>
      <c r="B4968">
        <v>86</v>
      </c>
      <c r="C4968">
        <v>89.415999999999997</v>
      </c>
      <c r="D4968">
        <v>102</v>
      </c>
      <c r="E4968">
        <v>89.415999999999997</v>
      </c>
      <c r="F4968">
        <v>151</v>
      </c>
      <c r="G4968">
        <v>89.415999999999997</v>
      </c>
      <c r="H4968">
        <v>147</v>
      </c>
    </row>
    <row r="4969" spans="1:8" x14ac:dyDescent="0.35">
      <c r="A4969">
        <v>89.433000000000007</v>
      </c>
      <c r="B4969">
        <v>89</v>
      </c>
      <c r="C4969">
        <v>89.433000000000007</v>
      </c>
      <c r="D4969">
        <v>109</v>
      </c>
      <c r="E4969">
        <v>89.433000000000007</v>
      </c>
      <c r="F4969">
        <v>140</v>
      </c>
      <c r="G4969">
        <v>89.433000000000007</v>
      </c>
      <c r="H4969">
        <v>146</v>
      </c>
    </row>
    <row r="4970" spans="1:8" x14ac:dyDescent="0.35">
      <c r="A4970">
        <v>89.45</v>
      </c>
      <c r="B4970">
        <v>87</v>
      </c>
      <c r="C4970">
        <v>89.45</v>
      </c>
      <c r="D4970">
        <v>98</v>
      </c>
      <c r="E4970">
        <v>89.45</v>
      </c>
      <c r="F4970">
        <v>133</v>
      </c>
      <c r="G4970">
        <v>89.45</v>
      </c>
      <c r="H4970">
        <v>149</v>
      </c>
    </row>
    <row r="4971" spans="1:8" x14ac:dyDescent="0.35">
      <c r="A4971">
        <v>89.466999999999999</v>
      </c>
      <c r="B4971">
        <v>78</v>
      </c>
      <c r="C4971">
        <v>89.466999999999999</v>
      </c>
      <c r="D4971">
        <v>106</v>
      </c>
      <c r="E4971">
        <v>89.466999999999999</v>
      </c>
      <c r="F4971">
        <v>131</v>
      </c>
      <c r="G4971">
        <v>89.466999999999999</v>
      </c>
      <c r="H4971">
        <v>130</v>
      </c>
    </row>
    <row r="4972" spans="1:8" x14ac:dyDescent="0.35">
      <c r="A4972">
        <v>89.483999999999995</v>
      </c>
      <c r="B4972">
        <v>86</v>
      </c>
      <c r="C4972">
        <v>89.483999999999995</v>
      </c>
      <c r="D4972">
        <v>95</v>
      </c>
      <c r="E4972">
        <v>89.483999999999995</v>
      </c>
      <c r="F4972">
        <v>124</v>
      </c>
      <c r="G4972">
        <v>89.483999999999995</v>
      </c>
      <c r="H4972">
        <v>141</v>
      </c>
    </row>
    <row r="4973" spans="1:8" x14ac:dyDescent="0.35">
      <c r="A4973">
        <v>89.501000000000005</v>
      </c>
      <c r="B4973">
        <v>88</v>
      </c>
      <c r="C4973">
        <v>89.501000000000005</v>
      </c>
      <c r="D4973">
        <v>95</v>
      </c>
      <c r="E4973">
        <v>89.501000000000005</v>
      </c>
      <c r="F4973">
        <v>130</v>
      </c>
      <c r="G4973">
        <v>89.501000000000005</v>
      </c>
      <c r="H4973">
        <v>145</v>
      </c>
    </row>
    <row r="4974" spans="1:8" x14ac:dyDescent="0.35">
      <c r="A4974">
        <v>89.518000000000001</v>
      </c>
      <c r="B4974">
        <v>79</v>
      </c>
      <c r="C4974">
        <v>89.518000000000001</v>
      </c>
      <c r="D4974">
        <v>105</v>
      </c>
      <c r="E4974">
        <v>89.518000000000001</v>
      </c>
      <c r="F4974">
        <v>153</v>
      </c>
      <c r="G4974">
        <v>89.518000000000001</v>
      </c>
      <c r="H4974">
        <v>140</v>
      </c>
    </row>
    <row r="4975" spans="1:8" x14ac:dyDescent="0.35">
      <c r="A4975">
        <v>89.534999999999997</v>
      </c>
      <c r="B4975">
        <v>81</v>
      </c>
      <c r="C4975">
        <v>89.534999999999997</v>
      </c>
      <c r="D4975">
        <v>97</v>
      </c>
      <c r="E4975">
        <v>89.534999999999997</v>
      </c>
      <c r="F4975">
        <v>144</v>
      </c>
      <c r="G4975">
        <v>89.534999999999997</v>
      </c>
      <c r="H4975">
        <v>167</v>
      </c>
    </row>
    <row r="4976" spans="1:8" x14ac:dyDescent="0.35">
      <c r="A4976">
        <v>89.552000000000007</v>
      </c>
      <c r="B4976">
        <v>84</v>
      </c>
      <c r="C4976">
        <v>89.552000000000007</v>
      </c>
      <c r="D4976">
        <v>102</v>
      </c>
      <c r="E4976">
        <v>89.552000000000007</v>
      </c>
      <c r="F4976">
        <v>137</v>
      </c>
      <c r="G4976">
        <v>89.552000000000007</v>
      </c>
      <c r="H4976">
        <v>150</v>
      </c>
    </row>
    <row r="4977" spans="1:8" x14ac:dyDescent="0.35">
      <c r="A4977">
        <v>89.569000000000003</v>
      </c>
      <c r="B4977">
        <v>88</v>
      </c>
      <c r="C4977">
        <v>89.569000000000003</v>
      </c>
      <c r="D4977">
        <v>90</v>
      </c>
      <c r="E4977">
        <v>89.569000000000003</v>
      </c>
      <c r="F4977">
        <v>134</v>
      </c>
      <c r="G4977">
        <v>89.569000000000003</v>
      </c>
      <c r="H4977">
        <v>154</v>
      </c>
    </row>
    <row r="4978" spans="1:8" x14ac:dyDescent="0.35">
      <c r="A4978">
        <v>89.585999999999999</v>
      </c>
      <c r="B4978">
        <v>84</v>
      </c>
      <c r="C4978">
        <v>89.585999999999999</v>
      </c>
      <c r="D4978">
        <v>97</v>
      </c>
      <c r="E4978">
        <v>89.585999999999999</v>
      </c>
      <c r="F4978">
        <v>132</v>
      </c>
      <c r="G4978">
        <v>89.585999999999999</v>
      </c>
      <c r="H4978">
        <v>129</v>
      </c>
    </row>
    <row r="4979" spans="1:8" x14ac:dyDescent="0.35">
      <c r="A4979">
        <v>89.602999999999994</v>
      </c>
      <c r="B4979">
        <v>89</v>
      </c>
      <c r="C4979">
        <v>89.602999999999994</v>
      </c>
      <c r="D4979">
        <v>100</v>
      </c>
      <c r="E4979">
        <v>89.602999999999994</v>
      </c>
      <c r="F4979">
        <v>133</v>
      </c>
      <c r="G4979">
        <v>89.602999999999994</v>
      </c>
      <c r="H4979">
        <v>134</v>
      </c>
    </row>
    <row r="4980" spans="1:8" x14ac:dyDescent="0.35">
      <c r="A4980">
        <v>89.62</v>
      </c>
      <c r="B4980">
        <v>89</v>
      </c>
      <c r="C4980">
        <v>89.62</v>
      </c>
      <c r="D4980">
        <v>104</v>
      </c>
      <c r="E4980">
        <v>89.62</v>
      </c>
      <c r="F4980">
        <v>133</v>
      </c>
      <c r="G4980">
        <v>89.62</v>
      </c>
      <c r="H4980">
        <v>156</v>
      </c>
    </row>
    <row r="4981" spans="1:8" x14ac:dyDescent="0.35">
      <c r="A4981">
        <v>89.637</v>
      </c>
      <c r="B4981">
        <v>87</v>
      </c>
      <c r="C4981">
        <v>89.637</v>
      </c>
      <c r="D4981">
        <v>96</v>
      </c>
      <c r="E4981">
        <v>89.637</v>
      </c>
      <c r="F4981">
        <v>142</v>
      </c>
      <c r="G4981">
        <v>89.637</v>
      </c>
      <c r="H4981">
        <v>133</v>
      </c>
    </row>
    <row r="4982" spans="1:8" x14ac:dyDescent="0.35">
      <c r="A4982">
        <v>89.653999999999996</v>
      </c>
      <c r="B4982">
        <v>86</v>
      </c>
      <c r="C4982">
        <v>89.653999999999996</v>
      </c>
      <c r="D4982">
        <v>106</v>
      </c>
      <c r="E4982">
        <v>89.653999999999996</v>
      </c>
      <c r="F4982">
        <v>148</v>
      </c>
      <c r="G4982">
        <v>89.653999999999996</v>
      </c>
      <c r="H4982">
        <v>156</v>
      </c>
    </row>
    <row r="4983" spans="1:8" x14ac:dyDescent="0.35">
      <c r="A4983">
        <v>89.671000000000006</v>
      </c>
      <c r="B4983">
        <v>85</v>
      </c>
      <c r="C4983">
        <v>89.671000000000006</v>
      </c>
      <c r="D4983">
        <v>109</v>
      </c>
      <c r="E4983">
        <v>89.671000000000006</v>
      </c>
      <c r="F4983">
        <v>133</v>
      </c>
      <c r="G4983">
        <v>89.671000000000006</v>
      </c>
      <c r="H4983">
        <v>139</v>
      </c>
    </row>
    <row r="4984" spans="1:8" x14ac:dyDescent="0.35">
      <c r="A4984">
        <v>89.688000000000002</v>
      </c>
      <c r="B4984">
        <v>85</v>
      </c>
      <c r="C4984">
        <v>89.688000000000002</v>
      </c>
      <c r="D4984">
        <v>102</v>
      </c>
      <c r="E4984">
        <v>89.688000000000002</v>
      </c>
      <c r="F4984">
        <v>137</v>
      </c>
      <c r="G4984">
        <v>89.688000000000002</v>
      </c>
      <c r="H4984">
        <v>144</v>
      </c>
    </row>
    <row r="4985" spans="1:8" x14ac:dyDescent="0.35">
      <c r="A4985">
        <v>89.704999999999998</v>
      </c>
      <c r="B4985">
        <v>97</v>
      </c>
      <c r="C4985">
        <v>89.704999999999998</v>
      </c>
      <c r="D4985">
        <v>98</v>
      </c>
      <c r="E4985">
        <v>89.704999999999998</v>
      </c>
      <c r="F4985">
        <v>120</v>
      </c>
      <c r="G4985">
        <v>89.704999999999998</v>
      </c>
      <c r="H4985">
        <v>133</v>
      </c>
    </row>
    <row r="4986" spans="1:8" x14ac:dyDescent="0.35">
      <c r="A4986">
        <v>89.721999999999994</v>
      </c>
      <c r="B4986">
        <v>93</v>
      </c>
      <c r="C4986">
        <v>89.721999999999994</v>
      </c>
      <c r="D4986">
        <v>93</v>
      </c>
      <c r="E4986">
        <v>89.721999999999994</v>
      </c>
      <c r="F4986">
        <v>136</v>
      </c>
      <c r="G4986">
        <v>89.721999999999994</v>
      </c>
      <c r="H4986">
        <v>139</v>
      </c>
    </row>
    <row r="4987" spans="1:8" x14ac:dyDescent="0.35">
      <c r="A4987">
        <v>89.739000000000004</v>
      </c>
      <c r="B4987">
        <v>89</v>
      </c>
      <c r="C4987">
        <v>89.739000000000004</v>
      </c>
      <c r="D4987">
        <v>95</v>
      </c>
      <c r="E4987">
        <v>89.739000000000004</v>
      </c>
      <c r="F4987">
        <v>118</v>
      </c>
      <c r="G4987">
        <v>89.739000000000004</v>
      </c>
      <c r="H4987">
        <v>152</v>
      </c>
    </row>
    <row r="4988" spans="1:8" x14ac:dyDescent="0.35">
      <c r="A4988">
        <v>89.756</v>
      </c>
      <c r="B4988">
        <v>101</v>
      </c>
      <c r="C4988">
        <v>89.756</v>
      </c>
      <c r="D4988">
        <v>124</v>
      </c>
      <c r="E4988">
        <v>89.756</v>
      </c>
      <c r="F4988">
        <v>132</v>
      </c>
      <c r="G4988">
        <v>89.756</v>
      </c>
      <c r="H4988">
        <v>149</v>
      </c>
    </row>
    <row r="4989" spans="1:8" x14ac:dyDescent="0.35">
      <c r="A4989">
        <v>89.772999999999996</v>
      </c>
      <c r="B4989">
        <v>99</v>
      </c>
      <c r="C4989">
        <v>89.772999999999996</v>
      </c>
      <c r="D4989">
        <v>107</v>
      </c>
      <c r="E4989">
        <v>89.772999999999996</v>
      </c>
      <c r="F4989">
        <v>130</v>
      </c>
      <c r="G4989">
        <v>89.772999999999996</v>
      </c>
      <c r="H4989">
        <v>148</v>
      </c>
    </row>
    <row r="4990" spans="1:8" x14ac:dyDescent="0.35">
      <c r="A4990">
        <v>89.79</v>
      </c>
      <c r="B4990">
        <v>99</v>
      </c>
      <c r="C4990">
        <v>89.79</v>
      </c>
      <c r="D4990">
        <v>98</v>
      </c>
      <c r="E4990">
        <v>89.79</v>
      </c>
      <c r="F4990">
        <v>150</v>
      </c>
      <c r="G4990">
        <v>89.79</v>
      </c>
      <c r="H4990">
        <v>137</v>
      </c>
    </row>
    <row r="4991" spans="1:8" x14ac:dyDescent="0.35">
      <c r="A4991">
        <v>89.807000000000002</v>
      </c>
      <c r="B4991">
        <v>90</v>
      </c>
      <c r="C4991">
        <v>89.807000000000002</v>
      </c>
      <c r="D4991">
        <v>98</v>
      </c>
      <c r="E4991">
        <v>89.807000000000002</v>
      </c>
      <c r="F4991">
        <v>147</v>
      </c>
      <c r="G4991">
        <v>89.807000000000002</v>
      </c>
      <c r="H4991">
        <v>141</v>
      </c>
    </row>
    <row r="4992" spans="1:8" x14ac:dyDescent="0.35">
      <c r="A4992">
        <v>89.823999999999998</v>
      </c>
      <c r="B4992">
        <v>98</v>
      </c>
      <c r="C4992">
        <v>89.823999999999998</v>
      </c>
      <c r="D4992">
        <v>113</v>
      </c>
      <c r="E4992">
        <v>89.823999999999998</v>
      </c>
      <c r="F4992">
        <v>137</v>
      </c>
      <c r="G4992">
        <v>89.823999999999998</v>
      </c>
      <c r="H4992">
        <v>145</v>
      </c>
    </row>
    <row r="4993" spans="1:8" x14ac:dyDescent="0.35">
      <c r="A4993">
        <v>89.840999999999994</v>
      </c>
      <c r="B4993">
        <v>104</v>
      </c>
      <c r="C4993">
        <v>89.840999999999994</v>
      </c>
      <c r="D4993">
        <v>115</v>
      </c>
      <c r="E4993">
        <v>89.840999999999994</v>
      </c>
      <c r="F4993">
        <v>134</v>
      </c>
      <c r="G4993">
        <v>89.840999999999994</v>
      </c>
      <c r="H4993">
        <v>145</v>
      </c>
    </row>
    <row r="4994" spans="1:8" x14ac:dyDescent="0.35">
      <c r="A4994">
        <v>89.858000000000004</v>
      </c>
      <c r="B4994">
        <v>93</v>
      </c>
      <c r="C4994">
        <v>89.858000000000004</v>
      </c>
      <c r="D4994">
        <v>112</v>
      </c>
      <c r="E4994">
        <v>89.858000000000004</v>
      </c>
      <c r="F4994">
        <v>128</v>
      </c>
      <c r="G4994">
        <v>89.858000000000004</v>
      </c>
      <c r="H4994">
        <v>146</v>
      </c>
    </row>
    <row r="4995" spans="1:8" x14ac:dyDescent="0.35">
      <c r="A4995">
        <v>89.875</v>
      </c>
      <c r="B4995">
        <v>106</v>
      </c>
      <c r="C4995">
        <v>89.875</v>
      </c>
      <c r="D4995">
        <v>107</v>
      </c>
      <c r="E4995">
        <v>89.875</v>
      </c>
      <c r="F4995">
        <v>128</v>
      </c>
      <c r="G4995">
        <v>89.875</v>
      </c>
      <c r="H4995">
        <v>145</v>
      </c>
    </row>
    <row r="4996" spans="1:8" x14ac:dyDescent="0.35">
      <c r="A4996">
        <v>89.891999999999996</v>
      </c>
      <c r="B4996">
        <v>98</v>
      </c>
      <c r="C4996">
        <v>89.891999999999996</v>
      </c>
      <c r="D4996">
        <v>103</v>
      </c>
      <c r="E4996">
        <v>89.891999999999996</v>
      </c>
      <c r="F4996">
        <v>140</v>
      </c>
      <c r="G4996">
        <v>89.891999999999996</v>
      </c>
      <c r="H4996">
        <v>138</v>
      </c>
    </row>
    <row r="4997" spans="1:8" x14ac:dyDescent="0.35">
      <c r="A4997">
        <v>89.909000000000006</v>
      </c>
      <c r="B4997">
        <v>101</v>
      </c>
      <c r="C4997">
        <v>89.909000000000006</v>
      </c>
      <c r="D4997">
        <v>90</v>
      </c>
      <c r="E4997">
        <v>89.909000000000006</v>
      </c>
      <c r="F4997">
        <v>141</v>
      </c>
      <c r="G4997">
        <v>89.909000000000006</v>
      </c>
      <c r="H4997">
        <v>149</v>
      </c>
    </row>
    <row r="4998" spans="1:8" x14ac:dyDescent="0.35">
      <c r="A4998">
        <v>89.926000000000002</v>
      </c>
      <c r="B4998">
        <v>101</v>
      </c>
      <c r="C4998">
        <v>89.926000000000002</v>
      </c>
      <c r="D4998">
        <v>102</v>
      </c>
      <c r="E4998">
        <v>89.926000000000002</v>
      </c>
      <c r="F4998">
        <v>131</v>
      </c>
      <c r="G4998">
        <v>89.926000000000002</v>
      </c>
      <c r="H4998">
        <v>149</v>
      </c>
    </row>
    <row r="4999" spans="1:8" x14ac:dyDescent="0.35">
      <c r="A4999">
        <v>89.942999999999998</v>
      </c>
      <c r="B4999">
        <v>102</v>
      </c>
      <c r="C4999">
        <v>89.942999999999998</v>
      </c>
      <c r="D4999">
        <v>108</v>
      </c>
      <c r="E4999">
        <v>89.942999999999998</v>
      </c>
      <c r="F4999">
        <v>135</v>
      </c>
      <c r="G4999">
        <v>89.942999999999998</v>
      </c>
      <c r="H4999">
        <v>159</v>
      </c>
    </row>
    <row r="5000" spans="1:8" x14ac:dyDescent="0.35">
      <c r="A5000">
        <v>89.96</v>
      </c>
      <c r="B5000">
        <v>106</v>
      </c>
      <c r="C5000">
        <v>89.96</v>
      </c>
      <c r="D5000">
        <v>117</v>
      </c>
      <c r="E5000">
        <v>89.96</v>
      </c>
      <c r="F5000">
        <v>138</v>
      </c>
      <c r="G5000">
        <v>89.96</v>
      </c>
      <c r="H5000">
        <v>139</v>
      </c>
    </row>
    <row r="5001" spans="1:8" x14ac:dyDescent="0.35">
      <c r="A5001">
        <v>89.977000000000004</v>
      </c>
      <c r="B5001">
        <v>112</v>
      </c>
      <c r="C5001">
        <v>89.977000000000004</v>
      </c>
      <c r="D5001">
        <v>116</v>
      </c>
      <c r="E5001">
        <v>89.977000000000004</v>
      </c>
      <c r="F5001">
        <v>144</v>
      </c>
      <c r="G5001">
        <v>89.977000000000004</v>
      </c>
      <c r="H5001">
        <v>147</v>
      </c>
    </row>
    <row r="5002" spans="1:8" x14ac:dyDescent="0.35">
      <c r="A5002">
        <v>89.994</v>
      </c>
      <c r="B5002">
        <v>107</v>
      </c>
      <c r="C5002">
        <v>89.994</v>
      </c>
      <c r="D5002">
        <v>115</v>
      </c>
      <c r="E5002">
        <v>89.994</v>
      </c>
      <c r="F5002">
        <v>140</v>
      </c>
      <c r="G5002">
        <v>89.994</v>
      </c>
      <c r="H5002">
        <v>147</v>
      </c>
    </row>
    <row r="5003" spans="1:8" x14ac:dyDescent="0.35">
      <c r="A5003">
        <v>90.010999999999996</v>
      </c>
      <c r="B5003">
        <v>109</v>
      </c>
      <c r="C5003">
        <v>90.010999999999996</v>
      </c>
      <c r="D5003">
        <v>106</v>
      </c>
      <c r="E5003">
        <v>90.010999999999996</v>
      </c>
      <c r="F5003">
        <v>146</v>
      </c>
      <c r="G5003">
        <v>90.010999999999996</v>
      </c>
      <c r="H5003">
        <v>154</v>
      </c>
    </row>
    <row r="5004" spans="1:8" x14ac:dyDescent="0.35">
      <c r="A5004">
        <v>90.028000000000006</v>
      </c>
      <c r="B5004">
        <v>113</v>
      </c>
      <c r="C5004">
        <v>90.028000000000006</v>
      </c>
      <c r="D5004">
        <v>101</v>
      </c>
      <c r="E5004">
        <v>90.028000000000006</v>
      </c>
      <c r="F5004">
        <v>147</v>
      </c>
      <c r="G5004">
        <v>90.028000000000006</v>
      </c>
      <c r="H5004">
        <v>150</v>
      </c>
    </row>
    <row r="5005" spans="1:8" x14ac:dyDescent="0.35">
      <c r="A5005">
        <v>90.045000000000002</v>
      </c>
      <c r="B5005">
        <v>114</v>
      </c>
      <c r="C5005">
        <v>90.045000000000002</v>
      </c>
      <c r="D5005">
        <v>104</v>
      </c>
      <c r="E5005">
        <v>90.045000000000002</v>
      </c>
      <c r="F5005">
        <v>146</v>
      </c>
      <c r="G5005">
        <v>90.045000000000002</v>
      </c>
      <c r="H5005">
        <v>148</v>
      </c>
    </row>
    <row r="5006" spans="1:8" x14ac:dyDescent="0.35">
      <c r="A5006">
        <v>90.061999999999998</v>
      </c>
      <c r="B5006">
        <v>111</v>
      </c>
      <c r="C5006">
        <v>90.061999999999998</v>
      </c>
      <c r="D5006">
        <v>106</v>
      </c>
      <c r="E5006">
        <v>90.061999999999998</v>
      </c>
      <c r="F5006">
        <v>142</v>
      </c>
      <c r="G5006">
        <v>90.061999999999998</v>
      </c>
      <c r="H5006">
        <v>151</v>
      </c>
    </row>
    <row r="5007" spans="1:8" x14ac:dyDescent="0.35">
      <c r="A5007">
        <v>90.078999999999994</v>
      </c>
      <c r="B5007">
        <v>112</v>
      </c>
      <c r="C5007">
        <v>90.078999999999994</v>
      </c>
      <c r="D5007">
        <v>110</v>
      </c>
      <c r="E5007">
        <v>90.078999999999994</v>
      </c>
      <c r="F5007">
        <v>149</v>
      </c>
      <c r="G5007">
        <v>90.078999999999994</v>
      </c>
      <c r="H5007">
        <v>147</v>
      </c>
    </row>
    <row r="5008" spans="1:8" x14ac:dyDescent="0.35">
      <c r="A5008">
        <v>90.096000000000004</v>
      </c>
      <c r="B5008">
        <v>119</v>
      </c>
      <c r="C5008">
        <v>90.096000000000004</v>
      </c>
      <c r="D5008">
        <v>108</v>
      </c>
      <c r="E5008">
        <v>90.096000000000004</v>
      </c>
      <c r="F5008">
        <v>148</v>
      </c>
      <c r="G5008">
        <v>90.096000000000004</v>
      </c>
      <c r="H5008">
        <v>152</v>
      </c>
    </row>
    <row r="5009" spans="1:8" x14ac:dyDescent="0.35">
      <c r="A5009">
        <v>90.113</v>
      </c>
      <c r="B5009">
        <v>116</v>
      </c>
      <c r="C5009">
        <v>90.113</v>
      </c>
      <c r="D5009">
        <v>105</v>
      </c>
      <c r="E5009">
        <v>90.113</v>
      </c>
      <c r="F5009">
        <v>142</v>
      </c>
      <c r="G5009">
        <v>90.113</v>
      </c>
      <c r="H5009">
        <v>155</v>
      </c>
    </row>
    <row r="5010" spans="1:8" x14ac:dyDescent="0.35">
      <c r="A5010">
        <v>90.13</v>
      </c>
      <c r="B5010">
        <v>110</v>
      </c>
      <c r="C5010">
        <v>90.13</v>
      </c>
      <c r="D5010">
        <v>112</v>
      </c>
      <c r="E5010">
        <v>90.13</v>
      </c>
      <c r="F5010">
        <v>141</v>
      </c>
      <c r="G5010">
        <v>90.13</v>
      </c>
      <c r="H5010">
        <v>158</v>
      </c>
    </row>
    <row r="5011" spans="1:8" x14ac:dyDescent="0.35">
      <c r="A5011">
        <v>90.147000000000006</v>
      </c>
      <c r="B5011">
        <v>115</v>
      </c>
      <c r="C5011">
        <v>90.147000000000006</v>
      </c>
      <c r="D5011">
        <v>110</v>
      </c>
      <c r="E5011">
        <v>90.147000000000006</v>
      </c>
      <c r="F5011">
        <v>142</v>
      </c>
      <c r="G5011">
        <v>90.147000000000006</v>
      </c>
      <c r="H5011">
        <v>157</v>
      </c>
    </row>
    <row r="5012" spans="1:8" x14ac:dyDescent="0.35">
      <c r="A5012">
        <v>90.164000000000001</v>
      </c>
      <c r="B5012">
        <v>125</v>
      </c>
      <c r="C5012">
        <v>90.164000000000001</v>
      </c>
      <c r="D5012">
        <v>102</v>
      </c>
      <c r="E5012">
        <v>90.164000000000001</v>
      </c>
      <c r="F5012">
        <v>133</v>
      </c>
      <c r="G5012">
        <v>90.164000000000001</v>
      </c>
      <c r="H5012">
        <v>159</v>
      </c>
    </row>
    <row r="5013" spans="1:8" x14ac:dyDescent="0.35">
      <c r="A5013">
        <v>90.180999999999997</v>
      </c>
      <c r="B5013">
        <v>117</v>
      </c>
      <c r="C5013">
        <v>90.180999999999997</v>
      </c>
      <c r="D5013">
        <v>105</v>
      </c>
      <c r="E5013">
        <v>90.180999999999997</v>
      </c>
      <c r="F5013">
        <v>138</v>
      </c>
      <c r="G5013">
        <v>90.180999999999997</v>
      </c>
      <c r="H5013">
        <v>151</v>
      </c>
    </row>
    <row r="5014" spans="1:8" x14ac:dyDescent="0.35">
      <c r="A5014">
        <v>90.197999999999993</v>
      </c>
      <c r="B5014">
        <v>111</v>
      </c>
      <c r="C5014">
        <v>90.197999999999993</v>
      </c>
      <c r="D5014">
        <v>111</v>
      </c>
      <c r="E5014">
        <v>90.197999999999993</v>
      </c>
      <c r="F5014">
        <v>138</v>
      </c>
      <c r="G5014">
        <v>90.197999999999993</v>
      </c>
      <c r="H5014">
        <v>149</v>
      </c>
    </row>
    <row r="5015" spans="1:8" x14ac:dyDescent="0.35">
      <c r="A5015">
        <v>90.215000000000003</v>
      </c>
      <c r="B5015">
        <v>114</v>
      </c>
      <c r="C5015">
        <v>90.215000000000003</v>
      </c>
      <c r="D5015">
        <v>111</v>
      </c>
      <c r="E5015">
        <v>90.215000000000003</v>
      </c>
      <c r="F5015">
        <v>138</v>
      </c>
      <c r="G5015">
        <v>90.215000000000003</v>
      </c>
      <c r="H5015">
        <v>158</v>
      </c>
    </row>
    <row r="5016" spans="1:8" x14ac:dyDescent="0.35">
      <c r="A5016">
        <v>90.231999999999999</v>
      </c>
      <c r="B5016">
        <v>130</v>
      </c>
      <c r="C5016">
        <v>90.231999999999999</v>
      </c>
      <c r="D5016">
        <v>107</v>
      </c>
      <c r="E5016">
        <v>90.231999999999999</v>
      </c>
      <c r="F5016">
        <v>132</v>
      </c>
      <c r="G5016">
        <v>90.231999999999999</v>
      </c>
      <c r="H5016">
        <v>157</v>
      </c>
    </row>
    <row r="5017" spans="1:8" x14ac:dyDescent="0.35">
      <c r="A5017">
        <v>90.248999999999995</v>
      </c>
      <c r="B5017">
        <v>130</v>
      </c>
      <c r="C5017">
        <v>90.248999999999995</v>
      </c>
      <c r="D5017">
        <v>113</v>
      </c>
      <c r="E5017">
        <v>90.248999999999995</v>
      </c>
      <c r="F5017">
        <v>135</v>
      </c>
      <c r="G5017">
        <v>90.248999999999995</v>
      </c>
      <c r="H5017">
        <v>140</v>
      </c>
    </row>
    <row r="5018" spans="1:8" x14ac:dyDescent="0.35">
      <c r="A5018">
        <v>90.266000000000005</v>
      </c>
      <c r="B5018">
        <v>131</v>
      </c>
      <c r="C5018">
        <v>90.266000000000005</v>
      </c>
      <c r="D5018">
        <v>119</v>
      </c>
      <c r="E5018">
        <v>90.266000000000005</v>
      </c>
      <c r="F5018">
        <v>146</v>
      </c>
      <c r="G5018">
        <v>90.266000000000005</v>
      </c>
      <c r="H5018">
        <v>135</v>
      </c>
    </row>
    <row r="5019" spans="1:8" x14ac:dyDescent="0.35">
      <c r="A5019">
        <v>90.283000000000001</v>
      </c>
      <c r="B5019">
        <v>131</v>
      </c>
      <c r="C5019">
        <v>90.283000000000001</v>
      </c>
      <c r="D5019">
        <v>113</v>
      </c>
      <c r="E5019">
        <v>90.283000000000001</v>
      </c>
      <c r="F5019">
        <v>138</v>
      </c>
      <c r="G5019">
        <v>90.283000000000001</v>
      </c>
      <c r="H5019">
        <v>137</v>
      </c>
    </row>
    <row r="5020" spans="1:8" x14ac:dyDescent="0.35">
      <c r="A5020">
        <v>90.3</v>
      </c>
      <c r="B5020">
        <v>121</v>
      </c>
      <c r="C5020">
        <v>90.3</v>
      </c>
      <c r="D5020">
        <v>117</v>
      </c>
      <c r="E5020">
        <v>90.3</v>
      </c>
      <c r="F5020">
        <v>124</v>
      </c>
      <c r="G5020">
        <v>90.3</v>
      </c>
      <c r="H5020">
        <v>155</v>
      </c>
    </row>
    <row r="5021" spans="1:8" x14ac:dyDescent="0.35">
      <c r="A5021">
        <v>90.316999999999993</v>
      </c>
      <c r="B5021">
        <v>129</v>
      </c>
      <c r="C5021">
        <v>90.316999999999993</v>
      </c>
      <c r="D5021">
        <v>115</v>
      </c>
      <c r="E5021">
        <v>90.316999999999993</v>
      </c>
      <c r="F5021">
        <v>150</v>
      </c>
      <c r="G5021">
        <v>90.316999999999993</v>
      </c>
      <c r="H5021">
        <v>150</v>
      </c>
    </row>
    <row r="5022" spans="1:8" x14ac:dyDescent="0.35">
      <c r="A5022">
        <v>90.334000000000003</v>
      </c>
      <c r="B5022">
        <v>129</v>
      </c>
      <c r="C5022">
        <v>90.334000000000003</v>
      </c>
      <c r="D5022">
        <v>114</v>
      </c>
      <c r="E5022">
        <v>90.334000000000003</v>
      </c>
      <c r="F5022">
        <v>146</v>
      </c>
      <c r="G5022">
        <v>90.334000000000003</v>
      </c>
      <c r="H5022">
        <v>157</v>
      </c>
    </row>
    <row r="5023" spans="1:8" x14ac:dyDescent="0.35">
      <c r="A5023">
        <v>90.350999999999999</v>
      </c>
      <c r="B5023">
        <v>134</v>
      </c>
      <c r="C5023">
        <v>90.350999999999999</v>
      </c>
      <c r="D5023">
        <v>110</v>
      </c>
      <c r="E5023">
        <v>90.350999999999999</v>
      </c>
      <c r="F5023">
        <v>129</v>
      </c>
      <c r="G5023">
        <v>90.350999999999999</v>
      </c>
      <c r="H5023">
        <v>146</v>
      </c>
    </row>
    <row r="5024" spans="1:8" x14ac:dyDescent="0.35">
      <c r="A5024">
        <v>90.367999999999995</v>
      </c>
      <c r="B5024">
        <v>136</v>
      </c>
      <c r="C5024">
        <v>90.367999999999995</v>
      </c>
      <c r="D5024">
        <v>125</v>
      </c>
      <c r="E5024">
        <v>90.367999999999995</v>
      </c>
      <c r="F5024">
        <v>132</v>
      </c>
      <c r="G5024">
        <v>90.367999999999995</v>
      </c>
      <c r="H5024">
        <v>142</v>
      </c>
    </row>
    <row r="5025" spans="1:8" x14ac:dyDescent="0.35">
      <c r="A5025">
        <v>90.385000000000005</v>
      </c>
      <c r="B5025">
        <v>131</v>
      </c>
      <c r="C5025">
        <v>90.385000000000005</v>
      </c>
      <c r="D5025">
        <v>119</v>
      </c>
      <c r="E5025">
        <v>90.385000000000005</v>
      </c>
      <c r="F5025">
        <v>153</v>
      </c>
      <c r="G5025">
        <v>90.385000000000005</v>
      </c>
      <c r="H5025">
        <v>136</v>
      </c>
    </row>
    <row r="5026" spans="1:8" x14ac:dyDescent="0.35">
      <c r="A5026">
        <v>90.402000000000001</v>
      </c>
      <c r="B5026">
        <v>125</v>
      </c>
      <c r="C5026">
        <v>90.402000000000001</v>
      </c>
      <c r="D5026">
        <v>112</v>
      </c>
      <c r="E5026">
        <v>90.402000000000001</v>
      </c>
      <c r="F5026">
        <v>150</v>
      </c>
      <c r="G5026">
        <v>90.402000000000001</v>
      </c>
      <c r="H5026">
        <v>143</v>
      </c>
    </row>
    <row r="5027" spans="1:8" x14ac:dyDescent="0.35">
      <c r="A5027">
        <v>90.418999999999997</v>
      </c>
      <c r="B5027">
        <v>129</v>
      </c>
      <c r="C5027">
        <v>90.418999999999997</v>
      </c>
      <c r="D5027">
        <v>116</v>
      </c>
      <c r="E5027">
        <v>90.418999999999997</v>
      </c>
      <c r="F5027">
        <v>135</v>
      </c>
      <c r="G5027">
        <v>90.418999999999997</v>
      </c>
      <c r="H5027">
        <v>145</v>
      </c>
    </row>
    <row r="5028" spans="1:8" x14ac:dyDescent="0.35">
      <c r="A5028">
        <v>90.436000000000007</v>
      </c>
      <c r="B5028">
        <v>140</v>
      </c>
      <c r="C5028">
        <v>90.436000000000007</v>
      </c>
      <c r="D5028">
        <v>113</v>
      </c>
      <c r="E5028">
        <v>90.436000000000007</v>
      </c>
      <c r="F5028">
        <v>135</v>
      </c>
      <c r="G5028">
        <v>90.436000000000007</v>
      </c>
      <c r="H5028">
        <v>148</v>
      </c>
    </row>
    <row r="5029" spans="1:8" x14ac:dyDescent="0.35">
      <c r="A5029">
        <v>90.453000000000003</v>
      </c>
      <c r="B5029">
        <v>135</v>
      </c>
      <c r="C5029">
        <v>90.453000000000003</v>
      </c>
      <c r="D5029">
        <v>124</v>
      </c>
      <c r="E5029">
        <v>90.453000000000003</v>
      </c>
      <c r="F5029">
        <v>160</v>
      </c>
      <c r="G5029">
        <v>90.453000000000003</v>
      </c>
      <c r="H5029">
        <v>143</v>
      </c>
    </row>
    <row r="5030" spans="1:8" x14ac:dyDescent="0.35">
      <c r="A5030">
        <v>90.47</v>
      </c>
      <c r="B5030">
        <v>143</v>
      </c>
      <c r="C5030">
        <v>90.47</v>
      </c>
      <c r="D5030">
        <v>125</v>
      </c>
      <c r="E5030">
        <v>90.47</v>
      </c>
      <c r="F5030">
        <v>150</v>
      </c>
      <c r="G5030">
        <v>90.47</v>
      </c>
      <c r="H5030">
        <v>146</v>
      </c>
    </row>
    <row r="5031" spans="1:8" x14ac:dyDescent="0.35">
      <c r="A5031">
        <v>90.486999999999995</v>
      </c>
      <c r="B5031">
        <v>128</v>
      </c>
      <c r="C5031">
        <v>90.486999999999995</v>
      </c>
      <c r="D5031">
        <v>127</v>
      </c>
      <c r="E5031">
        <v>90.486999999999995</v>
      </c>
      <c r="F5031">
        <v>149</v>
      </c>
      <c r="G5031">
        <v>90.486999999999995</v>
      </c>
      <c r="H5031">
        <v>149</v>
      </c>
    </row>
    <row r="5032" spans="1:8" x14ac:dyDescent="0.35">
      <c r="A5032">
        <v>90.504000000000005</v>
      </c>
      <c r="B5032">
        <v>130</v>
      </c>
      <c r="C5032">
        <v>90.504000000000005</v>
      </c>
      <c r="D5032">
        <v>113</v>
      </c>
      <c r="E5032">
        <v>90.504000000000005</v>
      </c>
      <c r="F5032">
        <v>138</v>
      </c>
      <c r="G5032">
        <v>90.504000000000005</v>
      </c>
      <c r="H5032">
        <v>140</v>
      </c>
    </row>
    <row r="5033" spans="1:8" x14ac:dyDescent="0.35">
      <c r="A5033">
        <v>90.521000000000001</v>
      </c>
      <c r="B5033">
        <v>139</v>
      </c>
      <c r="C5033">
        <v>90.521000000000001</v>
      </c>
      <c r="D5033">
        <v>136</v>
      </c>
      <c r="E5033">
        <v>90.521000000000001</v>
      </c>
      <c r="F5033">
        <v>148</v>
      </c>
      <c r="G5033">
        <v>90.521000000000001</v>
      </c>
      <c r="H5033">
        <v>141</v>
      </c>
    </row>
    <row r="5034" spans="1:8" x14ac:dyDescent="0.35">
      <c r="A5034">
        <v>90.537999999999997</v>
      </c>
      <c r="B5034">
        <v>126</v>
      </c>
      <c r="C5034">
        <v>90.537999999999997</v>
      </c>
      <c r="D5034">
        <v>128</v>
      </c>
      <c r="E5034">
        <v>90.537999999999997</v>
      </c>
      <c r="F5034">
        <v>131</v>
      </c>
      <c r="G5034">
        <v>90.537999999999997</v>
      </c>
      <c r="H5034">
        <v>131</v>
      </c>
    </row>
    <row r="5035" spans="1:8" x14ac:dyDescent="0.35">
      <c r="A5035">
        <v>90.555000000000007</v>
      </c>
      <c r="B5035">
        <v>135</v>
      </c>
      <c r="C5035">
        <v>90.555000000000007</v>
      </c>
      <c r="D5035">
        <v>106</v>
      </c>
      <c r="E5035">
        <v>90.555000000000007</v>
      </c>
      <c r="F5035">
        <v>136</v>
      </c>
      <c r="G5035">
        <v>90.555000000000007</v>
      </c>
      <c r="H5035">
        <v>163</v>
      </c>
    </row>
    <row r="5036" spans="1:8" x14ac:dyDescent="0.35">
      <c r="A5036">
        <v>90.572000000000003</v>
      </c>
      <c r="B5036">
        <v>136</v>
      </c>
      <c r="C5036">
        <v>90.572000000000003</v>
      </c>
      <c r="D5036">
        <v>108</v>
      </c>
      <c r="E5036">
        <v>90.572000000000003</v>
      </c>
      <c r="F5036">
        <v>148</v>
      </c>
      <c r="G5036">
        <v>90.572000000000003</v>
      </c>
      <c r="H5036">
        <v>145</v>
      </c>
    </row>
    <row r="5037" spans="1:8" x14ac:dyDescent="0.35">
      <c r="A5037">
        <v>90.588999999999999</v>
      </c>
      <c r="B5037">
        <v>140</v>
      </c>
      <c r="C5037">
        <v>90.588999999999999</v>
      </c>
      <c r="D5037">
        <v>114</v>
      </c>
      <c r="E5037">
        <v>90.588999999999999</v>
      </c>
      <c r="F5037">
        <v>149</v>
      </c>
      <c r="G5037">
        <v>90.588999999999999</v>
      </c>
      <c r="H5037">
        <v>161</v>
      </c>
    </row>
    <row r="5038" spans="1:8" x14ac:dyDescent="0.35">
      <c r="A5038">
        <v>90.605999999999995</v>
      </c>
      <c r="B5038">
        <v>139</v>
      </c>
      <c r="C5038">
        <v>90.605999999999995</v>
      </c>
      <c r="D5038">
        <v>119</v>
      </c>
      <c r="E5038">
        <v>90.605999999999995</v>
      </c>
      <c r="F5038">
        <v>147</v>
      </c>
      <c r="G5038">
        <v>90.605999999999995</v>
      </c>
      <c r="H5038">
        <v>138</v>
      </c>
    </row>
    <row r="5039" spans="1:8" x14ac:dyDescent="0.35">
      <c r="A5039">
        <v>90.623000000000005</v>
      </c>
      <c r="B5039">
        <v>133</v>
      </c>
      <c r="C5039">
        <v>90.623000000000005</v>
      </c>
      <c r="D5039">
        <v>119</v>
      </c>
      <c r="E5039">
        <v>90.623000000000005</v>
      </c>
      <c r="F5039">
        <v>144</v>
      </c>
      <c r="G5039">
        <v>90.623000000000005</v>
      </c>
      <c r="H5039">
        <v>154</v>
      </c>
    </row>
    <row r="5040" spans="1:8" x14ac:dyDescent="0.35">
      <c r="A5040">
        <v>90.64</v>
      </c>
      <c r="B5040">
        <v>132</v>
      </c>
      <c r="C5040">
        <v>90.64</v>
      </c>
      <c r="D5040">
        <v>124</v>
      </c>
      <c r="E5040">
        <v>90.64</v>
      </c>
      <c r="F5040">
        <v>147</v>
      </c>
      <c r="G5040">
        <v>90.64</v>
      </c>
      <c r="H5040">
        <v>160</v>
      </c>
    </row>
    <row r="5041" spans="1:8" x14ac:dyDescent="0.35">
      <c r="A5041">
        <v>90.656999999999996</v>
      </c>
      <c r="B5041">
        <v>125</v>
      </c>
      <c r="C5041">
        <v>90.656999999999996</v>
      </c>
      <c r="D5041">
        <v>98</v>
      </c>
      <c r="E5041">
        <v>90.656999999999996</v>
      </c>
      <c r="F5041">
        <v>145</v>
      </c>
      <c r="G5041">
        <v>90.656999999999996</v>
      </c>
      <c r="H5041">
        <v>146</v>
      </c>
    </row>
    <row r="5042" spans="1:8" x14ac:dyDescent="0.35">
      <c r="A5042">
        <v>90.674000000000007</v>
      </c>
      <c r="B5042">
        <v>128</v>
      </c>
      <c r="C5042">
        <v>90.674000000000007</v>
      </c>
      <c r="D5042">
        <v>120</v>
      </c>
      <c r="E5042">
        <v>90.674000000000007</v>
      </c>
      <c r="F5042">
        <v>162</v>
      </c>
      <c r="G5042">
        <v>90.674000000000007</v>
      </c>
      <c r="H5042">
        <v>153</v>
      </c>
    </row>
    <row r="5043" spans="1:8" x14ac:dyDescent="0.35">
      <c r="A5043">
        <v>90.691000000000003</v>
      </c>
      <c r="B5043">
        <v>122</v>
      </c>
      <c r="C5043">
        <v>90.691000000000003</v>
      </c>
      <c r="D5043">
        <v>109</v>
      </c>
      <c r="E5043">
        <v>90.691000000000003</v>
      </c>
      <c r="F5043">
        <v>159</v>
      </c>
      <c r="G5043">
        <v>90.691000000000003</v>
      </c>
      <c r="H5043">
        <v>148</v>
      </c>
    </row>
    <row r="5044" spans="1:8" x14ac:dyDescent="0.35">
      <c r="A5044">
        <v>90.707999999999998</v>
      </c>
      <c r="B5044">
        <v>113</v>
      </c>
      <c r="C5044">
        <v>90.707999999999998</v>
      </c>
      <c r="D5044">
        <v>115</v>
      </c>
      <c r="E5044">
        <v>90.707999999999998</v>
      </c>
      <c r="F5044">
        <v>142</v>
      </c>
      <c r="G5044">
        <v>90.707999999999998</v>
      </c>
      <c r="H5044">
        <v>157</v>
      </c>
    </row>
    <row r="5045" spans="1:8" x14ac:dyDescent="0.35">
      <c r="A5045">
        <v>90.724999999999994</v>
      </c>
      <c r="B5045">
        <v>117</v>
      </c>
      <c r="C5045">
        <v>90.724999999999994</v>
      </c>
      <c r="D5045">
        <v>113</v>
      </c>
      <c r="E5045">
        <v>90.724999999999994</v>
      </c>
      <c r="F5045">
        <v>134</v>
      </c>
      <c r="G5045">
        <v>90.724999999999994</v>
      </c>
      <c r="H5045">
        <v>137</v>
      </c>
    </row>
    <row r="5046" spans="1:8" x14ac:dyDescent="0.35">
      <c r="A5046">
        <v>90.742000000000004</v>
      </c>
      <c r="B5046">
        <v>119</v>
      </c>
      <c r="C5046">
        <v>90.742000000000004</v>
      </c>
      <c r="D5046">
        <v>121</v>
      </c>
      <c r="E5046">
        <v>90.742000000000004</v>
      </c>
      <c r="F5046">
        <v>161</v>
      </c>
      <c r="G5046">
        <v>90.742000000000004</v>
      </c>
      <c r="H5046">
        <v>148</v>
      </c>
    </row>
    <row r="5047" spans="1:8" x14ac:dyDescent="0.35">
      <c r="A5047">
        <v>90.759</v>
      </c>
      <c r="B5047">
        <v>120</v>
      </c>
      <c r="C5047">
        <v>90.759</v>
      </c>
      <c r="D5047">
        <v>118</v>
      </c>
      <c r="E5047">
        <v>90.759</v>
      </c>
      <c r="F5047">
        <v>140</v>
      </c>
      <c r="G5047">
        <v>90.759</v>
      </c>
      <c r="H5047">
        <v>138</v>
      </c>
    </row>
    <row r="5048" spans="1:8" x14ac:dyDescent="0.35">
      <c r="A5048">
        <v>90.775999999999996</v>
      </c>
      <c r="B5048">
        <v>118</v>
      </c>
      <c r="C5048">
        <v>90.775999999999996</v>
      </c>
      <c r="D5048">
        <v>118</v>
      </c>
      <c r="E5048">
        <v>90.775999999999996</v>
      </c>
      <c r="F5048">
        <v>154</v>
      </c>
      <c r="G5048">
        <v>90.775999999999996</v>
      </c>
      <c r="H5048">
        <v>147</v>
      </c>
    </row>
    <row r="5049" spans="1:8" x14ac:dyDescent="0.35">
      <c r="A5049">
        <v>90.793000000000006</v>
      </c>
      <c r="B5049">
        <v>128</v>
      </c>
      <c r="C5049">
        <v>90.793000000000006</v>
      </c>
      <c r="D5049">
        <v>120</v>
      </c>
      <c r="E5049">
        <v>90.793000000000006</v>
      </c>
      <c r="F5049">
        <v>146</v>
      </c>
      <c r="G5049">
        <v>90.793000000000006</v>
      </c>
      <c r="H5049">
        <v>155</v>
      </c>
    </row>
    <row r="5050" spans="1:8" x14ac:dyDescent="0.35">
      <c r="A5050">
        <v>90.81</v>
      </c>
      <c r="B5050">
        <v>118</v>
      </c>
      <c r="C5050">
        <v>90.81</v>
      </c>
      <c r="D5050">
        <v>122</v>
      </c>
      <c r="E5050">
        <v>90.81</v>
      </c>
      <c r="F5050">
        <v>136</v>
      </c>
      <c r="G5050">
        <v>90.81</v>
      </c>
      <c r="H5050">
        <v>154</v>
      </c>
    </row>
    <row r="5051" spans="1:8" x14ac:dyDescent="0.35">
      <c r="A5051">
        <v>90.826999999999998</v>
      </c>
      <c r="B5051">
        <v>114</v>
      </c>
      <c r="C5051">
        <v>90.826999999999998</v>
      </c>
      <c r="D5051">
        <v>119</v>
      </c>
      <c r="E5051">
        <v>90.826999999999998</v>
      </c>
      <c r="F5051">
        <v>151</v>
      </c>
      <c r="G5051">
        <v>90.826999999999998</v>
      </c>
      <c r="H5051">
        <v>156</v>
      </c>
    </row>
    <row r="5052" spans="1:8" x14ac:dyDescent="0.35">
      <c r="A5052">
        <v>90.843999999999994</v>
      </c>
      <c r="B5052">
        <v>118</v>
      </c>
      <c r="C5052">
        <v>90.843999999999994</v>
      </c>
      <c r="D5052">
        <v>124</v>
      </c>
      <c r="E5052">
        <v>90.843999999999994</v>
      </c>
      <c r="F5052">
        <v>151</v>
      </c>
      <c r="G5052">
        <v>90.843999999999994</v>
      </c>
      <c r="H5052">
        <v>154</v>
      </c>
    </row>
    <row r="5053" spans="1:8" x14ac:dyDescent="0.35">
      <c r="A5053">
        <v>90.861000000000004</v>
      </c>
      <c r="B5053">
        <v>115</v>
      </c>
      <c r="C5053">
        <v>90.861000000000004</v>
      </c>
      <c r="D5053">
        <v>123</v>
      </c>
      <c r="E5053">
        <v>90.861000000000004</v>
      </c>
      <c r="F5053">
        <v>147</v>
      </c>
      <c r="G5053">
        <v>90.861000000000004</v>
      </c>
      <c r="H5053">
        <v>146</v>
      </c>
    </row>
    <row r="5054" spans="1:8" x14ac:dyDescent="0.35">
      <c r="A5054">
        <v>90.878</v>
      </c>
      <c r="B5054">
        <v>113</v>
      </c>
      <c r="C5054">
        <v>90.878</v>
      </c>
      <c r="D5054">
        <v>112</v>
      </c>
      <c r="E5054">
        <v>90.878</v>
      </c>
      <c r="F5054">
        <v>132</v>
      </c>
      <c r="G5054">
        <v>90.878</v>
      </c>
      <c r="H5054">
        <v>151</v>
      </c>
    </row>
    <row r="5055" spans="1:8" x14ac:dyDescent="0.35">
      <c r="A5055">
        <v>90.894999999999996</v>
      </c>
      <c r="B5055">
        <v>107</v>
      </c>
      <c r="C5055">
        <v>90.894999999999996</v>
      </c>
      <c r="D5055">
        <v>104</v>
      </c>
      <c r="E5055">
        <v>90.894999999999996</v>
      </c>
      <c r="F5055">
        <v>147</v>
      </c>
      <c r="G5055">
        <v>90.894999999999996</v>
      </c>
      <c r="H5055">
        <v>150</v>
      </c>
    </row>
    <row r="5056" spans="1:8" x14ac:dyDescent="0.35">
      <c r="A5056">
        <v>90.912000000000006</v>
      </c>
      <c r="B5056">
        <v>99</v>
      </c>
      <c r="C5056">
        <v>90.912000000000006</v>
      </c>
      <c r="D5056">
        <v>108</v>
      </c>
      <c r="E5056">
        <v>90.912000000000006</v>
      </c>
      <c r="F5056">
        <v>145</v>
      </c>
      <c r="G5056">
        <v>90.912000000000006</v>
      </c>
      <c r="H5056">
        <v>136</v>
      </c>
    </row>
    <row r="5057" spans="1:8" x14ac:dyDescent="0.35">
      <c r="A5057">
        <v>90.929000000000002</v>
      </c>
      <c r="B5057">
        <v>98</v>
      </c>
      <c r="C5057">
        <v>90.929000000000002</v>
      </c>
      <c r="D5057">
        <v>121</v>
      </c>
      <c r="E5057">
        <v>90.929000000000002</v>
      </c>
      <c r="F5057">
        <v>147</v>
      </c>
      <c r="G5057">
        <v>90.929000000000002</v>
      </c>
      <c r="H5057">
        <v>153</v>
      </c>
    </row>
    <row r="5058" spans="1:8" x14ac:dyDescent="0.35">
      <c r="A5058">
        <v>90.945999999999998</v>
      </c>
      <c r="B5058">
        <v>106</v>
      </c>
      <c r="C5058">
        <v>90.945999999999998</v>
      </c>
      <c r="D5058">
        <v>116</v>
      </c>
      <c r="E5058">
        <v>90.945999999999998</v>
      </c>
      <c r="F5058">
        <v>149</v>
      </c>
      <c r="G5058">
        <v>90.945999999999998</v>
      </c>
      <c r="H5058">
        <v>163</v>
      </c>
    </row>
    <row r="5059" spans="1:8" x14ac:dyDescent="0.35">
      <c r="A5059">
        <v>90.962999999999994</v>
      </c>
      <c r="B5059">
        <v>106</v>
      </c>
      <c r="C5059">
        <v>90.962999999999994</v>
      </c>
      <c r="D5059">
        <v>108</v>
      </c>
      <c r="E5059">
        <v>90.962999999999994</v>
      </c>
      <c r="F5059">
        <v>146</v>
      </c>
      <c r="G5059">
        <v>90.962999999999994</v>
      </c>
      <c r="H5059">
        <v>151</v>
      </c>
    </row>
    <row r="5060" spans="1:8" x14ac:dyDescent="0.35">
      <c r="A5060">
        <v>90.98</v>
      </c>
      <c r="B5060">
        <v>99</v>
      </c>
      <c r="C5060">
        <v>90.98</v>
      </c>
      <c r="D5060">
        <v>107</v>
      </c>
      <c r="E5060">
        <v>90.98</v>
      </c>
      <c r="F5060">
        <v>149</v>
      </c>
      <c r="G5060">
        <v>90.98</v>
      </c>
      <c r="H5060">
        <v>159</v>
      </c>
    </row>
    <row r="5061" spans="1:8" x14ac:dyDescent="0.35">
      <c r="A5061">
        <v>90.997</v>
      </c>
      <c r="B5061">
        <v>101</v>
      </c>
      <c r="C5061">
        <v>90.997</v>
      </c>
      <c r="D5061">
        <v>112</v>
      </c>
      <c r="E5061">
        <v>90.997</v>
      </c>
      <c r="F5061">
        <v>137</v>
      </c>
      <c r="G5061">
        <v>90.997</v>
      </c>
      <c r="H5061">
        <v>143</v>
      </c>
    </row>
    <row r="5062" spans="1:8" x14ac:dyDescent="0.35">
      <c r="A5062">
        <v>91.013999999999996</v>
      </c>
      <c r="B5062">
        <v>107</v>
      </c>
      <c r="C5062">
        <v>91.013999999999996</v>
      </c>
      <c r="D5062">
        <v>109</v>
      </c>
      <c r="E5062">
        <v>91.013999999999996</v>
      </c>
      <c r="F5062">
        <v>131</v>
      </c>
      <c r="G5062">
        <v>91.013999999999996</v>
      </c>
      <c r="H5062">
        <v>136</v>
      </c>
    </row>
    <row r="5063" spans="1:8" x14ac:dyDescent="0.35">
      <c r="A5063">
        <v>91.031000000000006</v>
      </c>
      <c r="B5063">
        <v>104</v>
      </c>
      <c r="C5063">
        <v>91.031000000000006</v>
      </c>
      <c r="D5063">
        <v>115</v>
      </c>
      <c r="E5063">
        <v>91.031000000000006</v>
      </c>
      <c r="F5063">
        <v>139</v>
      </c>
      <c r="G5063">
        <v>91.031000000000006</v>
      </c>
      <c r="H5063">
        <v>138</v>
      </c>
    </row>
    <row r="5064" spans="1:8" x14ac:dyDescent="0.35">
      <c r="A5064">
        <v>91.048000000000002</v>
      </c>
      <c r="B5064">
        <v>102</v>
      </c>
      <c r="C5064">
        <v>91.048000000000002</v>
      </c>
      <c r="D5064">
        <v>107</v>
      </c>
      <c r="E5064">
        <v>91.048000000000002</v>
      </c>
      <c r="F5064">
        <v>138</v>
      </c>
      <c r="G5064">
        <v>91.048000000000002</v>
      </c>
      <c r="H5064">
        <v>137</v>
      </c>
    </row>
    <row r="5065" spans="1:8" x14ac:dyDescent="0.35">
      <c r="A5065">
        <v>91.064999999999998</v>
      </c>
      <c r="B5065">
        <v>102</v>
      </c>
      <c r="C5065">
        <v>91.064999999999998</v>
      </c>
      <c r="D5065">
        <v>107</v>
      </c>
      <c r="E5065">
        <v>91.064999999999998</v>
      </c>
      <c r="F5065">
        <v>134</v>
      </c>
      <c r="G5065">
        <v>91.064999999999998</v>
      </c>
      <c r="H5065">
        <v>144</v>
      </c>
    </row>
    <row r="5066" spans="1:8" x14ac:dyDescent="0.35">
      <c r="A5066">
        <v>91.081999999999994</v>
      </c>
      <c r="B5066">
        <v>106</v>
      </c>
      <c r="C5066">
        <v>91.081999999999994</v>
      </c>
      <c r="D5066">
        <v>112</v>
      </c>
      <c r="E5066">
        <v>91.081999999999994</v>
      </c>
      <c r="F5066">
        <v>141</v>
      </c>
      <c r="G5066">
        <v>91.081999999999994</v>
      </c>
      <c r="H5066">
        <v>141</v>
      </c>
    </row>
    <row r="5067" spans="1:8" x14ac:dyDescent="0.35">
      <c r="A5067">
        <v>91.099000000000004</v>
      </c>
      <c r="B5067">
        <v>103</v>
      </c>
      <c r="C5067">
        <v>91.099000000000004</v>
      </c>
      <c r="D5067">
        <v>103</v>
      </c>
      <c r="E5067">
        <v>91.099000000000004</v>
      </c>
      <c r="F5067">
        <v>135</v>
      </c>
      <c r="G5067">
        <v>91.099000000000004</v>
      </c>
      <c r="H5067">
        <v>143</v>
      </c>
    </row>
    <row r="5068" spans="1:8" x14ac:dyDescent="0.35">
      <c r="A5068">
        <v>91.116</v>
      </c>
      <c r="B5068">
        <v>97</v>
      </c>
      <c r="C5068">
        <v>91.116</v>
      </c>
      <c r="D5068">
        <v>95</v>
      </c>
      <c r="E5068">
        <v>91.116</v>
      </c>
      <c r="F5068">
        <v>131</v>
      </c>
      <c r="G5068">
        <v>91.116</v>
      </c>
      <c r="H5068">
        <v>143</v>
      </c>
    </row>
    <row r="5069" spans="1:8" x14ac:dyDescent="0.35">
      <c r="A5069">
        <v>91.132999999999996</v>
      </c>
      <c r="B5069">
        <v>93</v>
      </c>
      <c r="C5069">
        <v>91.132999999999996</v>
      </c>
      <c r="D5069">
        <v>111</v>
      </c>
      <c r="E5069">
        <v>91.132999999999996</v>
      </c>
      <c r="F5069">
        <v>135</v>
      </c>
      <c r="G5069">
        <v>91.132999999999996</v>
      </c>
      <c r="H5069">
        <v>139</v>
      </c>
    </row>
    <row r="5070" spans="1:8" x14ac:dyDescent="0.35">
      <c r="A5070">
        <v>91.15</v>
      </c>
      <c r="B5070">
        <v>91</v>
      </c>
      <c r="C5070">
        <v>91.15</v>
      </c>
      <c r="D5070">
        <v>114</v>
      </c>
      <c r="E5070">
        <v>91.15</v>
      </c>
      <c r="F5070">
        <v>140</v>
      </c>
      <c r="G5070">
        <v>91.15</v>
      </c>
      <c r="H5070">
        <v>148</v>
      </c>
    </row>
    <row r="5071" spans="1:8" x14ac:dyDescent="0.35">
      <c r="A5071">
        <v>91.167000000000002</v>
      </c>
      <c r="B5071">
        <v>95</v>
      </c>
      <c r="C5071">
        <v>91.167000000000002</v>
      </c>
      <c r="D5071">
        <v>107</v>
      </c>
      <c r="E5071">
        <v>91.167000000000002</v>
      </c>
      <c r="F5071">
        <v>142</v>
      </c>
      <c r="G5071">
        <v>91.167000000000002</v>
      </c>
      <c r="H5071">
        <v>146</v>
      </c>
    </row>
    <row r="5072" spans="1:8" x14ac:dyDescent="0.35">
      <c r="A5072">
        <v>91.183999999999997</v>
      </c>
      <c r="B5072">
        <v>99</v>
      </c>
      <c r="C5072">
        <v>91.183999999999997</v>
      </c>
      <c r="D5072">
        <v>100</v>
      </c>
      <c r="E5072">
        <v>91.183999999999997</v>
      </c>
      <c r="F5072">
        <v>134</v>
      </c>
      <c r="G5072">
        <v>91.183999999999997</v>
      </c>
      <c r="H5072">
        <v>143</v>
      </c>
    </row>
    <row r="5073" spans="1:8" x14ac:dyDescent="0.35">
      <c r="A5073">
        <v>91.200999999999993</v>
      </c>
      <c r="B5073">
        <v>105</v>
      </c>
      <c r="C5073">
        <v>91.200999999999993</v>
      </c>
      <c r="D5073">
        <v>106</v>
      </c>
      <c r="E5073">
        <v>91.200999999999993</v>
      </c>
      <c r="F5073">
        <v>128</v>
      </c>
      <c r="G5073">
        <v>91.200999999999993</v>
      </c>
      <c r="H5073">
        <v>151</v>
      </c>
    </row>
    <row r="5074" spans="1:8" x14ac:dyDescent="0.35">
      <c r="A5074">
        <v>91.218000000000004</v>
      </c>
      <c r="B5074">
        <v>102</v>
      </c>
      <c r="C5074">
        <v>91.218000000000004</v>
      </c>
      <c r="D5074">
        <v>114</v>
      </c>
      <c r="E5074">
        <v>91.218000000000004</v>
      </c>
      <c r="F5074">
        <v>138</v>
      </c>
      <c r="G5074">
        <v>91.218000000000004</v>
      </c>
      <c r="H5074">
        <v>153</v>
      </c>
    </row>
    <row r="5075" spans="1:8" x14ac:dyDescent="0.35">
      <c r="A5075">
        <v>91.234999999999999</v>
      </c>
      <c r="B5075">
        <v>101</v>
      </c>
      <c r="C5075">
        <v>91.234999999999999</v>
      </c>
      <c r="D5075">
        <v>113</v>
      </c>
      <c r="E5075">
        <v>91.234999999999999</v>
      </c>
      <c r="F5075">
        <v>152</v>
      </c>
      <c r="G5075">
        <v>91.234999999999999</v>
      </c>
      <c r="H5075">
        <v>146</v>
      </c>
    </row>
    <row r="5076" spans="1:8" x14ac:dyDescent="0.35">
      <c r="A5076">
        <v>91.251999999999995</v>
      </c>
      <c r="B5076">
        <v>101</v>
      </c>
      <c r="C5076">
        <v>91.251999999999995</v>
      </c>
      <c r="D5076">
        <v>109</v>
      </c>
      <c r="E5076">
        <v>91.251999999999995</v>
      </c>
      <c r="F5076">
        <v>150</v>
      </c>
      <c r="G5076">
        <v>91.251999999999995</v>
      </c>
      <c r="H5076">
        <v>142</v>
      </c>
    </row>
    <row r="5077" spans="1:8" x14ac:dyDescent="0.35">
      <c r="A5077">
        <v>91.269000000000005</v>
      </c>
      <c r="B5077">
        <v>105</v>
      </c>
      <c r="C5077">
        <v>91.269000000000005</v>
      </c>
      <c r="D5077">
        <v>94</v>
      </c>
      <c r="E5077">
        <v>91.269000000000005</v>
      </c>
      <c r="F5077">
        <v>150</v>
      </c>
      <c r="G5077">
        <v>91.269000000000005</v>
      </c>
      <c r="H5077">
        <v>137</v>
      </c>
    </row>
    <row r="5078" spans="1:8" x14ac:dyDescent="0.35">
      <c r="A5078">
        <v>91.286000000000001</v>
      </c>
      <c r="B5078">
        <v>98</v>
      </c>
      <c r="C5078">
        <v>91.286000000000001</v>
      </c>
      <c r="D5078">
        <v>91</v>
      </c>
      <c r="E5078">
        <v>91.286000000000001</v>
      </c>
      <c r="F5078">
        <v>146</v>
      </c>
      <c r="G5078">
        <v>91.286000000000001</v>
      </c>
      <c r="H5078">
        <v>153</v>
      </c>
    </row>
    <row r="5079" spans="1:8" x14ac:dyDescent="0.35">
      <c r="A5079">
        <v>91.302999999999997</v>
      </c>
      <c r="B5079">
        <v>98</v>
      </c>
      <c r="C5079">
        <v>91.302999999999997</v>
      </c>
      <c r="D5079">
        <v>105</v>
      </c>
      <c r="E5079">
        <v>91.302999999999997</v>
      </c>
      <c r="F5079">
        <v>139</v>
      </c>
      <c r="G5079">
        <v>91.302999999999997</v>
      </c>
      <c r="H5079">
        <v>141</v>
      </c>
    </row>
    <row r="5080" spans="1:8" x14ac:dyDescent="0.35">
      <c r="A5080">
        <v>91.32</v>
      </c>
      <c r="B5080">
        <v>102</v>
      </c>
      <c r="C5080">
        <v>91.32</v>
      </c>
      <c r="D5080">
        <v>110</v>
      </c>
      <c r="E5080">
        <v>91.32</v>
      </c>
      <c r="F5080">
        <v>134</v>
      </c>
      <c r="G5080">
        <v>91.32</v>
      </c>
      <c r="H5080">
        <v>157</v>
      </c>
    </row>
    <row r="5081" spans="1:8" x14ac:dyDescent="0.35">
      <c r="A5081">
        <v>91.337000000000003</v>
      </c>
      <c r="B5081">
        <v>105</v>
      </c>
      <c r="C5081">
        <v>91.337000000000003</v>
      </c>
      <c r="D5081">
        <v>106</v>
      </c>
      <c r="E5081">
        <v>91.337000000000003</v>
      </c>
      <c r="F5081">
        <v>138</v>
      </c>
      <c r="G5081">
        <v>91.337000000000003</v>
      </c>
      <c r="H5081">
        <v>150</v>
      </c>
    </row>
    <row r="5082" spans="1:8" x14ac:dyDescent="0.35">
      <c r="A5082">
        <v>91.353999999999999</v>
      </c>
      <c r="B5082">
        <v>102</v>
      </c>
      <c r="C5082">
        <v>91.353999999999999</v>
      </c>
      <c r="D5082">
        <v>96</v>
      </c>
      <c r="E5082">
        <v>91.353999999999999</v>
      </c>
      <c r="F5082">
        <v>152</v>
      </c>
      <c r="G5082">
        <v>91.353999999999999</v>
      </c>
      <c r="H5082">
        <v>140</v>
      </c>
    </row>
    <row r="5083" spans="1:8" x14ac:dyDescent="0.35">
      <c r="A5083">
        <v>91.370999999999995</v>
      </c>
      <c r="B5083">
        <v>97</v>
      </c>
      <c r="C5083">
        <v>91.370999999999995</v>
      </c>
      <c r="D5083">
        <v>105</v>
      </c>
      <c r="E5083">
        <v>91.370999999999995</v>
      </c>
      <c r="F5083">
        <v>148</v>
      </c>
      <c r="G5083">
        <v>91.370999999999995</v>
      </c>
      <c r="H5083">
        <v>151</v>
      </c>
    </row>
    <row r="5084" spans="1:8" x14ac:dyDescent="0.35">
      <c r="A5084">
        <v>91.388000000000005</v>
      </c>
      <c r="B5084">
        <v>91</v>
      </c>
      <c r="C5084">
        <v>91.388000000000005</v>
      </c>
      <c r="D5084">
        <v>112</v>
      </c>
      <c r="E5084">
        <v>91.388000000000005</v>
      </c>
      <c r="F5084">
        <v>135</v>
      </c>
      <c r="G5084">
        <v>91.388000000000005</v>
      </c>
      <c r="H5084">
        <v>155</v>
      </c>
    </row>
    <row r="5085" spans="1:8" x14ac:dyDescent="0.35">
      <c r="A5085">
        <v>91.405000000000001</v>
      </c>
      <c r="B5085">
        <v>97</v>
      </c>
      <c r="C5085">
        <v>91.405000000000001</v>
      </c>
      <c r="D5085">
        <v>111</v>
      </c>
      <c r="E5085">
        <v>91.405000000000001</v>
      </c>
      <c r="F5085">
        <v>141</v>
      </c>
      <c r="G5085">
        <v>91.405000000000001</v>
      </c>
      <c r="H5085">
        <v>150</v>
      </c>
    </row>
    <row r="5086" spans="1:8" x14ac:dyDescent="0.35">
      <c r="A5086">
        <v>91.421999999999997</v>
      </c>
      <c r="B5086">
        <v>112</v>
      </c>
      <c r="C5086">
        <v>91.421999999999997</v>
      </c>
      <c r="D5086">
        <v>116</v>
      </c>
      <c r="E5086">
        <v>91.421999999999997</v>
      </c>
      <c r="F5086">
        <v>134</v>
      </c>
      <c r="G5086">
        <v>91.421999999999997</v>
      </c>
      <c r="H5086">
        <v>167</v>
      </c>
    </row>
    <row r="5087" spans="1:8" x14ac:dyDescent="0.35">
      <c r="A5087">
        <v>91.438999999999993</v>
      </c>
      <c r="B5087">
        <v>100</v>
      </c>
      <c r="C5087">
        <v>91.438999999999993</v>
      </c>
      <c r="D5087">
        <v>100</v>
      </c>
      <c r="E5087">
        <v>91.438999999999993</v>
      </c>
      <c r="F5087">
        <v>140</v>
      </c>
      <c r="G5087">
        <v>91.438999999999993</v>
      </c>
      <c r="H5087">
        <v>142</v>
      </c>
    </row>
    <row r="5088" spans="1:8" x14ac:dyDescent="0.35">
      <c r="A5088">
        <v>91.456000000000003</v>
      </c>
      <c r="B5088">
        <v>96</v>
      </c>
      <c r="C5088">
        <v>91.456000000000003</v>
      </c>
      <c r="D5088">
        <v>100</v>
      </c>
      <c r="E5088">
        <v>91.456000000000003</v>
      </c>
      <c r="F5088">
        <v>133</v>
      </c>
      <c r="G5088">
        <v>91.456000000000003</v>
      </c>
      <c r="H5088">
        <v>148</v>
      </c>
    </row>
    <row r="5089" spans="1:8" x14ac:dyDescent="0.35">
      <c r="A5089">
        <v>91.472999999999999</v>
      </c>
      <c r="B5089">
        <v>112</v>
      </c>
      <c r="C5089">
        <v>91.472999999999999</v>
      </c>
      <c r="D5089">
        <v>110</v>
      </c>
      <c r="E5089">
        <v>91.472999999999999</v>
      </c>
      <c r="F5089">
        <v>142</v>
      </c>
      <c r="G5089">
        <v>91.472999999999999</v>
      </c>
      <c r="H5089">
        <v>146</v>
      </c>
    </row>
    <row r="5090" spans="1:8" x14ac:dyDescent="0.35">
      <c r="A5090">
        <v>91.49</v>
      </c>
      <c r="B5090">
        <v>99</v>
      </c>
      <c r="C5090">
        <v>91.49</v>
      </c>
      <c r="D5090">
        <v>112</v>
      </c>
      <c r="E5090">
        <v>91.49</v>
      </c>
      <c r="F5090">
        <v>135</v>
      </c>
      <c r="G5090">
        <v>91.49</v>
      </c>
      <c r="H5090">
        <v>139</v>
      </c>
    </row>
    <row r="5091" spans="1:8" x14ac:dyDescent="0.35">
      <c r="A5091">
        <v>91.507000000000005</v>
      </c>
      <c r="B5091">
        <v>94</v>
      </c>
      <c r="C5091">
        <v>91.507000000000005</v>
      </c>
      <c r="D5091">
        <v>121</v>
      </c>
      <c r="E5091">
        <v>91.507000000000005</v>
      </c>
      <c r="F5091">
        <v>136</v>
      </c>
      <c r="G5091">
        <v>91.507000000000005</v>
      </c>
      <c r="H5091">
        <v>146</v>
      </c>
    </row>
    <row r="5092" spans="1:8" x14ac:dyDescent="0.35">
      <c r="A5092">
        <v>91.524000000000001</v>
      </c>
      <c r="B5092">
        <v>94</v>
      </c>
      <c r="C5092">
        <v>91.524000000000001</v>
      </c>
      <c r="D5092">
        <v>117</v>
      </c>
      <c r="E5092">
        <v>91.524000000000001</v>
      </c>
      <c r="F5092">
        <v>126</v>
      </c>
      <c r="G5092">
        <v>91.524000000000001</v>
      </c>
      <c r="H5092">
        <v>139</v>
      </c>
    </row>
    <row r="5093" spans="1:8" x14ac:dyDescent="0.35">
      <c r="A5093">
        <v>91.540999999999997</v>
      </c>
      <c r="B5093">
        <v>97</v>
      </c>
      <c r="C5093">
        <v>91.540999999999997</v>
      </c>
      <c r="D5093">
        <v>118</v>
      </c>
      <c r="E5093">
        <v>91.540999999999997</v>
      </c>
      <c r="F5093">
        <v>142</v>
      </c>
      <c r="G5093">
        <v>91.540999999999997</v>
      </c>
      <c r="H5093">
        <v>137</v>
      </c>
    </row>
    <row r="5094" spans="1:8" x14ac:dyDescent="0.35">
      <c r="A5094">
        <v>91.558000000000007</v>
      </c>
      <c r="B5094">
        <v>106</v>
      </c>
      <c r="C5094">
        <v>91.558000000000007</v>
      </c>
      <c r="D5094">
        <v>86</v>
      </c>
      <c r="E5094">
        <v>91.558000000000007</v>
      </c>
      <c r="F5094">
        <v>158</v>
      </c>
      <c r="G5094">
        <v>91.558000000000007</v>
      </c>
      <c r="H5094">
        <v>140</v>
      </c>
    </row>
    <row r="5095" spans="1:8" x14ac:dyDescent="0.35">
      <c r="A5095">
        <v>91.575000000000003</v>
      </c>
      <c r="B5095">
        <v>103</v>
      </c>
      <c r="C5095">
        <v>91.575000000000003</v>
      </c>
      <c r="D5095">
        <v>101</v>
      </c>
      <c r="E5095">
        <v>91.575000000000003</v>
      </c>
      <c r="F5095">
        <v>144</v>
      </c>
      <c r="G5095">
        <v>91.575000000000003</v>
      </c>
      <c r="H5095">
        <v>146</v>
      </c>
    </row>
    <row r="5096" spans="1:8" x14ac:dyDescent="0.35">
      <c r="A5096">
        <v>91.591999999999999</v>
      </c>
      <c r="B5096">
        <v>100</v>
      </c>
      <c r="C5096">
        <v>91.591999999999999</v>
      </c>
      <c r="D5096">
        <v>111</v>
      </c>
      <c r="E5096">
        <v>91.591999999999999</v>
      </c>
      <c r="F5096">
        <v>134</v>
      </c>
      <c r="G5096">
        <v>91.591999999999999</v>
      </c>
      <c r="H5096">
        <v>158</v>
      </c>
    </row>
    <row r="5097" spans="1:8" x14ac:dyDescent="0.35">
      <c r="A5097">
        <v>91.608999999999995</v>
      </c>
      <c r="B5097">
        <v>96</v>
      </c>
      <c r="C5097">
        <v>91.608999999999995</v>
      </c>
      <c r="D5097">
        <v>110</v>
      </c>
      <c r="E5097">
        <v>91.608999999999995</v>
      </c>
      <c r="F5097">
        <v>135</v>
      </c>
      <c r="G5097">
        <v>91.608999999999995</v>
      </c>
      <c r="H5097">
        <v>149</v>
      </c>
    </row>
    <row r="5098" spans="1:8" x14ac:dyDescent="0.35">
      <c r="A5098">
        <v>91.626000000000005</v>
      </c>
      <c r="B5098">
        <v>99</v>
      </c>
      <c r="C5098">
        <v>91.626000000000005</v>
      </c>
      <c r="D5098">
        <v>106</v>
      </c>
      <c r="E5098">
        <v>91.626000000000005</v>
      </c>
      <c r="F5098">
        <v>130</v>
      </c>
      <c r="G5098">
        <v>91.626000000000005</v>
      </c>
      <c r="H5098">
        <v>150</v>
      </c>
    </row>
    <row r="5099" spans="1:8" x14ac:dyDescent="0.35">
      <c r="A5099">
        <v>91.643000000000001</v>
      </c>
      <c r="B5099">
        <v>97</v>
      </c>
      <c r="C5099">
        <v>91.643000000000001</v>
      </c>
      <c r="D5099">
        <v>116</v>
      </c>
      <c r="E5099">
        <v>91.643000000000001</v>
      </c>
      <c r="F5099">
        <v>134</v>
      </c>
      <c r="G5099">
        <v>91.643000000000001</v>
      </c>
      <c r="H5099">
        <v>148</v>
      </c>
    </row>
    <row r="5100" spans="1:8" x14ac:dyDescent="0.35">
      <c r="A5100">
        <v>91.66</v>
      </c>
      <c r="B5100">
        <v>108</v>
      </c>
      <c r="C5100">
        <v>91.66</v>
      </c>
      <c r="D5100">
        <v>92</v>
      </c>
      <c r="E5100">
        <v>91.66</v>
      </c>
      <c r="F5100">
        <v>137</v>
      </c>
      <c r="G5100">
        <v>91.66</v>
      </c>
      <c r="H5100">
        <v>152</v>
      </c>
    </row>
    <row r="5101" spans="1:8" x14ac:dyDescent="0.35">
      <c r="A5101">
        <v>91.677000000000007</v>
      </c>
      <c r="B5101">
        <v>92</v>
      </c>
      <c r="C5101">
        <v>91.677000000000007</v>
      </c>
      <c r="D5101">
        <v>101</v>
      </c>
      <c r="E5101">
        <v>91.677000000000007</v>
      </c>
      <c r="F5101">
        <v>138</v>
      </c>
      <c r="G5101">
        <v>91.677000000000007</v>
      </c>
      <c r="H5101">
        <v>135</v>
      </c>
    </row>
    <row r="5102" spans="1:8" x14ac:dyDescent="0.35">
      <c r="A5102">
        <v>91.694000000000003</v>
      </c>
      <c r="B5102">
        <v>103</v>
      </c>
      <c r="C5102">
        <v>91.694000000000003</v>
      </c>
      <c r="D5102">
        <v>110</v>
      </c>
      <c r="E5102">
        <v>91.694000000000003</v>
      </c>
      <c r="F5102">
        <v>142</v>
      </c>
      <c r="G5102">
        <v>91.694000000000003</v>
      </c>
      <c r="H5102">
        <v>138</v>
      </c>
    </row>
    <row r="5103" spans="1:8" x14ac:dyDescent="0.35">
      <c r="A5103">
        <v>91.710999999999999</v>
      </c>
      <c r="B5103">
        <v>104</v>
      </c>
      <c r="C5103">
        <v>91.710999999999999</v>
      </c>
      <c r="D5103">
        <v>115</v>
      </c>
      <c r="E5103">
        <v>91.710999999999999</v>
      </c>
      <c r="F5103">
        <v>140</v>
      </c>
      <c r="G5103">
        <v>91.710999999999999</v>
      </c>
      <c r="H5103">
        <v>130</v>
      </c>
    </row>
    <row r="5104" spans="1:8" x14ac:dyDescent="0.35">
      <c r="A5104">
        <v>91.727999999999994</v>
      </c>
      <c r="B5104">
        <v>103</v>
      </c>
      <c r="C5104">
        <v>91.727999999999994</v>
      </c>
      <c r="D5104">
        <v>111</v>
      </c>
      <c r="E5104">
        <v>91.727999999999994</v>
      </c>
      <c r="F5104">
        <v>137</v>
      </c>
      <c r="G5104">
        <v>91.727999999999994</v>
      </c>
      <c r="H5104">
        <v>151</v>
      </c>
    </row>
    <row r="5105" spans="1:8" x14ac:dyDescent="0.35">
      <c r="A5105">
        <v>91.745000000000005</v>
      </c>
      <c r="B5105">
        <v>98</v>
      </c>
      <c r="C5105">
        <v>91.745000000000005</v>
      </c>
      <c r="D5105">
        <v>117</v>
      </c>
      <c r="E5105">
        <v>91.745000000000005</v>
      </c>
      <c r="F5105">
        <v>131</v>
      </c>
      <c r="G5105">
        <v>91.745000000000005</v>
      </c>
      <c r="H5105">
        <v>150</v>
      </c>
    </row>
    <row r="5106" spans="1:8" x14ac:dyDescent="0.35">
      <c r="A5106">
        <v>91.762</v>
      </c>
      <c r="B5106">
        <v>97</v>
      </c>
      <c r="C5106">
        <v>91.762</v>
      </c>
      <c r="D5106">
        <v>94</v>
      </c>
      <c r="E5106">
        <v>91.762</v>
      </c>
      <c r="F5106">
        <v>131</v>
      </c>
      <c r="G5106">
        <v>91.762</v>
      </c>
      <c r="H5106">
        <v>155</v>
      </c>
    </row>
    <row r="5107" spans="1:8" x14ac:dyDescent="0.35">
      <c r="A5107">
        <v>91.778999999999996</v>
      </c>
      <c r="B5107">
        <v>109</v>
      </c>
      <c r="C5107">
        <v>91.778999999999996</v>
      </c>
      <c r="D5107">
        <v>109</v>
      </c>
      <c r="E5107">
        <v>91.778999999999996</v>
      </c>
      <c r="F5107">
        <v>133</v>
      </c>
      <c r="G5107">
        <v>91.778999999999996</v>
      </c>
      <c r="H5107">
        <v>160</v>
      </c>
    </row>
    <row r="5108" spans="1:8" x14ac:dyDescent="0.35">
      <c r="A5108">
        <v>91.796000000000006</v>
      </c>
      <c r="B5108">
        <v>99</v>
      </c>
      <c r="C5108">
        <v>91.796000000000006</v>
      </c>
      <c r="D5108">
        <v>107</v>
      </c>
      <c r="E5108">
        <v>91.796000000000006</v>
      </c>
      <c r="F5108">
        <v>152</v>
      </c>
      <c r="G5108">
        <v>91.796000000000006</v>
      </c>
      <c r="H5108">
        <v>152</v>
      </c>
    </row>
    <row r="5109" spans="1:8" x14ac:dyDescent="0.35">
      <c r="A5109">
        <v>91.813000000000002</v>
      </c>
      <c r="B5109">
        <v>94</v>
      </c>
      <c r="C5109">
        <v>91.813000000000002</v>
      </c>
      <c r="D5109">
        <v>110</v>
      </c>
      <c r="E5109">
        <v>91.813000000000002</v>
      </c>
      <c r="F5109">
        <v>138</v>
      </c>
      <c r="G5109">
        <v>91.813000000000002</v>
      </c>
      <c r="H5109">
        <v>150</v>
      </c>
    </row>
    <row r="5110" spans="1:8" x14ac:dyDescent="0.35">
      <c r="A5110">
        <v>91.83</v>
      </c>
      <c r="B5110">
        <v>100</v>
      </c>
      <c r="C5110">
        <v>91.83</v>
      </c>
      <c r="D5110">
        <v>113</v>
      </c>
      <c r="E5110">
        <v>91.83</v>
      </c>
      <c r="F5110">
        <v>132</v>
      </c>
      <c r="G5110">
        <v>91.83</v>
      </c>
      <c r="H5110">
        <v>150</v>
      </c>
    </row>
    <row r="5111" spans="1:8" x14ac:dyDescent="0.35">
      <c r="A5111">
        <v>91.846999999999994</v>
      </c>
      <c r="B5111">
        <v>95</v>
      </c>
      <c r="C5111">
        <v>91.846999999999994</v>
      </c>
      <c r="D5111">
        <v>103</v>
      </c>
      <c r="E5111">
        <v>91.846999999999994</v>
      </c>
      <c r="F5111">
        <v>141</v>
      </c>
      <c r="G5111">
        <v>91.846999999999994</v>
      </c>
      <c r="H5111">
        <v>153</v>
      </c>
    </row>
    <row r="5112" spans="1:8" x14ac:dyDescent="0.35">
      <c r="A5112">
        <v>91.864000000000004</v>
      </c>
      <c r="B5112">
        <v>103</v>
      </c>
      <c r="C5112">
        <v>91.864000000000004</v>
      </c>
      <c r="D5112">
        <v>109</v>
      </c>
      <c r="E5112">
        <v>91.864000000000004</v>
      </c>
      <c r="F5112">
        <v>137</v>
      </c>
      <c r="G5112">
        <v>91.864000000000004</v>
      </c>
      <c r="H5112">
        <v>158</v>
      </c>
    </row>
    <row r="5113" spans="1:8" x14ac:dyDescent="0.35">
      <c r="A5113">
        <v>91.881</v>
      </c>
      <c r="B5113">
        <v>100</v>
      </c>
      <c r="C5113">
        <v>91.881</v>
      </c>
      <c r="D5113">
        <v>101</v>
      </c>
      <c r="E5113">
        <v>91.881</v>
      </c>
      <c r="F5113">
        <v>144</v>
      </c>
      <c r="G5113">
        <v>91.881</v>
      </c>
      <c r="H5113">
        <v>158</v>
      </c>
    </row>
    <row r="5114" spans="1:8" x14ac:dyDescent="0.35">
      <c r="A5114">
        <v>91.897999999999996</v>
      </c>
      <c r="B5114">
        <v>107</v>
      </c>
      <c r="C5114">
        <v>91.897999999999996</v>
      </c>
      <c r="D5114">
        <v>110</v>
      </c>
      <c r="E5114">
        <v>91.897999999999996</v>
      </c>
      <c r="F5114">
        <v>152</v>
      </c>
      <c r="G5114">
        <v>91.897999999999996</v>
      </c>
      <c r="H5114">
        <v>151</v>
      </c>
    </row>
    <row r="5115" spans="1:8" x14ac:dyDescent="0.35">
      <c r="A5115">
        <v>91.915000000000006</v>
      </c>
      <c r="B5115">
        <v>98</v>
      </c>
      <c r="C5115">
        <v>91.915000000000006</v>
      </c>
      <c r="D5115">
        <v>109</v>
      </c>
      <c r="E5115">
        <v>91.915000000000006</v>
      </c>
      <c r="F5115">
        <v>136</v>
      </c>
      <c r="G5115">
        <v>91.915000000000006</v>
      </c>
      <c r="H5115">
        <v>141</v>
      </c>
    </row>
    <row r="5116" spans="1:8" x14ac:dyDescent="0.35">
      <c r="A5116">
        <v>91.932000000000002</v>
      </c>
      <c r="B5116">
        <v>97</v>
      </c>
      <c r="C5116">
        <v>91.932000000000002</v>
      </c>
      <c r="D5116">
        <v>102</v>
      </c>
      <c r="E5116">
        <v>91.932000000000002</v>
      </c>
      <c r="F5116">
        <v>132</v>
      </c>
      <c r="G5116">
        <v>91.932000000000002</v>
      </c>
      <c r="H5116">
        <v>145</v>
      </c>
    </row>
    <row r="5117" spans="1:8" x14ac:dyDescent="0.35">
      <c r="A5117">
        <v>91.948999999999998</v>
      </c>
      <c r="B5117">
        <v>101</v>
      </c>
      <c r="C5117">
        <v>91.948999999999998</v>
      </c>
      <c r="D5117">
        <v>106</v>
      </c>
      <c r="E5117">
        <v>91.948999999999998</v>
      </c>
      <c r="F5117">
        <v>131</v>
      </c>
      <c r="G5117">
        <v>91.948999999999998</v>
      </c>
      <c r="H5117">
        <v>144</v>
      </c>
    </row>
    <row r="5118" spans="1:8" x14ac:dyDescent="0.35">
      <c r="A5118">
        <v>91.965999999999994</v>
      </c>
      <c r="B5118">
        <v>105</v>
      </c>
      <c r="C5118">
        <v>91.965999999999994</v>
      </c>
      <c r="D5118">
        <v>103</v>
      </c>
      <c r="E5118">
        <v>91.965999999999994</v>
      </c>
      <c r="F5118">
        <v>142</v>
      </c>
      <c r="G5118">
        <v>91.965999999999994</v>
      </c>
      <c r="H5118">
        <v>143</v>
      </c>
    </row>
    <row r="5119" spans="1:8" x14ac:dyDescent="0.35">
      <c r="A5119">
        <v>91.983000000000004</v>
      </c>
      <c r="B5119">
        <v>101</v>
      </c>
      <c r="C5119">
        <v>91.983000000000004</v>
      </c>
      <c r="D5119">
        <v>98</v>
      </c>
      <c r="E5119">
        <v>91.983000000000004</v>
      </c>
      <c r="F5119">
        <v>144</v>
      </c>
      <c r="G5119">
        <v>91.983000000000004</v>
      </c>
      <c r="H5119">
        <v>136</v>
      </c>
    </row>
    <row r="5120" spans="1:8" x14ac:dyDescent="0.35">
      <c r="A5120">
        <v>92</v>
      </c>
      <c r="B5120">
        <v>97</v>
      </c>
      <c r="C5120">
        <v>92</v>
      </c>
      <c r="D5120">
        <v>105</v>
      </c>
      <c r="E5120">
        <v>92</v>
      </c>
      <c r="F5120">
        <v>145</v>
      </c>
      <c r="G5120">
        <v>92</v>
      </c>
      <c r="H5120">
        <v>138</v>
      </c>
    </row>
    <row r="5121" spans="1:8" x14ac:dyDescent="0.35">
      <c r="A5121">
        <v>92.016999999999996</v>
      </c>
      <c r="B5121">
        <v>98</v>
      </c>
      <c r="C5121">
        <v>92.016999999999996</v>
      </c>
      <c r="D5121">
        <v>105</v>
      </c>
      <c r="E5121">
        <v>92.016999999999996</v>
      </c>
      <c r="F5121">
        <v>143</v>
      </c>
      <c r="G5121">
        <v>92.016999999999996</v>
      </c>
      <c r="H5121">
        <v>145</v>
      </c>
    </row>
    <row r="5122" spans="1:8" x14ac:dyDescent="0.35">
      <c r="A5122">
        <v>92.034000000000006</v>
      </c>
      <c r="B5122">
        <v>101</v>
      </c>
      <c r="C5122">
        <v>92.034000000000006</v>
      </c>
      <c r="D5122">
        <v>98</v>
      </c>
      <c r="E5122">
        <v>92.034000000000006</v>
      </c>
      <c r="F5122">
        <v>146</v>
      </c>
      <c r="G5122">
        <v>92.034000000000006</v>
      </c>
      <c r="H5122">
        <v>151</v>
      </c>
    </row>
    <row r="5123" spans="1:8" x14ac:dyDescent="0.35">
      <c r="A5123">
        <v>92.051000000000002</v>
      </c>
      <c r="B5123">
        <v>99</v>
      </c>
      <c r="C5123">
        <v>92.051000000000002</v>
      </c>
      <c r="D5123">
        <v>102</v>
      </c>
      <c r="E5123">
        <v>92.051000000000002</v>
      </c>
      <c r="F5123">
        <v>146</v>
      </c>
      <c r="G5123">
        <v>92.051000000000002</v>
      </c>
      <c r="H5123">
        <v>145</v>
      </c>
    </row>
    <row r="5124" spans="1:8" x14ac:dyDescent="0.35">
      <c r="A5124">
        <v>92.067999999999998</v>
      </c>
      <c r="B5124">
        <v>94</v>
      </c>
      <c r="C5124">
        <v>92.067999999999998</v>
      </c>
      <c r="D5124">
        <v>110</v>
      </c>
      <c r="E5124">
        <v>92.067999999999998</v>
      </c>
      <c r="F5124">
        <v>134</v>
      </c>
      <c r="G5124">
        <v>92.067999999999998</v>
      </c>
      <c r="H5124">
        <v>137</v>
      </c>
    </row>
    <row r="5125" spans="1:8" x14ac:dyDescent="0.35">
      <c r="A5125">
        <v>92.084999999999994</v>
      </c>
      <c r="B5125">
        <v>91</v>
      </c>
      <c r="C5125">
        <v>92.084999999999994</v>
      </c>
      <c r="D5125">
        <v>107</v>
      </c>
      <c r="E5125">
        <v>92.084999999999994</v>
      </c>
      <c r="F5125">
        <v>135</v>
      </c>
      <c r="G5125">
        <v>92.084999999999994</v>
      </c>
      <c r="H5125">
        <v>146</v>
      </c>
    </row>
    <row r="5126" spans="1:8" x14ac:dyDescent="0.35">
      <c r="A5126">
        <v>92.102000000000004</v>
      </c>
      <c r="B5126">
        <v>87</v>
      </c>
      <c r="C5126">
        <v>92.102000000000004</v>
      </c>
      <c r="D5126">
        <v>97</v>
      </c>
      <c r="E5126">
        <v>92.102000000000004</v>
      </c>
      <c r="F5126">
        <v>133</v>
      </c>
      <c r="G5126">
        <v>92.102000000000004</v>
      </c>
      <c r="H5126">
        <v>144</v>
      </c>
    </row>
    <row r="5127" spans="1:8" x14ac:dyDescent="0.35">
      <c r="A5127">
        <v>92.119</v>
      </c>
      <c r="B5127">
        <v>89</v>
      </c>
      <c r="C5127">
        <v>92.119</v>
      </c>
      <c r="D5127">
        <v>99</v>
      </c>
      <c r="E5127">
        <v>92.119</v>
      </c>
      <c r="F5127">
        <v>132</v>
      </c>
      <c r="G5127">
        <v>92.119</v>
      </c>
      <c r="H5127">
        <v>142</v>
      </c>
    </row>
    <row r="5128" spans="1:8" x14ac:dyDescent="0.35">
      <c r="A5128">
        <v>92.135999999999996</v>
      </c>
      <c r="B5128">
        <v>95</v>
      </c>
      <c r="C5128">
        <v>92.135999999999996</v>
      </c>
      <c r="D5128">
        <v>103</v>
      </c>
      <c r="E5128">
        <v>92.135999999999996</v>
      </c>
      <c r="F5128">
        <v>136</v>
      </c>
      <c r="G5128">
        <v>92.135999999999996</v>
      </c>
      <c r="H5128">
        <v>142</v>
      </c>
    </row>
    <row r="5129" spans="1:8" x14ac:dyDescent="0.35">
      <c r="A5129">
        <v>92.153000000000006</v>
      </c>
      <c r="B5129">
        <v>95</v>
      </c>
      <c r="C5129">
        <v>92.153000000000006</v>
      </c>
      <c r="D5129">
        <v>109</v>
      </c>
      <c r="E5129">
        <v>92.153000000000006</v>
      </c>
      <c r="F5129">
        <v>129</v>
      </c>
      <c r="G5129">
        <v>92.153000000000006</v>
      </c>
      <c r="H5129">
        <v>144</v>
      </c>
    </row>
    <row r="5130" spans="1:8" x14ac:dyDescent="0.35">
      <c r="A5130">
        <v>92.17</v>
      </c>
      <c r="B5130">
        <v>93</v>
      </c>
      <c r="C5130">
        <v>92.17</v>
      </c>
      <c r="D5130">
        <v>106</v>
      </c>
      <c r="E5130">
        <v>92.17</v>
      </c>
      <c r="F5130">
        <v>135</v>
      </c>
      <c r="G5130">
        <v>92.17</v>
      </c>
      <c r="H5130">
        <v>149</v>
      </c>
    </row>
    <row r="5131" spans="1:8" x14ac:dyDescent="0.35">
      <c r="A5131">
        <v>92.186999999999998</v>
      </c>
      <c r="B5131">
        <v>96</v>
      </c>
      <c r="C5131">
        <v>92.186999999999998</v>
      </c>
      <c r="D5131">
        <v>103</v>
      </c>
      <c r="E5131">
        <v>92.186999999999998</v>
      </c>
      <c r="F5131">
        <v>146</v>
      </c>
      <c r="G5131">
        <v>92.186999999999998</v>
      </c>
      <c r="H5131">
        <v>136</v>
      </c>
    </row>
    <row r="5132" spans="1:8" x14ac:dyDescent="0.35">
      <c r="A5132">
        <v>92.203999999999994</v>
      </c>
      <c r="B5132">
        <v>100</v>
      </c>
      <c r="C5132">
        <v>92.203999999999994</v>
      </c>
      <c r="D5132">
        <v>103</v>
      </c>
      <c r="E5132">
        <v>92.203999999999994</v>
      </c>
      <c r="F5132">
        <v>148</v>
      </c>
      <c r="G5132">
        <v>92.203999999999994</v>
      </c>
      <c r="H5132">
        <v>140</v>
      </c>
    </row>
    <row r="5133" spans="1:8" x14ac:dyDescent="0.35">
      <c r="A5133">
        <v>92.221000000000004</v>
      </c>
      <c r="B5133">
        <v>96</v>
      </c>
      <c r="C5133">
        <v>92.221000000000004</v>
      </c>
      <c r="D5133">
        <v>103</v>
      </c>
      <c r="E5133">
        <v>92.221000000000004</v>
      </c>
      <c r="F5133">
        <v>141</v>
      </c>
      <c r="G5133">
        <v>92.221000000000004</v>
      </c>
      <c r="H5133">
        <v>152</v>
      </c>
    </row>
    <row r="5134" spans="1:8" x14ac:dyDescent="0.35">
      <c r="A5134">
        <v>92.238</v>
      </c>
      <c r="B5134">
        <v>94</v>
      </c>
      <c r="C5134">
        <v>92.238</v>
      </c>
      <c r="D5134">
        <v>100</v>
      </c>
      <c r="E5134">
        <v>92.238</v>
      </c>
      <c r="F5134">
        <v>140</v>
      </c>
      <c r="G5134">
        <v>92.238</v>
      </c>
      <c r="H5134">
        <v>148</v>
      </c>
    </row>
    <row r="5135" spans="1:8" x14ac:dyDescent="0.35">
      <c r="A5135">
        <v>92.254999999999995</v>
      </c>
      <c r="B5135">
        <v>87</v>
      </c>
      <c r="C5135">
        <v>92.254999999999995</v>
      </c>
      <c r="D5135">
        <v>104</v>
      </c>
      <c r="E5135">
        <v>92.254999999999995</v>
      </c>
      <c r="F5135">
        <v>138</v>
      </c>
      <c r="G5135">
        <v>92.254999999999995</v>
      </c>
      <c r="H5135">
        <v>145</v>
      </c>
    </row>
    <row r="5136" spans="1:8" x14ac:dyDescent="0.35">
      <c r="A5136">
        <v>92.272000000000006</v>
      </c>
      <c r="B5136">
        <v>85</v>
      </c>
      <c r="C5136">
        <v>92.272000000000006</v>
      </c>
      <c r="D5136">
        <v>105</v>
      </c>
      <c r="E5136">
        <v>92.272000000000006</v>
      </c>
      <c r="F5136">
        <v>144</v>
      </c>
      <c r="G5136">
        <v>92.272000000000006</v>
      </c>
      <c r="H5136">
        <v>147</v>
      </c>
    </row>
    <row r="5137" spans="1:8" x14ac:dyDescent="0.35">
      <c r="A5137">
        <v>92.289000000000001</v>
      </c>
      <c r="B5137">
        <v>92</v>
      </c>
      <c r="C5137">
        <v>92.289000000000001</v>
      </c>
      <c r="D5137">
        <v>108</v>
      </c>
      <c r="E5137">
        <v>92.289000000000001</v>
      </c>
      <c r="F5137">
        <v>140</v>
      </c>
      <c r="G5137">
        <v>92.289000000000001</v>
      </c>
      <c r="H5137">
        <v>151</v>
      </c>
    </row>
    <row r="5138" spans="1:8" x14ac:dyDescent="0.35">
      <c r="A5138">
        <v>92.305999999999997</v>
      </c>
      <c r="B5138">
        <v>94</v>
      </c>
      <c r="C5138">
        <v>92.305999999999997</v>
      </c>
      <c r="D5138">
        <v>103</v>
      </c>
      <c r="E5138">
        <v>92.305999999999997</v>
      </c>
      <c r="F5138">
        <v>141</v>
      </c>
      <c r="G5138">
        <v>92.305999999999997</v>
      </c>
      <c r="H5138">
        <v>138</v>
      </c>
    </row>
    <row r="5139" spans="1:8" x14ac:dyDescent="0.35">
      <c r="A5139">
        <v>92.322999999999993</v>
      </c>
      <c r="B5139">
        <v>93</v>
      </c>
      <c r="C5139">
        <v>92.322999999999993</v>
      </c>
      <c r="D5139">
        <v>95</v>
      </c>
      <c r="E5139">
        <v>92.322999999999993</v>
      </c>
      <c r="F5139">
        <v>133</v>
      </c>
      <c r="G5139">
        <v>92.322999999999993</v>
      </c>
      <c r="H5139">
        <v>124</v>
      </c>
    </row>
    <row r="5140" spans="1:8" x14ac:dyDescent="0.35">
      <c r="A5140">
        <v>92.34</v>
      </c>
      <c r="B5140">
        <v>100</v>
      </c>
      <c r="C5140">
        <v>92.34</v>
      </c>
      <c r="D5140">
        <v>105</v>
      </c>
      <c r="E5140">
        <v>92.34</v>
      </c>
      <c r="F5140">
        <v>131</v>
      </c>
      <c r="G5140">
        <v>92.34</v>
      </c>
      <c r="H5140">
        <v>142</v>
      </c>
    </row>
    <row r="5141" spans="1:8" x14ac:dyDescent="0.35">
      <c r="A5141">
        <v>92.356999999999999</v>
      </c>
      <c r="B5141">
        <v>92</v>
      </c>
      <c r="C5141">
        <v>92.356999999999999</v>
      </c>
      <c r="D5141">
        <v>101</v>
      </c>
      <c r="E5141">
        <v>92.356999999999999</v>
      </c>
      <c r="F5141">
        <v>137</v>
      </c>
      <c r="G5141">
        <v>92.356999999999999</v>
      </c>
      <c r="H5141">
        <v>144</v>
      </c>
    </row>
    <row r="5142" spans="1:8" x14ac:dyDescent="0.35">
      <c r="A5142">
        <v>92.373999999999995</v>
      </c>
      <c r="B5142">
        <v>93</v>
      </c>
      <c r="C5142">
        <v>92.373999999999995</v>
      </c>
      <c r="D5142">
        <v>107</v>
      </c>
      <c r="E5142">
        <v>92.373999999999995</v>
      </c>
      <c r="F5142">
        <v>128</v>
      </c>
      <c r="G5142">
        <v>92.373999999999995</v>
      </c>
      <c r="H5142">
        <v>133</v>
      </c>
    </row>
    <row r="5143" spans="1:8" x14ac:dyDescent="0.35">
      <c r="A5143">
        <v>92.391000000000005</v>
      </c>
      <c r="B5143">
        <v>90</v>
      </c>
      <c r="C5143">
        <v>92.391000000000005</v>
      </c>
      <c r="D5143">
        <v>112</v>
      </c>
      <c r="E5143">
        <v>92.391000000000005</v>
      </c>
      <c r="F5143">
        <v>140</v>
      </c>
      <c r="G5143">
        <v>92.391000000000005</v>
      </c>
      <c r="H5143">
        <v>150</v>
      </c>
    </row>
    <row r="5144" spans="1:8" x14ac:dyDescent="0.35">
      <c r="A5144">
        <v>92.408000000000001</v>
      </c>
      <c r="B5144">
        <v>90</v>
      </c>
      <c r="C5144">
        <v>92.408000000000001</v>
      </c>
      <c r="D5144">
        <v>112</v>
      </c>
      <c r="E5144">
        <v>92.408000000000001</v>
      </c>
      <c r="F5144">
        <v>140</v>
      </c>
      <c r="G5144">
        <v>92.408000000000001</v>
      </c>
      <c r="H5144">
        <v>142</v>
      </c>
    </row>
    <row r="5145" spans="1:8" x14ac:dyDescent="0.35">
      <c r="A5145">
        <v>92.424999999999997</v>
      </c>
      <c r="B5145">
        <v>97</v>
      </c>
      <c r="C5145">
        <v>92.424999999999997</v>
      </c>
      <c r="D5145">
        <v>107</v>
      </c>
      <c r="E5145">
        <v>92.424999999999997</v>
      </c>
      <c r="F5145">
        <v>141</v>
      </c>
      <c r="G5145">
        <v>92.424999999999997</v>
      </c>
      <c r="H5145">
        <v>144</v>
      </c>
    </row>
    <row r="5146" spans="1:8" x14ac:dyDescent="0.35">
      <c r="A5146">
        <v>92.441999999999993</v>
      </c>
      <c r="B5146">
        <v>94</v>
      </c>
      <c r="C5146">
        <v>92.441999999999993</v>
      </c>
      <c r="D5146">
        <v>89</v>
      </c>
      <c r="E5146">
        <v>92.441999999999993</v>
      </c>
      <c r="F5146">
        <v>129</v>
      </c>
      <c r="G5146">
        <v>92.441999999999993</v>
      </c>
      <c r="H5146">
        <v>150</v>
      </c>
    </row>
    <row r="5147" spans="1:8" x14ac:dyDescent="0.35">
      <c r="A5147">
        <v>92.459000000000003</v>
      </c>
      <c r="B5147">
        <v>94</v>
      </c>
      <c r="C5147">
        <v>92.459000000000003</v>
      </c>
      <c r="D5147">
        <v>103</v>
      </c>
      <c r="E5147">
        <v>92.459000000000003</v>
      </c>
      <c r="F5147">
        <v>126</v>
      </c>
      <c r="G5147">
        <v>92.459000000000003</v>
      </c>
      <c r="H5147">
        <v>160</v>
      </c>
    </row>
    <row r="5148" spans="1:8" x14ac:dyDescent="0.35">
      <c r="A5148">
        <v>92.475999999999999</v>
      </c>
      <c r="B5148">
        <v>91</v>
      </c>
      <c r="C5148">
        <v>92.475999999999999</v>
      </c>
      <c r="D5148">
        <v>92</v>
      </c>
      <c r="E5148">
        <v>92.475999999999999</v>
      </c>
      <c r="F5148">
        <v>127</v>
      </c>
      <c r="G5148">
        <v>92.475999999999999</v>
      </c>
      <c r="H5148">
        <v>149</v>
      </c>
    </row>
    <row r="5149" spans="1:8" x14ac:dyDescent="0.35">
      <c r="A5149">
        <v>92.492999999999995</v>
      </c>
      <c r="B5149">
        <v>95</v>
      </c>
      <c r="C5149">
        <v>92.492999999999995</v>
      </c>
      <c r="D5149">
        <v>91</v>
      </c>
      <c r="E5149">
        <v>92.492999999999995</v>
      </c>
      <c r="F5149">
        <v>130</v>
      </c>
      <c r="G5149">
        <v>92.492999999999995</v>
      </c>
      <c r="H5149">
        <v>141</v>
      </c>
    </row>
    <row r="5150" spans="1:8" x14ac:dyDescent="0.35">
      <c r="A5150">
        <v>92.51</v>
      </c>
      <c r="B5150">
        <v>99</v>
      </c>
      <c r="C5150">
        <v>92.51</v>
      </c>
      <c r="D5150">
        <v>101</v>
      </c>
      <c r="E5150">
        <v>92.51</v>
      </c>
      <c r="F5150">
        <v>135</v>
      </c>
      <c r="G5150">
        <v>92.51</v>
      </c>
      <c r="H5150">
        <v>147</v>
      </c>
    </row>
    <row r="5151" spans="1:8" x14ac:dyDescent="0.35">
      <c r="A5151">
        <v>92.527000000000001</v>
      </c>
      <c r="B5151">
        <v>99</v>
      </c>
      <c r="C5151">
        <v>92.527000000000001</v>
      </c>
      <c r="D5151">
        <v>109</v>
      </c>
      <c r="E5151">
        <v>92.527000000000001</v>
      </c>
      <c r="F5151">
        <v>144</v>
      </c>
      <c r="G5151">
        <v>92.527000000000001</v>
      </c>
      <c r="H5151">
        <v>146</v>
      </c>
    </row>
    <row r="5152" spans="1:8" x14ac:dyDescent="0.35">
      <c r="A5152">
        <v>92.543999999999997</v>
      </c>
      <c r="B5152">
        <v>97</v>
      </c>
      <c r="C5152">
        <v>92.543999999999997</v>
      </c>
      <c r="D5152">
        <v>93</v>
      </c>
      <c r="E5152">
        <v>92.543999999999997</v>
      </c>
      <c r="F5152">
        <v>122</v>
      </c>
      <c r="G5152">
        <v>92.543999999999997</v>
      </c>
      <c r="H5152">
        <v>152</v>
      </c>
    </row>
    <row r="5153" spans="1:8" x14ac:dyDescent="0.35">
      <c r="A5153">
        <v>92.561000000000007</v>
      </c>
      <c r="B5153">
        <v>101</v>
      </c>
      <c r="C5153">
        <v>92.561000000000007</v>
      </c>
      <c r="D5153">
        <v>101</v>
      </c>
      <c r="E5153">
        <v>92.561000000000007</v>
      </c>
      <c r="F5153">
        <v>150</v>
      </c>
      <c r="G5153">
        <v>92.561000000000007</v>
      </c>
      <c r="H5153">
        <v>141</v>
      </c>
    </row>
    <row r="5154" spans="1:8" x14ac:dyDescent="0.35">
      <c r="A5154">
        <v>92.578000000000003</v>
      </c>
      <c r="B5154">
        <v>89</v>
      </c>
      <c r="C5154">
        <v>92.578000000000003</v>
      </c>
      <c r="D5154">
        <v>109</v>
      </c>
      <c r="E5154">
        <v>92.578000000000003</v>
      </c>
      <c r="F5154">
        <v>120</v>
      </c>
      <c r="G5154">
        <v>92.578000000000003</v>
      </c>
      <c r="H5154">
        <v>128</v>
      </c>
    </row>
    <row r="5155" spans="1:8" x14ac:dyDescent="0.35">
      <c r="A5155">
        <v>92.594999999999999</v>
      </c>
      <c r="B5155">
        <v>101</v>
      </c>
      <c r="C5155">
        <v>92.594999999999999</v>
      </c>
      <c r="D5155">
        <v>107</v>
      </c>
      <c r="E5155">
        <v>92.594999999999999</v>
      </c>
      <c r="F5155">
        <v>138</v>
      </c>
      <c r="G5155">
        <v>92.594999999999999</v>
      </c>
      <c r="H5155">
        <v>136</v>
      </c>
    </row>
    <row r="5156" spans="1:8" x14ac:dyDescent="0.35">
      <c r="A5156">
        <v>92.611999999999995</v>
      </c>
      <c r="B5156">
        <v>93</v>
      </c>
      <c r="C5156">
        <v>92.611999999999995</v>
      </c>
      <c r="D5156">
        <v>114</v>
      </c>
      <c r="E5156">
        <v>92.611999999999995</v>
      </c>
      <c r="F5156">
        <v>136</v>
      </c>
      <c r="G5156">
        <v>92.611999999999995</v>
      </c>
      <c r="H5156">
        <v>140</v>
      </c>
    </row>
    <row r="5157" spans="1:8" x14ac:dyDescent="0.35">
      <c r="A5157">
        <v>92.629000000000005</v>
      </c>
      <c r="B5157">
        <v>94</v>
      </c>
      <c r="C5157">
        <v>92.629000000000005</v>
      </c>
      <c r="D5157">
        <v>96</v>
      </c>
      <c r="E5157">
        <v>92.629000000000005</v>
      </c>
      <c r="F5157">
        <v>144</v>
      </c>
      <c r="G5157">
        <v>92.629000000000005</v>
      </c>
      <c r="H5157">
        <v>141</v>
      </c>
    </row>
    <row r="5158" spans="1:8" x14ac:dyDescent="0.35">
      <c r="A5158">
        <v>92.646000000000001</v>
      </c>
      <c r="B5158">
        <v>95</v>
      </c>
      <c r="C5158">
        <v>92.646000000000001</v>
      </c>
      <c r="D5158">
        <v>107</v>
      </c>
      <c r="E5158">
        <v>92.646000000000001</v>
      </c>
      <c r="F5158">
        <v>140</v>
      </c>
      <c r="G5158">
        <v>92.646000000000001</v>
      </c>
      <c r="H5158">
        <v>146</v>
      </c>
    </row>
    <row r="5159" spans="1:8" x14ac:dyDescent="0.35">
      <c r="A5159">
        <v>92.662999999999997</v>
      </c>
      <c r="B5159">
        <v>94</v>
      </c>
      <c r="C5159">
        <v>92.662999999999997</v>
      </c>
      <c r="D5159">
        <v>110</v>
      </c>
      <c r="E5159">
        <v>92.662999999999997</v>
      </c>
      <c r="F5159">
        <v>131</v>
      </c>
      <c r="G5159">
        <v>92.662999999999997</v>
      </c>
      <c r="H5159">
        <v>159</v>
      </c>
    </row>
    <row r="5160" spans="1:8" x14ac:dyDescent="0.35">
      <c r="A5160">
        <v>92.68</v>
      </c>
      <c r="B5160">
        <v>100</v>
      </c>
      <c r="C5160">
        <v>92.68</v>
      </c>
      <c r="D5160">
        <v>94</v>
      </c>
      <c r="E5160">
        <v>92.68</v>
      </c>
      <c r="F5160">
        <v>131</v>
      </c>
      <c r="G5160">
        <v>92.68</v>
      </c>
      <c r="H5160">
        <v>141</v>
      </c>
    </row>
    <row r="5161" spans="1:8" x14ac:dyDescent="0.35">
      <c r="A5161">
        <v>92.697000000000003</v>
      </c>
      <c r="B5161">
        <v>100</v>
      </c>
      <c r="C5161">
        <v>92.697000000000003</v>
      </c>
      <c r="D5161">
        <v>98</v>
      </c>
      <c r="E5161">
        <v>92.697000000000003</v>
      </c>
      <c r="F5161">
        <v>133</v>
      </c>
      <c r="G5161">
        <v>92.697000000000003</v>
      </c>
      <c r="H5161">
        <v>139</v>
      </c>
    </row>
    <row r="5162" spans="1:8" x14ac:dyDescent="0.35">
      <c r="A5162">
        <v>92.713999999999999</v>
      </c>
      <c r="B5162">
        <v>103</v>
      </c>
      <c r="C5162">
        <v>92.713999999999999</v>
      </c>
      <c r="D5162">
        <v>101</v>
      </c>
      <c r="E5162">
        <v>92.713999999999999</v>
      </c>
      <c r="F5162">
        <v>134</v>
      </c>
      <c r="G5162">
        <v>92.713999999999999</v>
      </c>
      <c r="H5162">
        <v>146</v>
      </c>
    </row>
    <row r="5163" spans="1:8" x14ac:dyDescent="0.35">
      <c r="A5163">
        <v>92.730999999999995</v>
      </c>
      <c r="B5163">
        <v>101</v>
      </c>
      <c r="C5163">
        <v>92.730999999999995</v>
      </c>
      <c r="D5163">
        <v>103</v>
      </c>
      <c r="E5163">
        <v>92.730999999999995</v>
      </c>
      <c r="F5163">
        <v>136</v>
      </c>
      <c r="G5163">
        <v>92.730999999999995</v>
      </c>
      <c r="H5163">
        <v>152</v>
      </c>
    </row>
    <row r="5164" spans="1:8" x14ac:dyDescent="0.35">
      <c r="A5164">
        <v>92.748000000000005</v>
      </c>
      <c r="B5164">
        <v>94</v>
      </c>
      <c r="C5164">
        <v>92.748000000000005</v>
      </c>
      <c r="D5164">
        <v>98</v>
      </c>
      <c r="E5164">
        <v>92.748000000000005</v>
      </c>
      <c r="F5164">
        <v>122</v>
      </c>
      <c r="G5164">
        <v>92.748000000000005</v>
      </c>
      <c r="H5164">
        <v>147</v>
      </c>
    </row>
    <row r="5165" spans="1:8" x14ac:dyDescent="0.35">
      <c r="A5165">
        <v>92.765000000000001</v>
      </c>
      <c r="B5165">
        <v>96</v>
      </c>
      <c r="C5165">
        <v>92.765000000000001</v>
      </c>
      <c r="D5165">
        <v>105</v>
      </c>
      <c r="E5165">
        <v>92.765000000000001</v>
      </c>
      <c r="F5165">
        <v>140</v>
      </c>
      <c r="G5165">
        <v>92.765000000000001</v>
      </c>
      <c r="H5165">
        <v>142</v>
      </c>
    </row>
    <row r="5166" spans="1:8" x14ac:dyDescent="0.35">
      <c r="A5166">
        <v>92.781999999999996</v>
      </c>
      <c r="B5166">
        <v>95</v>
      </c>
      <c r="C5166">
        <v>92.781999999999996</v>
      </c>
      <c r="D5166">
        <v>111</v>
      </c>
      <c r="E5166">
        <v>92.781999999999996</v>
      </c>
      <c r="F5166">
        <v>128</v>
      </c>
      <c r="G5166">
        <v>92.781999999999996</v>
      </c>
      <c r="H5166">
        <v>134</v>
      </c>
    </row>
    <row r="5167" spans="1:8" x14ac:dyDescent="0.35">
      <c r="A5167">
        <v>92.799000000000007</v>
      </c>
      <c r="B5167">
        <v>92</v>
      </c>
      <c r="C5167">
        <v>92.799000000000007</v>
      </c>
      <c r="D5167">
        <v>102</v>
      </c>
      <c r="E5167">
        <v>92.799000000000007</v>
      </c>
      <c r="F5167">
        <v>135</v>
      </c>
      <c r="G5167">
        <v>92.799000000000007</v>
      </c>
      <c r="H5167">
        <v>148</v>
      </c>
    </row>
    <row r="5168" spans="1:8" x14ac:dyDescent="0.35">
      <c r="A5168">
        <v>92.816000000000003</v>
      </c>
      <c r="B5168">
        <v>98</v>
      </c>
      <c r="C5168">
        <v>92.816000000000003</v>
      </c>
      <c r="D5168">
        <v>122</v>
      </c>
      <c r="E5168">
        <v>92.816000000000003</v>
      </c>
      <c r="F5168">
        <v>143</v>
      </c>
      <c r="G5168">
        <v>92.816000000000003</v>
      </c>
      <c r="H5168">
        <v>134</v>
      </c>
    </row>
    <row r="5169" spans="1:8" x14ac:dyDescent="0.35">
      <c r="A5169">
        <v>92.832999999999998</v>
      </c>
      <c r="B5169">
        <v>97</v>
      </c>
      <c r="C5169">
        <v>92.832999999999998</v>
      </c>
      <c r="D5169">
        <v>104</v>
      </c>
      <c r="E5169">
        <v>92.832999999999998</v>
      </c>
      <c r="F5169">
        <v>134</v>
      </c>
      <c r="G5169">
        <v>92.832999999999998</v>
      </c>
      <c r="H5169">
        <v>155</v>
      </c>
    </row>
    <row r="5170" spans="1:8" x14ac:dyDescent="0.35">
      <c r="A5170">
        <v>92.85</v>
      </c>
      <c r="B5170">
        <v>101</v>
      </c>
      <c r="C5170">
        <v>92.85</v>
      </c>
      <c r="D5170">
        <v>103</v>
      </c>
      <c r="E5170">
        <v>92.85</v>
      </c>
      <c r="F5170">
        <v>135</v>
      </c>
      <c r="G5170">
        <v>92.85</v>
      </c>
      <c r="H5170">
        <v>148</v>
      </c>
    </row>
    <row r="5171" spans="1:8" x14ac:dyDescent="0.35">
      <c r="A5171">
        <v>92.867000000000004</v>
      </c>
      <c r="B5171">
        <v>97</v>
      </c>
      <c r="C5171">
        <v>92.867000000000004</v>
      </c>
      <c r="D5171">
        <v>107</v>
      </c>
      <c r="E5171">
        <v>92.867000000000004</v>
      </c>
      <c r="F5171">
        <v>150</v>
      </c>
      <c r="G5171">
        <v>92.867000000000004</v>
      </c>
      <c r="H5171">
        <v>133</v>
      </c>
    </row>
    <row r="5172" spans="1:8" x14ac:dyDescent="0.35">
      <c r="A5172">
        <v>92.884</v>
      </c>
      <c r="B5172">
        <v>96</v>
      </c>
      <c r="C5172">
        <v>92.884</v>
      </c>
      <c r="D5172">
        <v>103</v>
      </c>
      <c r="E5172">
        <v>92.884</v>
      </c>
      <c r="F5172">
        <v>141</v>
      </c>
      <c r="G5172">
        <v>92.884</v>
      </c>
      <c r="H5172">
        <v>137</v>
      </c>
    </row>
    <row r="5173" spans="1:8" x14ac:dyDescent="0.35">
      <c r="A5173">
        <v>92.900999999999996</v>
      </c>
      <c r="B5173">
        <v>107</v>
      </c>
      <c r="C5173">
        <v>92.900999999999996</v>
      </c>
      <c r="D5173">
        <v>101</v>
      </c>
      <c r="E5173">
        <v>92.900999999999996</v>
      </c>
      <c r="F5173">
        <v>135</v>
      </c>
      <c r="G5173">
        <v>92.900999999999996</v>
      </c>
      <c r="H5173">
        <v>145</v>
      </c>
    </row>
    <row r="5174" spans="1:8" x14ac:dyDescent="0.35">
      <c r="A5174">
        <v>92.918000000000006</v>
      </c>
      <c r="B5174">
        <v>94</v>
      </c>
      <c r="C5174">
        <v>92.918000000000006</v>
      </c>
      <c r="D5174">
        <v>113</v>
      </c>
      <c r="E5174">
        <v>92.918000000000006</v>
      </c>
      <c r="F5174">
        <v>136</v>
      </c>
      <c r="G5174">
        <v>92.918000000000006</v>
      </c>
      <c r="H5174">
        <v>150</v>
      </c>
    </row>
    <row r="5175" spans="1:8" x14ac:dyDescent="0.35">
      <c r="A5175">
        <v>92.935000000000002</v>
      </c>
      <c r="B5175">
        <v>88</v>
      </c>
      <c r="C5175">
        <v>92.935000000000002</v>
      </c>
      <c r="D5175">
        <v>106</v>
      </c>
      <c r="E5175">
        <v>92.935000000000002</v>
      </c>
      <c r="F5175">
        <v>132</v>
      </c>
      <c r="G5175">
        <v>92.935000000000002</v>
      </c>
      <c r="H5175">
        <v>144</v>
      </c>
    </row>
    <row r="5176" spans="1:8" x14ac:dyDescent="0.35">
      <c r="A5176">
        <v>92.951999999999998</v>
      </c>
      <c r="B5176">
        <v>98</v>
      </c>
      <c r="C5176">
        <v>92.951999999999998</v>
      </c>
      <c r="D5176">
        <v>107</v>
      </c>
      <c r="E5176">
        <v>92.951999999999998</v>
      </c>
      <c r="F5176">
        <v>134</v>
      </c>
      <c r="G5176">
        <v>92.951999999999998</v>
      </c>
      <c r="H5176">
        <v>139</v>
      </c>
    </row>
    <row r="5177" spans="1:8" x14ac:dyDescent="0.35">
      <c r="A5177">
        <v>92.968999999999994</v>
      </c>
      <c r="B5177">
        <v>95</v>
      </c>
      <c r="C5177">
        <v>92.968999999999994</v>
      </c>
      <c r="D5177">
        <v>113</v>
      </c>
      <c r="E5177">
        <v>92.968999999999994</v>
      </c>
      <c r="F5177">
        <v>138</v>
      </c>
      <c r="G5177">
        <v>92.968999999999994</v>
      </c>
      <c r="H5177">
        <v>149</v>
      </c>
    </row>
    <row r="5178" spans="1:8" x14ac:dyDescent="0.35">
      <c r="A5178">
        <v>92.986000000000004</v>
      </c>
      <c r="B5178">
        <v>94</v>
      </c>
      <c r="C5178">
        <v>92.986000000000004</v>
      </c>
      <c r="D5178">
        <v>104</v>
      </c>
      <c r="E5178">
        <v>92.986000000000004</v>
      </c>
      <c r="F5178">
        <v>129</v>
      </c>
      <c r="G5178">
        <v>92.986000000000004</v>
      </c>
      <c r="H5178">
        <v>145</v>
      </c>
    </row>
    <row r="5179" spans="1:8" x14ac:dyDescent="0.35">
      <c r="A5179">
        <v>93.003</v>
      </c>
      <c r="B5179">
        <v>97</v>
      </c>
      <c r="C5179">
        <v>93.003</v>
      </c>
      <c r="D5179">
        <v>109</v>
      </c>
      <c r="E5179">
        <v>93.003</v>
      </c>
      <c r="F5179">
        <v>137</v>
      </c>
      <c r="G5179">
        <v>93.003</v>
      </c>
      <c r="H5179">
        <v>135</v>
      </c>
    </row>
    <row r="5180" spans="1:8" x14ac:dyDescent="0.35">
      <c r="A5180">
        <v>93.02</v>
      </c>
      <c r="B5180">
        <v>92</v>
      </c>
      <c r="C5180">
        <v>93.02</v>
      </c>
      <c r="D5180">
        <v>108</v>
      </c>
      <c r="E5180">
        <v>93.02</v>
      </c>
      <c r="F5180">
        <v>134</v>
      </c>
      <c r="G5180">
        <v>93.02</v>
      </c>
      <c r="H5180">
        <v>136</v>
      </c>
    </row>
    <row r="5181" spans="1:8" x14ac:dyDescent="0.35">
      <c r="A5181">
        <v>93.037000000000006</v>
      </c>
      <c r="B5181">
        <v>93</v>
      </c>
      <c r="C5181">
        <v>93.037000000000006</v>
      </c>
      <c r="D5181">
        <v>100</v>
      </c>
      <c r="E5181">
        <v>93.037000000000006</v>
      </c>
      <c r="F5181">
        <v>124</v>
      </c>
      <c r="G5181">
        <v>93.037000000000006</v>
      </c>
      <c r="H5181">
        <v>149</v>
      </c>
    </row>
    <row r="5182" spans="1:8" x14ac:dyDescent="0.35">
      <c r="A5182">
        <v>93.054000000000002</v>
      </c>
      <c r="B5182">
        <v>94</v>
      </c>
      <c r="C5182">
        <v>93.054000000000002</v>
      </c>
      <c r="D5182">
        <v>95</v>
      </c>
      <c r="E5182">
        <v>93.054000000000002</v>
      </c>
      <c r="F5182">
        <v>132</v>
      </c>
      <c r="G5182">
        <v>93.054000000000002</v>
      </c>
      <c r="H5182">
        <v>143</v>
      </c>
    </row>
    <row r="5183" spans="1:8" x14ac:dyDescent="0.35">
      <c r="A5183">
        <v>93.070999999999998</v>
      </c>
      <c r="B5183">
        <v>93</v>
      </c>
      <c r="C5183">
        <v>93.070999999999998</v>
      </c>
      <c r="D5183">
        <v>102</v>
      </c>
      <c r="E5183">
        <v>93.070999999999998</v>
      </c>
      <c r="F5183">
        <v>147</v>
      </c>
      <c r="G5183">
        <v>93.070999999999998</v>
      </c>
      <c r="H5183">
        <v>137</v>
      </c>
    </row>
    <row r="5184" spans="1:8" x14ac:dyDescent="0.35">
      <c r="A5184">
        <v>93.087999999999994</v>
      </c>
      <c r="B5184">
        <v>96</v>
      </c>
      <c r="C5184">
        <v>93.087999999999994</v>
      </c>
      <c r="D5184">
        <v>101</v>
      </c>
      <c r="E5184">
        <v>93.087999999999994</v>
      </c>
      <c r="F5184">
        <v>148</v>
      </c>
      <c r="G5184">
        <v>93.087999999999994</v>
      </c>
      <c r="H5184">
        <v>153</v>
      </c>
    </row>
    <row r="5185" spans="1:8" x14ac:dyDescent="0.35">
      <c r="A5185">
        <v>93.105000000000004</v>
      </c>
      <c r="B5185">
        <v>96</v>
      </c>
      <c r="C5185">
        <v>93.105000000000004</v>
      </c>
      <c r="D5185">
        <v>99</v>
      </c>
      <c r="E5185">
        <v>93.105000000000004</v>
      </c>
      <c r="F5185">
        <v>137</v>
      </c>
      <c r="G5185">
        <v>93.105000000000004</v>
      </c>
      <c r="H5185">
        <v>155</v>
      </c>
    </row>
    <row r="5186" spans="1:8" x14ac:dyDescent="0.35">
      <c r="A5186">
        <v>93.122</v>
      </c>
      <c r="B5186">
        <v>94</v>
      </c>
      <c r="C5186">
        <v>93.122</v>
      </c>
      <c r="D5186">
        <v>98</v>
      </c>
      <c r="E5186">
        <v>93.122</v>
      </c>
      <c r="F5186">
        <v>135</v>
      </c>
      <c r="G5186">
        <v>93.122</v>
      </c>
      <c r="H5186">
        <v>150</v>
      </c>
    </row>
    <row r="5187" spans="1:8" x14ac:dyDescent="0.35">
      <c r="A5187">
        <v>93.138999999999996</v>
      </c>
      <c r="B5187">
        <v>91</v>
      </c>
      <c r="C5187">
        <v>93.138999999999996</v>
      </c>
      <c r="D5187">
        <v>97</v>
      </c>
      <c r="E5187">
        <v>93.138999999999996</v>
      </c>
      <c r="F5187">
        <v>135</v>
      </c>
      <c r="G5187">
        <v>93.138999999999996</v>
      </c>
      <c r="H5187">
        <v>148</v>
      </c>
    </row>
    <row r="5188" spans="1:8" x14ac:dyDescent="0.35">
      <c r="A5188">
        <v>93.156000000000006</v>
      </c>
      <c r="B5188">
        <v>95</v>
      </c>
      <c r="C5188">
        <v>93.156000000000006</v>
      </c>
      <c r="D5188">
        <v>110</v>
      </c>
      <c r="E5188">
        <v>93.156000000000006</v>
      </c>
      <c r="F5188">
        <v>136</v>
      </c>
      <c r="G5188">
        <v>93.156000000000006</v>
      </c>
      <c r="H5188">
        <v>148</v>
      </c>
    </row>
    <row r="5189" spans="1:8" x14ac:dyDescent="0.35">
      <c r="A5189">
        <v>93.173000000000002</v>
      </c>
      <c r="B5189">
        <v>97</v>
      </c>
      <c r="C5189">
        <v>93.173000000000002</v>
      </c>
      <c r="D5189">
        <v>112</v>
      </c>
      <c r="E5189">
        <v>93.173000000000002</v>
      </c>
      <c r="F5189">
        <v>141</v>
      </c>
      <c r="G5189">
        <v>93.173000000000002</v>
      </c>
      <c r="H5189">
        <v>153</v>
      </c>
    </row>
    <row r="5190" spans="1:8" x14ac:dyDescent="0.35">
      <c r="A5190">
        <v>93.19</v>
      </c>
      <c r="B5190">
        <v>90</v>
      </c>
      <c r="C5190">
        <v>93.19</v>
      </c>
      <c r="D5190">
        <v>113</v>
      </c>
      <c r="E5190">
        <v>93.19</v>
      </c>
      <c r="F5190">
        <v>129</v>
      </c>
      <c r="G5190">
        <v>93.19</v>
      </c>
      <c r="H5190">
        <v>131</v>
      </c>
    </row>
    <row r="5191" spans="1:8" x14ac:dyDescent="0.35">
      <c r="A5191">
        <v>93.206999999999994</v>
      </c>
      <c r="B5191">
        <v>85</v>
      </c>
      <c r="C5191">
        <v>93.206999999999994</v>
      </c>
      <c r="D5191">
        <v>110</v>
      </c>
      <c r="E5191">
        <v>93.206999999999994</v>
      </c>
      <c r="F5191">
        <v>130</v>
      </c>
      <c r="G5191">
        <v>93.206999999999994</v>
      </c>
      <c r="H5191">
        <v>139</v>
      </c>
    </row>
    <row r="5192" spans="1:8" x14ac:dyDescent="0.35">
      <c r="A5192">
        <v>93.224000000000004</v>
      </c>
      <c r="B5192">
        <v>92</v>
      </c>
      <c r="C5192">
        <v>93.224000000000004</v>
      </c>
      <c r="D5192">
        <v>109</v>
      </c>
      <c r="E5192">
        <v>93.224000000000004</v>
      </c>
      <c r="F5192">
        <v>132</v>
      </c>
      <c r="G5192">
        <v>93.224000000000004</v>
      </c>
      <c r="H5192">
        <v>150</v>
      </c>
    </row>
    <row r="5193" spans="1:8" x14ac:dyDescent="0.35">
      <c r="A5193">
        <v>93.241</v>
      </c>
      <c r="B5193">
        <v>103</v>
      </c>
      <c r="C5193">
        <v>93.241</v>
      </c>
      <c r="D5193">
        <v>117</v>
      </c>
      <c r="E5193">
        <v>93.241</v>
      </c>
      <c r="F5193">
        <v>146</v>
      </c>
      <c r="G5193">
        <v>93.241</v>
      </c>
      <c r="H5193">
        <v>144</v>
      </c>
    </row>
    <row r="5194" spans="1:8" x14ac:dyDescent="0.35">
      <c r="A5194">
        <v>93.257999999999996</v>
      </c>
      <c r="B5194">
        <v>102</v>
      </c>
      <c r="C5194">
        <v>93.257999999999996</v>
      </c>
      <c r="D5194">
        <v>106</v>
      </c>
      <c r="E5194">
        <v>93.257999999999996</v>
      </c>
      <c r="F5194">
        <v>143</v>
      </c>
      <c r="G5194">
        <v>93.257999999999996</v>
      </c>
      <c r="H5194">
        <v>132</v>
      </c>
    </row>
    <row r="5195" spans="1:8" x14ac:dyDescent="0.35">
      <c r="A5195">
        <v>93.275000000000006</v>
      </c>
      <c r="B5195">
        <v>102</v>
      </c>
      <c r="C5195">
        <v>93.275000000000006</v>
      </c>
      <c r="D5195">
        <v>107</v>
      </c>
      <c r="E5195">
        <v>93.275000000000006</v>
      </c>
      <c r="F5195">
        <v>137</v>
      </c>
      <c r="G5195">
        <v>93.275000000000006</v>
      </c>
      <c r="H5195">
        <v>141</v>
      </c>
    </row>
    <row r="5196" spans="1:8" x14ac:dyDescent="0.35">
      <c r="A5196">
        <v>93.292000000000002</v>
      </c>
      <c r="B5196">
        <v>97</v>
      </c>
      <c r="C5196">
        <v>93.292000000000002</v>
      </c>
      <c r="D5196">
        <v>111</v>
      </c>
      <c r="E5196">
        <v>93.292000000000002</v>
      </c>
      <c r="F5196">
        <v>136</v>
      </c>
      <c r="G5196">
        <v>93.292000000000002</v>
      </c>
      <c r="H5196">
        <v>141</v>
      </c>
    </row>
    <row r="5197" spans="1:8" x14ac:dyDescent="0.35">
      <c r="A5197">
        <v>93.308999999999997</v>
      </c>
      <c r="B5197">
        <v>100</v>
      </c>
      <c r="C5197">
        <v>93.308999999999997</v>
      </c>
      <c r="D5197">
        <v>116</v>
      </c>
      <c r="E5197">
        <v>93.308999999999997</v>
      </c>
      <c r="F5197">
        <v>146</v>
      </c>
      <c r="G5197">
        <v>93.308999999999997</v>
      </c>
      <c r="H5197">
        <v>134</v>
      </c>
    </row>
    <row r="5198" spans="1:8" x14ac:dyDescent="0.35">
      <c r="A5198">
        <v>93.325999999999993</v>
      </c>
      <c r="B5198">
        <v>104</v>
      </c>
      <c r="C5198">
        <v>93.325999999999993</v>
      </c>
      <c r="D5198">
        <v>104</v>
      </c>
      <c r="E5198">
        <v>93.325999999999993</v>
      </c>
      <c r="F5198">
        <v>131</v>
      </c>
      <c r="G5198">
        <v>93.325999999999993</v>
      </c>
      <c r="H5198">
        <v>144</v>
      </c>
    </row>
    <row r="5199" spans="1:8" x14ac:dyDescent="0.35">
      <c r="A5199">
        <v>93.343000000000004</v>
      </c>
      <c r="B5199">
        <v>102</v>
      </c>
      <c r="C5199">
        <v>93.343000000000004</v>
      </c>
      <c r="D5199">
        <v>107</v>
      </c>
      <c r="E5199">
        <v>93.343000000000004</v>
      </c>
      <c r="F5199">
        <v>137</v>
      </c>
      <c r="G5199">
        <v>93.343000000000004</v>
      </c>
      <c r="H5199">
        <v>141</v>
      </c>
    </row>
    <row r="5200" spans="1:8" x14ac:dyDescent="0.35">
      <c r="A5200">
        <v>93.36</v>
      </c>
      <c r="B5200">
        <v>104</v>
      </c>
      <c r="C5200">
        <v>93.36</v>
      </c>
      <c r="D5200">
        <v>99</v>
      </c>
      <c r="E5200">
        <v>93.36</v>
      </c>
      <c r="F5200">
        <v>141</v>
      </c>
      <c r="G5200">
        <v>93.36</v>
      </c>
      <c r="H5200">
        <v>136</v>
      </c>
    </row>
    <row r="5201" spans="1:8" x14ac:dyDescent="0.35">
      <c r="A5201">
        <v>93.376999999999995</v>
      </c>
      <c r="B5201">
        <v>96</v>
      </c>
      <c r="C5201">
        <v>93.376999999999995</v>
      </c>
      <c r="D5201">
        <v>95</v>
      </c>
      <c r="E5201">
        <v>93.376999999999995</v>
      </c>
      <c r="F5201">
        <v>144</v>
      </c>
      <c r="G5201">
        <v>93.376999999999995</v>
      </c>
      <c r="H5201">
        <v>143</v>
      </c>
    </row>
    <row r="5202" spans="1:8" x14ac:dyDescent="0.35">
      <c r="A5202">
        <v>93.394000000000005</v>
      </c>
      <c r="B5202">
        <v>104</v>
      </c>
      <c r="C5202">
        <v>93.394000000000005</v>
      </c>
      <c r="D5202">
        <v>97</v>
      </c>
      <c r="E5202">
        <v>93.394000000000005</v>
      </c>
      <c r="F5202">
        <v>144</v>
      </c>
      <c r="G5202">
        <v>93.394000000000005</v>
      </c>
      <c r="H5202">
        <v>150</v>
      </c>
    </row>
    <row r="5203" spans="1:8" x14ac:dyDescent="0.35">
      <c r="A5203">
        <v>93.411000000000001</v>
      </c>
      <c r="B5203">
        <v>99</v>
      </c>
      <c r="C5203">
        <v>93.411000000000001</v>
      </c>
      <c r="D5203">
        <v>106</v>
      </c>
      <c r="E5203">
        <v>93.411000000000001</v>
      </c>
      <c r="F5203">
        <v>145</v>
      </c>
      <c r="G5203">
        <v>93.411000000000001</v>
      </c>
      <c r="H5203">
        <v>147</v>
      </c>
    </row>
    <row r="5204" spans="1:8" x14ac:dyDescent="0.35">
      <c r="A5204">
        <v>93.427999999999997</v>
      </c>
      <c r="B5204">
        <v>98</v>
      </c>
      <c r="C5204">
        <v>93.427999999999997</v>
      </c>
      <c r="D5204">
        <v>106</v>
      </c>
      <c r="E5204">
        <v>93.427999999999997</v>
      </c>
      <c r="F5204">
        <v>136</v>
      </c>
      <c r="G5204">
        <v>93.427999999999997</v>
      </c>
      <c r="H5204">
        <v>145</v>
      </c>
    </row>
    <row r="5205" spans="1:8" x14ac:dyDescent="0.35">
      <c r="A5205">
        <v>93.444999999999993</v>
      </c>
      <c r="B5205">
        <v>99</v>
      </c>
      <c r="C5205">
        <v>93.444999999999993</v>
      </c>
      <c r="D5205">
        <v>98</v>
      </c>
      <c r="E5205">
        <v>93.444999999999993</v>
      </c>
      <c r="F5205">
        <v>141</v>
      </c>
      <c r="G5205">
        <v>93.444999999999993</v>
      </c>
      <c r="H5205">
        <v>164</v>
      </c>
    </row>
    <row r="5206" spans="1:8" x14ac:dyDescent="0.35">
      <c r="A5206">
        <v>93.462000000000003</v>
      </c>
      <c r="B5206">
        <v>100</v>
      </c>
      <c r="C5206">
        <v>93.462000000000003</v>
      </c>
      <c r="D5206">
        <v>110</v>
      </c>
      <c r="E5206">
        <v>93.462000000000003</v>
      </c>
      <c r="F5206">
        <v>131</v>
      </c>
      <c r="G5206">
        <v>93.462000000000003</v>
      </c>
      <c r="H5206">
        <v>160</v>
      </c>
    </row>
    <row r="5207" spans="1:8" x14ac:dyDescent="0.35">
      <c r="A5207">
        <v>93.478999999999999</v>
      </c>
      <c r="B5207">
        <v>94</v>
      </c>
      <c r="C5207">
        <v>93.478999999999999</v>
      </c>
      <c r="D5207">
        <v>112</v>
      </c>
      <c r="E5207">
        <v>93.478999999999999</v>
      </c>
      <c r="F5207">
        <v>144</v>
      </c>
      <c r="G5207">
        <v>93.478999999999999</v>
      </c>
      <c r="H5207">
        <v>135</v>
      </c>
    </row>
    <row r="5208" spans="1:8" x14ac:dyDescent="0.35">
      <c r="A5208">
        <v>93.495999999999995</v>
      </c>
      <c r="B5208">
        <v>87</v>
      </c>
      <c r="C5208">
        <v>93.495999999999995</v>
      </c>
      <c r="D5208">
        <v>116</v>
      </c>
      <c r="E5208">
        <v>93.495999999999995</v>
      </c>
      <c r="F5208">
        <v>142</v>
      </c>
      <c r="G5208">
        <v>93.495999999999995</v>
      </c>
      <c r="H5208">
        <v>156</v>
      </c>
    </row>
    <row r="5209" spans="1:8" x14ac:dyDescent="0.35">
      <c r="A5209">
        <v>93.513000000000005</v>
      </c>
      <c r="B5209">
        <v>93</v>
      </c>
      <c r="C5209">
        <v>93.513000000000005</v>
      </c>
      <c r="D5209">
        <v>98</v>
      </c>
      <c r="E5209">
        <v>93.513000000000005</v>
      </c>
      <c r="F5209">
        <v>144</v>
      </c>
      <c r="G5209">
        <v>93.513000000000005</v>
      </c>
      <c r="H5209">
        <v>156</v>
      </c>
    </row>
    <row r="5210" spans="1:8" x14ac:dyDescent="0.35">
      <c r="A5210">
        <v>93.53</v>
      </c>
      <c r="B5210">
        <v>102</v>
      </c>
      <c r="C5210">
        <v>93.53</v>
      </c>
      <c r="D5210">
        <v>114</v>
      </c>
      <c r="E5210">
        <v>93.53</v>
      </c>
      <c r="F5210">
        <v>131</v>
      </c>
      <c r="G5210">
        <v>93.53</v>
      </c>
      <c r="H5210">
        <v>164</v>
      </c>
    </row>
    <row r="5211" spans="1:8" x14ac:dyDescent="0.35">
      <c r="A5211">
        <v>93.546999999999997</v>
      </c>
      <c r="B5211">
        <v>101</v>
      </c>
      <c r="C5211">
        <v>93.546999999999997</v>
      </c>
      <c r="D5211">
        <v>96</v>
      </c>
      <c r="E5211">
        <v>93.546999999999997</v>
      </c>
      <c r="F5211">
        <v>144</v>
      </c>
      <c r="G5211">
        <v>93.546999999999997</v>
      </c>
      <c r="H5211">
        <v>164</v>
      </c>
    </row>
    <row r="5212" spans="1:8" x14ac:dyDescent="0.35">
      <c r="A5212">
        <v>93.563999999999993</v>
      </c>
      <c r="B5212">
        <v>92</v>
      </c>
      <c r="C5212">
        <v>93.563999999999993</v>
      </c>
      <c r="D5212">
        <v>101</v>
      </c>
      <c r="E5212">
        <v>93.563999999999993</v>
      </c>
      <c r="F5212">
        <v>139</v>
      </c>
      <c r="G5212">
        <v>93.563999999999993</v>
      </c>
      <c r="H5212">
        <v>163</v>
      </c>
    </row>
    <row r="5213" spans="1:8" x14ac:dyDescent="0.35">
      <c r="A5213">
        <v>93.581000000000003</v>
      </c>
      <c r="B5213">
        <v>94</v>
      </c>
      <c r="C5213">
        <v>93.581000000000003</v>
      </c>
      <c r="D5213">
        <v>98</v>
      </c>
      <c r="E5213">
        <v>93.581000000000003</v>
      </c>
      <c r="F5213">
        <v>135</v>
      </c>
      <c r="G5213">
        <v>93.581000000000003</v>
      </c>
      <c r="H5213">
        <v>167</v>
      </c>
    </row>
    <row r="5214" spans="1:8" x14ac:dyDescent="0.35">
      <c r="A5214">
        <v>93.597999999999999</v>
      </c>
      <c r="B5214">
        <v>91</v>
      </c>
      <c r="C5214">
        <v>93.597999999999999</v>
      </c>
      <c r="D5214">
        <v>106</v>
      </c>
      <c r="E5214">
        <v>93.597999999999999</v>
      </c>
      <c r="F5214">
        <v>134</v>
      </c>
      <c r="G5214">
        <v>93.597999999999999</v>
      </c>
      <c r="H5214">
        <v>141</v>
      </c>
    </row>
    <row r="5215" spans="1:8" x14ac:dyDescent="0.35">
      <c r="A5215">
        <v>93.614999999999995</v>
      </c>
      <c r="B5215">
        <v>81</v>
      </c>
      <c r="C5215">
        <v>93.614999999999995</v>
      </c>
      <c r="D5215">
        <v>103</v>
      </c>
      <c r="E5215">
        <v>93.614999999999995</v>
      </c>
      <c r="F5215">
        <v>124</v>
      </c>
      <c r="G5215">
        <v>93.614999999999995</v>
      </c>
      <c r="H5215">
        <v>145</v>
      </c>
    </row>
    <row r="5216" spans="1:8" x14ac:dyDescent="0.35">
      <c r="A5216">
        <v>93.632000000000005</v>
      </c>
      <c r="B5216">
        <v>98</v>
      </c>
      <c r="C5216">
        <v>93.632000000000005</v>
      </c>
      <c r="D5216">
        <v>109</v>
      </c>
      <c r="E5216">
        <v>93.632000000000005</v>
      </c>
      <c r="F5216">
        <v>139</v>
      </c>
      <c r="G5216">
        <v>93.632000000000005</v>
      </c>
      <c r="H5216">
        <v>144</v>
      </c>
    </row>
    <row r="5217" spans="1:8" x14ac:dyDescent="0.35">
      <c r="A5217">
        <v>93.649000000000001</v>
      </c>
      <c r="B5217">
        <v>91</v>
      </c>
      <c r="C5217">
        <v>93.649000000000001</v>
      </c>
      <c r="D5217">
        <v>95</v>
      </c>
      <c r="E5217">
        <v>93.649000000000001</v>
      </c>
      <c r="F5217">
        <v>119</v>
      </c>
      <c r="G5217">
        <v>93.649000000000001</v>
      </c>
      <c r="H5217">
        <v>145</v>
      </c>
    </row>
    <row r="5218" spans="1:8" x14ac:dyDescent="0.35">
      <c r="A5218">
        <v>93.665999999999997</v>
      </c>
      <c r="B5218">
        <v>82</v>
      </c>
      <c r="C5218">
        <v>93.665999999999997</v>
      </c>
      <c r="D5218">
        <v>91</v>
      </c>
      <c r="E5218">
        <v>93.665999999999997</v>
      </c>
      <c r="F5218">
        <v>129</v>
      </c>
      <c r="G5218">
        <v>93.665999999999997</v>
      </c>
      <c r="H5218">
        <v>148</v>
      </c>
    </row>
    <row r="5219" spans="1:8" x14ac:dyDescent="0.35">
      <c r="A5219">
        <v>93.683000000000007</v>
      </c>
      <c r="B5219">
        <v>94</v>
      </c>
      <c r="C5219">
        <v>93.683000000000007</v>
      </c>
      <c r="D5219">
        <v>91</v>
      </c>
      <c r="E5219">
        <v>93.683000000000007</v>
      </c>
      <c r="F5219">
        <v>137</v>
      </c>
      <c r="G5219">
        <v>93.683000000000007</v>
      </c>
      <c r="H5219">
        <v>143</v>
      </c>
    </row>
    <row r="5220" spans="1:8" x14ac:dyDescent="0.35">
      <c r="A5220">
        <v>93.7</v>
      </c>
      <c r="B5220">
        <v>86</v>
      </c>
      <c r="C5220">
        <v>93.7</v>
      </c>
      <c r="D5220">
        <v>89</v>
      </c>
      <c r="E5220">
        <v>93.7</v>
      </c>
      <c r="F5220">
        <v>135</v>
      </c>
      <c r="G5220">
        <v>93.7</v>
      </c>
      <c r="H5220">
        <v>142</v>
      </c>
    </row>
    <row r="5221" spans="1:8" x14ac:dyDescent="0.35">
      <c r="A5221">
        <v>93.716999999999999</v>
      </c>
      <c r="B5221">
        <v>87</v>
      </c>
      <c r="C5221">
        <v>93.716999999999999</v>
      </c>
      <c r="D5221">
        <v>90</v>
      </c>
      <c r="E5221">
        <v>93.716999999999999</v>
      </c>
      <c r="F5221">
        <v>134</v>
      </c>
      <c r="G5221">
        <v>93.716999999999999</v>
      </c>
      <c r="H5221">
        <v>147</v>
      </c>
    </row>
    <row r="5222" spans="1:8" x14ac:dyDescent="0.35">
      <c r="A5222">
        <v>93.733999999999995</v>
      </c>
      <c r="B5222">
        <v>85</v>
      </c>
      <c r="C5222">
        <v>93.733999999999995</v>
      </c>
      <c r="D5222">
        <v>105</v>
      </c>
      <c r="E5222">
        <v>93.733999999999995</v>
      </c>
      <c r="F5222">
        <v>130</v>
      </c>
      <c r="G5222">
        <v>93.733999999999995</v>
      </c>
      <c r="H5222">
        <v>142</v>
      </c>
    </row>
    <row r="5223" spans="1:8" x14ac:dyDescent="0.35">
      <c r="A5223">
        <v>93.751000000000005</v>
      </c>
      <c r="B5223">
        <v>88</v>
      </c>
      <c r="C5223">
        <v>93.751000000000005</v>
      </c>
      <c r="D5223">
        <v>108</v>
      </c>
      <c r="E5223">
        <v>93.751000000000005</v>
      </c>
      <c r="F5223">
        <v>134</v>
      </c>
      <c r="G5223">
        <v>93.751000000000005</v>
      </c>
      <c r="H5223">
        <v>127</v>
      </c>
    </row>
    <row r="5224" spans="1:8" x14ac:dyDescent="0.35">
      <c r="A5224">
        <v>93.768000000000001</v>
      </c>
      <c r="B5224">
        <v>83</v>
      </c>
      <c r="C5224">
        <v>93.768000000000001</v>
      </c>
      <c r="D5224">
        <v>107</v>
      </c>
      <c r="E5224">
        <v>93.768000000000001</v>
      </c>
      <c r="F5224">
        <v>131</v>
      </c>
      <c r="G5224">
        <v>93.768000000000001</v>
      </c>
      <c r="H5224">
        <v>143</v>
      </c>
    </row>
    <row r="5225" spans="1:8" x14ac:dyDescent="0.35">
      <c r="A5225">
        <v>93.784999999999997</v>
      </c>
      <c r="B5225">
        <v>81</v>
      </c>
      <c r="C5225">
        <v>93.784999999999997</v>
      </c>
      <c r="D5225">
        <v>108</v>
      </c>
      <c r="E5225">
        <v>93.784999999999997</v>
      </c>
      <c r="F5225">
        <v>136</v>
      </c>
      <c r="G5225">
        <v>93.784999999999997</v>
      </c>
      <c r="H5225">
        <v>145</v>
      </c>
    </row>
    <row r="5226" spans="1:8" x14ac:dyDescent="0.35">
      <c r="A5226">
        <v>93.802000000000007</v>
      </c>
      <c r="B5226">
        <v>87</v>
      </c>
      <c r="C5226">
        <v>93.802000000000007</v>
      </c>
      <c r="D5226">
        <v>102</v>
      </c>
      <c r="E5226">
        <v>93.802000000000007</v>
      </c>
      <c r="F5226">
        <v>140</v>
      </c>
      <c r="G5226">
        <v>93.802000000000007</v>
      </c>
      <c r="H5226">
        <v>152</v>
      </c>
    </row>
    <row r="5227" spans="1:8" x14ac:dyDescent="0.35">
      <c r="A5227">
        <v>93.819000000000003</v>
      </c>
      <c r="B5227">
        <v>89</v>
      </c>
      <c r="C5227">
        <v>93.819000000000003</v>
      </c>
      <c r="D5227">
        <v>109</v>
      </c>
      <c r="E5227">
        <v>93.819000000000003</v>
      </c>
      <c r="F5227">
        <v>130</v>
      </c>
      <c r="G5227">
        <v>93.819000000000003</v>
      </c>
      <c r="H5227">
        <v>150</v>
      </c>
    </row>
    <row r="5228" spans="1:8" x14ac:dyDescent="0.35">
      <c r="A5228">
        <v>93.835999999999999</v>
      </c>
      <c r="B5228">
        <v>86</v>
      </c>
      <c r="C5228">
        <v>93.835999999999999</v>
      </c>
      <c r="D5228">
        <v>106</v>
      </c>
      <c r="E5228">
        <v>93.835999999999999</v>
      </c>
      <c r="F5228">
        <v>125</v>
      </c>
      <c r="G5228">
        <v>93.835999999999999</v>
      </c>
      <c r="H5228">
        <v>150</v>
      </c>
    </row>
    <row r="5229" spans="1:8" x14ac:dyDescent="0.35">
      <c r="A5229">
        <v>93.852999999999994</v>
      </c>
      <c r="B5229">
        <v>86</v>
      </c>
      <c r="C5229">
        <v>93.852999999999994</v>
      </c>
      <c r="D5229">
        <v>105</v>
      </c>
      <c r="E5229">
        <v>93.852999999999994</v>
      </c>
      <c r="F5229">
        <v>123</v>
      </c>
      <c r="G5229">
        <v>93.852999999999994</v>
      </c>
      <c r="H5229">
        <v>155</v>
      </c>
    </row>
    <row r="5230" spans="1:8" x14ac:dyDescent="0.35">
      <c r="A5230">
        <v>93.87</v>
      </c>
      <c r="B5230">
        <v>74</v>
      </c>
      <c r="C5230">
        <v>93.87</v>
      </c>
      <c r="D5230">
        <v>109</v>
      </c>
      <c r="E5230">
        <v>93.87</v>
      </c>
      <c r="F5230">
        <v>150</v>
      </c>
      <c r="G5230">
        <v>93.87</v>
      </c>
      <c r="H5230">
        <v>148</v>
      </c>
    </row>
    <row r="5231" spans="1:8" x14ac:dyDescent="0.35">
      <c r="A5231">
        <v>93.887</v>
      </c>
      <c r="B5231">
        <v>84</v>
      </c>
      <c r="C5231">
        <v>93.887</v>
      </c>
      <c r="D5231">
        <v>97</v>
      </c>
      <c r="E5231">
        <v>93.887</v>
      </c>
      <c r="F5231">
        <v>141</v>
      </c>
      <c r="G5231">
        <v>93.887</v>
      </c>
      <c r="H5231">
        <v>131</v>
      </c>
    </row>
    <row r="5232" spans="1:8" x14ac:dyDescent="0.35">
      <c r="A5232">
        <v>93.903999999999996</v>
      </c>
      <c r="B5232">
        <v>85</v>
      </c>
      <c r="C5232">
        <v>93.903999999999996</v>
      </c>
      <c r="D5232">
        <v>102</v>
      </c>
      <c r="E5232">
        <v>93.903999999999996</v>
      </c>
      <c r="F5232">
        <v>132</v>
      </c>
      <c r="G5232">
        <v>93.903999999999996</v>
      </c>
      <c r="H5232">
        <v>137</v>
      </c>
    </row>
    <row r="5233" spans="1:8" x14ac:dyDescent="0.35">
      <c r="A5233">
        <v>93.921000000000006</v>
      </c>
      <c r="B5233">
        <v>75</v>
      </c>
      <c r="C5233">
        <v>93.921000000000006</v>
      </c>
      <c r="D5233">
        <v>93</v>
      </c>
      <c r="E5233">
        <v>93.921000000000006</v>
      </c>
      <c r="F5233">
        <v>131</v>
      </c>
      <c r="G5233">
        <v>93.921000000000006</v>
      </c>
      <c r="H5233">
        <v>144</v>
      </c>
    </row>
    <row r="5234" spans="1:8" x14ac:dyDescent="0.35">
      <c r="A5234">
        <v>93.938000000000002</v>
      </c>
      <c r="B5234">
        <v>77</v>
      </c>
      <c r="C5234">
        <v>93.938000000000002</v>
      </c>
      <c r="D5234">
        <v>89</v>
      </c>
      <c r="E5234">
        <v>93.938000000000002</v>
      </c>
      <c r="F5234">
        <v>131</v>
      </c>
      <c r="G5234">
        <v>93.938000000000002</v>
      </c>
      <c r="H5234">
        <v>145</v>
      </c>
    </row>
    <row r="5235" spans="1:8" x14ac:dyDescent="0.35">
      <c r="A5235">
        <v>93.954999999999998</v>
      </c>
      <c r="B5235">
        <v>75</v>
      </c>
      <c r="C5235">
        <v>93.954999999999998</v>
      </c>
      <c r="D5235">
        <v>92</v>
      </c>
      <c r="E5235">
        <v>93.954999999999998</v>
      </c>
      <c r="F5235">
        <v>137</v>
      </c>
      <c r="G5235">
        <v>93.954999999999998</v>
      </c>
      <c r="H5235">
        <v>150</v>
      </c>
    </row>
    <row r="5236" spans="1:8" x14ac:dyDescent="0.35">
      <c r="A5236">
        <v>93.971999999999994</v>
      </c>
      <c r="B5236">
        <v>79</v>
      </c>
      <c r="C5236">
        <v>93.971999999999994</v>
      </c>
      <c r="D5236">
        <v>95</v>
      </c>
      <c r="E5236">
        <v>93.971999999999994</v>
      </c>
      <c r="F5236">
        <v>132</v>
      </c>
      <c r="G5236">
        <v>93.971999999999994</v>
      </c>
      <c r="H5236">
        <v>148</v>
      </c>
    </row>
    <row r="5237" spans="1:8" x14ac:dyDescent="0.35">
      <c r="A5237">
        <v>93.989000000000004</v>
      </c>
      <c r="B5237">
        <v>81</v>
      </c>
      <c r="C5237">
        <v>93.989000000000004</v>
      </c>
      <c r="D5237">
        <v>97</v>
      </c>
      <c r="E5237">
        <v>93.989000000000004</v>
      </c>
      <c r="F5237">
        <v>130</v>
      </c>
      <c r="G5237">
        <v>93.989000000000004</v>
      </c>
      <c r="H5237">
        <v>131</v>
      </c>
    </row>
    <row r="5238" spans="1:8" x14ac:dyDescent="0.35">
      <c r="A5238">
        <v>94.006</v>
      </c>
      <c r="B5238">
        <v>80</v>
      </c>
      <c r="C5238">
        <v>94.006</v>
      </c>
      <c r="D5238">
        <v>98</v>
      </c>
      <c r="E5238">
        <v>94.006</v>
      </c>
      <c r="F5238">
        <v>130</v>
      </c>
      <c r="G5238">
        <v>94.006</v>
      </c>
      <c r="H5238">
        <v>127</v>
      </c>
    </row>
    <row r="5239" spans="1:8" x14ac:dyDescent="0.35">
      <c r="A5239">
        <v>94.022999999999996</v>
      </c>
      <c r="B5239">
        <v>77</v>
      </c>
      <c r="C5239">
        <v>94.022999999999996</v>
      </c>
      <c r="D5239">
        <v>99</v>
      </c>
      <c r="E5239">
        <v>94.022999999999996</v>
      </c>
      <c r="F5239">
        <v>138</v>
      </c>
      <c r="G5239">
        <v>94.022999999999996</v>
      </c>
      <c r="H5239">
        <v>146</v>
      </c>
    </row>
    <row r="5240" spans="1:8" x14ac:dyDescent="0.35">
      <c r="A5240">
        <v>94.04</v>
      </c>
      <c r="B5240">
        <v>74</v>
      </c>
      <c r="C5240">
        <v>94.04</v>
      </c>
      <c r="D5240">
        <v>108</v>
      </c>
      <c r="E5240">
        <v>94.04</v>
      </c>
      <c r="F5240">
        <v>142</v>
      </c>
      <c r="G5240">
        <v>94.04</v>
      </c>
      <c r="H5240">
        <v>150</v>
      </c>
    </row>
    <row r="5241" spans="1:8" x14ac:dyDescent="0.35">
      <c r="A5241">
        <v>94.057000000000002</v>
      </c>
      <c r="B5241">
        <v>74</v>
      </c>
      <c r="C5241">
        <v>94.057000000000002</v>
      </c>
      <c r="D5241">
        <v>109</v>
      </c>
      <c r="E5241">
        <v>94.057000000000002</v>
      </c>
      <c r="F5241">
        <v>137</v>
      </c>
      <c r="G5241">
        <v>94.057000000000002</v>
      </c>
      <c r="H5241">
        <v>142</v>
      </c>
    </row>
    <row r="5242" spans="1:8" x14ac:dyDescent="0.35">
      <c r="A5242">
        <v>94.073999999999998</v>
      </c>
      <c r="B5242">
        <v>77</v>
      </c>
      <c r="C5242">
        <v>94.073999999999998</v>
      </c>
      <c r="D5242">
        <v>102</v>
      </c>
      <c r="E5242">
        <v>94.073999999999998</v>
      </c>
      <c r="F5242">
        <v>136</v>
      </c>
      <c r="G5242">
        <v>94.073999999999998</v>
      </c>
      <c r="H5242">
        <v>143</v>
      </c>
    </row>
    <row r="5243" spans="1:8" x14ac:dyDescent="0.35">
      <c r="A5243">
        <v>94.090999999999994</v>
      </c>
      <c r="B5243">
        <v>83</v>
      </c>
      <c r="C5243">
        <v>94.090999999999994</v>
      </c>
      <c r="D5243">
        <v>99</v>
      </c>
      <c r="E5243">
        <v>94.090999999999994</v>
      </c>
      <c r="F5243">
        <v>132</v>
      </c>
      <c r="G5243">
        <v>94.090999999999994</v>
      </c>
      <c r="H5243">
        <v>144</v>
      </c>
    </row>
    <row r="5244" spans="1:8" x14ac:dyDescent="0.35">
      <c r="A5244">
        <v>94.108000000000004</v>
      </c>
      <c r="B5244">
        <v>83</v>
      </c>
      <c r="C5244">
        <v>94.108000000000004</v>
      </c>
      <c r="D5244">
        <v>102</v>
      </c>
      <c r="E5244">
        <v>94.108000000000004</v>
      </c>
      <c r="F5244">
        <v>133</v>
      </c>
      <c r="G5244">
        <v>94.108000000000004</v>
      </c>
      <c r="H5244">
        <v>140</v>
      </c>
    </row>
    <row r="5245" spans="1:8" x14ac:dyDescent="0.35">
      <c r="A5245">
        <v>94.125</v>
      </c>
      <c r="B5245">
        <v>86</v>
      </c>
      <c r="C5245">
        <v>94.125</v>
      </c>
      <c r="D5245">
        <v>96</v>
      </c>
      <c r="E5245">
        <v>94.125</v>
      </c>
      <c r="F5245">
        <v>131</v>
      </c>
      <c r="G5245">
        <v>94.125</v>
      </c>
      <c r="H5245">
        <v>136</v>
      </c>
    </row>
    <row r="5246" spans="1:8" x14ac:dyDescent="0.35">
      <c r="A5246">
        <v>94.141999999999996</v>
      </c>
      <c r="B5246">
        <v>78</v>
      </c>
      <c r="C5246">
        <v>94.141999999999996</v>
      </c>
      <c r="D5246">
        <v>95</v>
      </c>
      <c r="E5246">
        <v>94.141999999999996</v>
      </c>
      <c r="F5246">
        <v>135</v>
      </c>
      <c r="G5246">
        <v>94.141999999999996</v>
      </c>
      <c r="H5246">
        <v>138</v>
      </c>
    </row>
    <row r="5247" spans="1:8" x14ac:dyDescent="0.35">
      <c r="A5247">
        <v>94.159000000000006</v>
      </c>
      <c r="B5247">
        <v>77</v>
      </c>
      <c r="C5247">
        <v>94.159000000000006</v>
      </c>
      <c r="D5247">
        <v>95</v>
      </c>
      <c r="E5247">
        <v>94.159000000000006</v>
      </c>
      <c r="F5247">
        <v>122</v>
      </c>
      <c r="G5247">
        <v>94.159000000000006</v>
      </c>
      <c r="H5247">
        <v>139</v>
      </c>
    </row>
    <row r="5248" spans="1:8" x14ac:dyDescent="0.35">
      <c r="A5248">
        <v>94.176000000000002</v>
      </c>
      <c r="B5248">
        <v>82</v>
      </c>
      <c r="C5248">
        <v>94.176000000000002</v>
      </c>
      <c r="D5248">
        <v>93</v>
      </c>
      <c r="E5248">
        <v>94.176000000000002</v>
      </c>
      <c r="F5248">
        <v>125</v>
      </c>
      <c r="G5248">
        <v>94.176000000000002</v>
      </c>
      <c r="H5248">
        <v>155</v>
      </c>
    </row>
    <row r="5249" spans="1:8" x14ac:dyDescent="0.35">
      <c r="A5249">
        <v>94.192999999999998</v>
      </c>
      <c r="B5249">
        <v>81</v>
      </c>
      <c r="C5249">
        <v>94.192999999999998</v>
      </c>
      <c r="D5249">
        <v>88</v>
      </c>
      <c r="E5249">
        <v>94.192999999999998</v>
      </c>
      <c r="F5249">
        <v>135</v>
      </c>
      <c r="G5249">
        <v>94.192999999999998</v>
      </c>
      <c r="H5249">
        <v>156</v>
      </c>
    </row>
    <row r="5250" spans="1:8" x14ac:dyDescent="0.35">
      <c r="A5250">
        <v>94.21</v>
      </c>
      <c r="B5250">
        <v>84</v>
      </c>
      <c r="C5250">
        <v>94.21</v>
      </c>
      <c r="D5250">
        <v>95</v>
      </c>
      <c r="E5250">
        <v>94.21</v>
      </c>
      <c r="F5250">
        <v>130</v>
      </c>
      <c r="G5250">
        <v>94.21</v>
      </c>
      <c r="H5250">
        <v>140</v>
      </c>
    </row>
    <row r="5251" spans="1:8" x14ac:dyDescent="0.35">
      <c r="A5251">
        <v>94.227000000000004</v>
      </c>
      <c r="B5251">
        <v>87</v>
      </c>
      <c r="C5251">
        <v>94.227000000000004</v>
      </c>
      <c r="D5251">
        <v>94</v>
      </c>
      <c r="E5251">
        <v>94.227000000000004</v>
      </c>
      <c r="F5251">
        <v>133</v>
      </c>
      <c r="G5251">
        <v>94.227000000000004</v>
      </c>
      <c r="H5251">
        <v>141</v>
      </c>
    </row>
    <row r="5252" spans="1:8" x14ac:dyDescent="0.35">
      <c r="A5252">
        <v>94.244</v>
      </c>
      <c r="B5252">
        <v>81</v>
      </c>
      <c r="C5252">
        <v>94.244</v>
      </c>
      <c r="D5252">
        <v>97</v>
      </c>
      <c r="E5252">
        <v>94.244</v>
      </c>
      <c r="F5252">
        <v>137</v>
      </c>
      <c r="G5252">
        <v>94.244</v>
      </c>
      <c r="H5252">
        <v>132</v>
      </c>
    </row>
    <row r="5253" spans="1:8" x14ac:dyDescent="0.35">
      <c r="A5253">
        <v>94.260999999999996</v>
      </c>
      <c r="B5253">
        <v>81</v>
      </c>
      <c r="C5253">
        <v>94.260999999999996</v>
      </c>
      <c r="D5253">
        <v>94</v>
      </c>
      <c r="E5253">
        <v>94.260999999999996</v>
      </c>
      <c r="F5253">
        <v>135</v>
      </c>
      <c r="G5253">
        <v>94.260999999999996</v>
      </c>
      <c r="H5253">
        <v>134</v>
      </c>
    </row>
    <row r="5254" spans="1:8" x14ac:dyDescent="0.35">
      <c r="A5254">
        <v>94.278000000000006</v>
      </c>
      <c r="B5254">
        <v>83</v>
      </c>
      <c r="C5254">
        <v>94.278000000000006</v>
      </c>
      <c r="D5254">
        <v>102</v>
      </c>
      <c r="E5254">
        <v>94.278000000000006</v>
      </c>
      <c r="F5254">
        <v>133</v>
      </c>
      <c r="G5254">
        <v>94.278000000000006</v>
      </c>
      <c r="H5254">
        <v>137</v>
      </c>
    </row>
    <row r="5255" spans="1:8" x14ac:dyDescent="0.35">
      <c r="A5255">
        <v>94.295000000000002</v>
      </c>
      <c r="B5255">
        <v>75</v>
      </c>
      <c r="C5255">
        <v>94.295000000000002</v>
      </c>
      <c r="D5255">
        <v>93</v>
      </c>
      <c r="E5255">
        <v>94.295000000000002</v>
      </c>
      <c r="F5255">
        <v>125</v>
      </c>
      <c r="G5255">
        <v>94.295000000000002</v>
      </c>
      <c r="H5255">
        <v>132</v>
      </c>
    </row>
    <row r="5256" spans="1:8" x14ac:dyDescent="0.35">
      <c r="A5256">
        <v>94.311999999999998</v>
      </c>
      <c r="B5256">
        <v>76</v>
      </c>
      <c r="C5256">
        <v>94.311999999999998</v>
      </c>
      <c r="D5256">
        <v>87</v>
      </c>
      <c r="E5256">
        <v>94.311999999999998</v>
      </c>
      <c r="F5256">
        <v>119</v>
      </c>
      <c r="G5256">
        <v>94.311999999999998</v>
      </c>
      <c r="H5256">
        <v>137</v>
      </c>
    </row>
    <row r="5257" spans="1:8" x14ac:dyDescent="0.35">
      <c r="A5257">
        <v>94.328999999999994</v>
      </c>
      <c r="B5257">
        <v>78</v>
      </c>
      <c r="C5257">
        <v>94.328999999999994</v>
      </c>
      <c r="D5257">
        <v>94</v>
      </c>
      <c r="E5257">
        <v>94.328999999999994</v>
      </c>
      <c r="F5257">
        <v>142</v>
      </c>
      <c r="G5257">
        <v>94.328999999999994</v>
      </c>
      <c r="H5257">
        <v>140</v>
      </c>
    </row>
    <row r="5258" spans="1:8" x14ac:dyDescent="0.35">
      <c r="A5258">
        <v>94.346000000000004</v>
      </c>
      <c r="B5258">
        <v>81</v>
      </c>
      <c r="C5258">
        <v>94.346000000000004</v>
      </c>
      <c r="D5258">
        <v>95</v>
      </c>
      <c r="E5258">
        <v>94.346000000000004</v>
      </c>
      <c r="F5258">
        <v>142</v>
      </c>
      <c r="G5258">
        <v>94.346000000000004</v>
      </c>
      <c r="H5258">
        <v>146</v>
      </c>
    </row>
    <row r="5259" spans="1:8" x14ac:dyDescent="0.35">
      <c r="A5259">
        <v>94.363</v>
      </c>
      <c r="B5259">
        <v>76</v>
      </c>
      <c r="C5259">
        <v>94.363</v>
      </c>
      <c r="D5259">
        <v>91</v>
      </c>
      <c r="E5259">
        <v>94.363</v>
      </c>
      <c r="F5259">
        <v>131</v>
      </c>
      <c r="G5259">
        <v>94.363</v>
      </c>
      <c r="H5259">
        <v>154</v>
      </c>
    </row>
    <row r="5260" spans="1:8" x14ac:dyDescent="0.35">
      <c r="A5260">
        <v>94.38</v>
      </c>
      <c r="B5260">
        <v>82</v>
      </c>
      <c r="C5260">
        <v>94.38</v>
      </c>
      <c r="D5260">
        <v>93</v>
      </c>
      <c r="E5260">
        <v>94.38</v>
      </c>
      <c r="F5260">
        <v>127</v>
      </c>
      <c r="G5260">
        <v>94.38</v>
      </c>
      <c r="H5260">
        <v>135</v>
      </c>
    </row>
    <row r="5261" spans="1:8" x14ac:dyDescent="0.35">
      <c r="A5261">
        <v>94.397000000000006</v>
      </c>
      <c r="B5261">
        <v>84</v>
      </c>
      <c r="C5261">
        <v>94.397000000000006</v>
      </c>
      <c r="D5261">
        <v>88</v>
      </c>
      <c r="E5261">
        <v>94.397000000000006</v>
      </c>
      <c r="F5261">
        <v>132</v>
      </c>
      <c r="G5261">
        <v>94.397000000000006</v>
      </c>
      <c r="H5261">
        <v>143</v>
      </c>
    </row>
    <row r="5262" spans="1:8" x14ac:dyDescent="0.35">
      <c r="A5262">
        <v>94.414000000000001</v>
      </c>
      <c r="B5262">
        <v>80</v>
      </c>
      <c r="C5262">
        <v>94.414000000000001</v>
      </c>
      <c r="D5262">
        <v>85</v>
      </c>
      <c r="E5262">
        <v>94.414000000000001</v>
      </c>
      <c r="F5262">
        <v>133</v>
      </c>
      <c r="G5262">
        <v>94.414000000000001</v>
      </c>
      <c r="H5262">
        <v>138</v>
      </c>
    </row>
    <row r="5263" spans="1:8" x14ac:dyDescent="0.35">
      <c r="A5263">
        <v>94.430999999999997</v>
      </c>
      <c r="B5263">
        <v>80</v>
      </c>
      <c r="C5263">
        <v>94.430999999999997</v>
      </c>
      <c r="D5263">
        <v>102</v>
      </c>
      <c r="E5263">
        <v>94.430999999999997</v>
      </c>
      <c r="F5263">
        <v>122</v>
      </c>
      <c r="G5263">
        <v>94.430999999999997</v>
      </c>
      <c r="H5263">
        <v>142</v>
      </c>
    </row>
    <row r="5264" spans="1:8" x14ac:dyDescent="0.35">
      <c r="A5264">
        <v>94.447999999999993</v>
      </c>
      <c r="B5264">
        <v>81</v>
      </c>
      <c r="C5264">
        <v>94.447999999999993</v>
      </c>
      <c r="D5264">
        <v>98</v>
      </c>
      <c r="E5264">
        <v>94.447999999999993</v>
      </c>
      <c r="F5264">
        <v>127</v>
      </c>
      <c r="G5264">
        <v>94.447999999999993</v>
      </c>
      <c r="H5264">
        <v>128</v>
      </c>
    </row>
    <row r="5265" spans="1:8" x14ac:dyDescent="0.35">
      <c r="A5265">
        <v>94.465000000000003</v>
      </c>
      <c r="B5265">
        <v>81</v>
      </c>
      <c r="C5265">
        <v>94.465000000000003</v>
      </c>
      <c r="D5265">
        <v>98</v>
      </c>
      <c r="E5265">
        <v>94.465000000000003</v>
      </c>
      <c r="F5265">
        <v>127</v>
      </c>
      <c r="G5265">
        <v>94.465000000000003</v>
      </c>
      <c r="H5265">
        <v>139</v>
      </c>
    </row>
    <row r="5266" spans="1:8" x14ac:dyDescent="0.35">
      <c r="A5266">
        <v>94.481999999999999</v>
      </c>
      <c r="B5266">
        <v>84</v>
      </c>
      <c r="C5266">
        <v>94.481999999999999</v>
      </c>
      <c r="D5266">
        <v>97</v>
      </c>
      <c r="E5266">
        <v>94.481999999999999</v>
      </c>
      <c r="F5266">
        <v>139</v>
      </c>
      <c r="G5266">
        <v>94.481999999999999</v>
      </c>
      <c r="H5266">
        <v>127</v>
      </c>
    </row>
    <row r="5267" spans="1:8" x14ac:dyDescent="0.35">
      <c r="A5267">
        <v>94.498999999999995</v>
      </c>
      <c r="B5267">
        <v>90</v>
      </c>
      <c r="C5267">
        <v>94.498999999999995</v>
      </c>
      <c r="D5267">
        <v>95</v>
      </c>
      <c r="E5267">
        <v>94.498999999999995</v>
      </c>
      <c r="F5267">
        <v>122</v>
      </c>
      <c r="G5267">
        <v>94.498999999999995</v>
      </c>
      <c r="H5267">
        <v>150</v>
      </c>
    </row>
    <row r="5268" spans="1:8" x14ac:dyDescent="0.35">
      <c r="A5268">
        <v>94.516000000000005</v>
      </c>
      <c r="B5268">
        <v>86</v>
      </c>
      <c r="C5268">
        <v>94.516000000000005</v>
      </c>
      <c r="D5268">
        <v>101</v>
      </c>
      <c r="E5268">
        <v>94.516000000000005</v>
      </c>
      <c r="F5268">
        <v>144</v>
      </c>
      <c r="G5268">
        <v>94.516000000000005</v>
      </c>
      <c r="H5268">
        <v>154</v>
      </c>
    </row>
    <row r="5269" spans="1:8" x14ac:dyDescent="0.35">
      <c r="A5269">
        <v>94.533000000000001</v>
      </c>
      <c r="B5269">
        <v>78</v>
      </c>
      <c r="C5269">
        <v>94.533000000000001</v>
      </c>
      <c r="D5269">
        <v>121</v>
      </c>
      <c r="E5269">
        <v>94.533000000000001</v>
      </c>
      <c r="F5269">
        <v>145</v>
      </c>
      <c r="G5269">
        <v>94.533000000000001</v>
      </c>
      <c r="H5269">
        <v>144</v>
      </c>
    </row>
    <row r="5270" spans="1:8" x14ac:dyDescent="0.35">
      <c r="A5270">
        <v>94.55</v>
      </c>
      <c r="B5270">
        <v>84</v>
      </c>
      <c r="C5270">
        <v>94.55</v>
      </c>
      <c r="D5270">
        <v>102</v>
      </c>
      <c r="E5270">
        <v>94.55</v>
      </c>
      <c r="F5270">
        <v>134</v>
      </c>
      <c r="G5270">
        <v>94.55</v>
      </c>
      <c r="H5270">
        <v>161</v>
      </c>
    </row>
    <row r="5271" spans="1:8" x14ac:dyDescent="0.35">
      <c r="A5271">
        <v>94.566999999999993</v>
      </c>
      <c r="B5271">
        <v>89</v>
      </c>
      <c r="C5271">
        <v>94.566999999999993</v>
      </c>
      <c r="D5271">
        <v>99</v>
      </c>
      <c r="E5271">
        <v>94.566999999999993</v>
      </c>
      <c r="F5271">
        <v>152</v>
      </c>
      <c r="G5271">
        <v>94.566999999999993</v>
      </c>
      <c r="H5271">
        <v>150</v>
      </c>
    </row>
    <row r="5272" spans="1:8" x14ac:dyDescent="0.35">
      <c r="A5272">
        <v>94.584000000000003</v>
      </c>
      <c r="B5272">
        <v>91</v>
      </c>
      <c r="C5272">
        <v>94.584000000000003</v>
      </c>
      <c r="D5272">
        <v>110</v>
      </c>
      <c r="E5272">
        <v>94.584000000000003</v>
      </c>
      <c r="F5272">
        <v>122</v>
      </c>
      <c r="G5272">
        <v>94.584000000000003</v>
      </c>
      <c r="H5272">
        <v>129</v>
      </c>
    </row>
    <row r="5273" spans="1:8" x14ac:dyDescent="0.35">
      <c r="A5273">
        <v>94.600999999999999</v>
      </c>
      <c r="B5273">
        <v>73</v>
      </c>
      <c r="C5273">
        <v>94.600999999999999</v>
      </c>
      <c r="D5273">
        <v>89</v>
      </c>
      <c r="E5273">
        <v>94.600999999999999</v>
      </c>
      <c r="F5273">
        <v>120</v>
      </c>
      <c r="G5273">
        <v>94.600999999999999</v>
      </c>
      <c r="H5273">
        <v>126</v>
      </c>
    </row>
    <row r="5274" spans="1:8" x14ac:dyDescent="0.35">
      <c r="A5274">
        <v>94.617999999999995</v>
      </c>
      <c r="B5274">
        <v>86</v>
      </c>
      <c r="C5274">
        <v>94.617999999999995</v>
      </c>
      <c r="D5274">
        <v>106</v>
      </c>
      <c r="E5274">
        <v>94.617999999999995</v>
      </c>
      <c r="F5274">
        <v>117</v>
      </c>
      <c r="G5274">
        <v>94.617999999999995</v>
      </c>
      <c r="H5274">
        <v>130</v>
      </c>
    </row>
    <row r="5275" spans="1:8" x14ac:dyDescent="0.35">
      <c r="A5275">
        <v>94.635000000000005</v>
      </c>
      <c r="B5275">
        <v>71</v>
      </c>
      <c r="C5275">
        <v>94.635000000000005</v>
      </c>
      <c r="D5275">
        <v>114</v>
      </c>
      <c r="E5275">
        <v>94.635000000000005</v>
      </c>
      <c r="F5275">
        <v>130</v>
      </c>
      <c r="G5275">
        <v>94.635000000000005</v>
      </c>
      <c r="H5275">
        <v>146</v>
      </c>
    </row>
    <row r="5276" spans="1:8" x14ac:dyDescent="0.35">
      <c r="A5276">
        <v>94.652000000000001</v>
      </c>
      <c r="B5276">
        <v>83</v>
      </c>
      <c r="C5276">
        <v>94.652000000000001</v>
      </c>
      <c r="D5276">
        <v>103</v>
      </c>
      <c r="E5276">
        <v>94.652000000000001</v>
      </c>
      <c r="F5276">
        <v>140</v>
      </c>
      <c r="G5276">
        <v>94.652000000000001</v>
      </c>
      <c r="H5276">
        <v>133</v>
      </c>
    </row>
    <row r="5277" spans="1:8" x14ac:dyDescent="0.35">
      <c r="A5277">
        <v>94.668999999999997</v>
      </c>
      <c r="B5277">
        <v>81</v>
      </c>
      <c r="C5277">
        <v>94.668999999999997</v>
      </c>
      <c r="D5277">
        <v>98</v>
      </c>
      <c r="E5277">
        <v>94.668999999999997</v>
      </c>
      <c r="F5277">
        <v>134</v>
      </c>
      <c r="G5277">
        <v>94.668999999999997</v>
      </c>
      <c r="H5277">
        <v>141</v>
      </c>
    </row>
    <row r="5278" spans="1:8" x14ac:dyDescent="0.35">
      <c r="A5278">
        <v>94.686000000000007</v>
      </c>
      <c r="B5278">
        <v>72</v>
      </c>
      <c r="C5278">
        <v>94.686000000000007</v>
      </c>
      <c r="D5278">
        <v>98</v>
      </c>
      <c r="E5278">
        <v>94.686000000000007</v>
      </c>
      <c r="F5278">
        <v>142</v>
      </c>
      <c r="G5278">
        <v>94.686000000000007</v>
      </c>
      <c r="H5278">
        <v>134</v>
      </c>
    </row>
    <row r="5279" spans="1:8" x14ac:dyDescent="0.35">
      <c r="A5279">
        <v>94.703000000000003</v>
      </c>
      <c r="B5279">
        <v>82</v>
      </c>
      <c r="C5279">
        <v>94.703000000000003</v>
      </c>
      <c r="D5279">
        <v>102</v>
      </c>
      <c r="E5279">
        <v>94.703000000000003</v>
      </c>
      <c r="F5279">
        <v>137</v>
      </c>
      <c r="G5279">
        <v>94.703000000000003</v>
      </c>
      <c r="H5279">
        <v>132</v>
      </c>
    </row>
    <row r="5280" spans="1:8" x14ac:dyDescent="0.35">
      <c r="A5280">
        <v>94.72</v>
      </c>
      <c r="B5280">
        <v>79</v>
      </c>
      <c r="C5280">
        <v>94.72</v>
      </c>
      <c r="D5280">
        <v>96</v>
      </c>
      <c r="E5280">
        <v>94.72</v>
      </c>
      <c r="F5280">
        <v>138</v>
      </c>
      <c r="G5280">
        <v>94.72</v>
      </c>
      <c r="H5280">
        <v>149</v>
      </c>
    </row>
    <row r="5281" spans="1:8" x14ac:dyDescent="0.35">
      <c r="A5281">
        <v>94.736999999999995</v>
      </c>
      <c r="B5281">
        <v>84</v>
      </c>
      <c r="C5281">
        <v>94.736999999999995</v>
      </c>
      <c r="D5281">
        <v>85</v>
      </c>
      <c r="E5281">
        <v>94.736999999999995</v>
      </c>
      <c r="F5281">
        <v>121</v>
      </c>
      <c r="G5281">
        <v>94.736999999999995</v>
      </c>
      <c r="H5281">
        <v>131</v>
      </c>
    </row>
    <row r="5282" spans="1:8" x14ac:dyDescent="0.35">
      <c r="A5282">
        <v>94.754000000000005</v>
      </c>
      <c r="B5282">
        <v>78</v>
      </c>
      <c r="C5282">
        <v>94.754000000000005</v>
      </c>
      <c r="D5282">
        <v>86</v>
      </c>
      <c r="E5282">
        <v>94.754000000000005</v>
      </c>
      <c r="F5282">
        <v>131</v>
      </c>
      <c r="G5282">
        <v>94.754000000000005</v>
      </c>
      <c r="H5282">
        <v>152</v>
      </c>
    </row>
    <row r="5283" spans="1:8" x14ac:dyDescent="0.35">
      <c r="A5283">
        <v>94.771000000000001</v>
      </c>
      <c r="B5283">
        <v>82</v>
      </c>
      <c r="C5283">
        <v>94.771000000000001</v>
      </c>
      <c r="D5283">
        <v>87</v>
      </c>
      <c r="E5283">
        <v>94.771000000000001</v>
      </c>
      <c r="F5283">
        <v>131</v>
      </c>
      <c r="G5283">
        <v>94.771000000000001</v>
      </c>
      <c r="H5283">
        <v>146</v>
      </c>
    </row>
    <row r="5284" spans="1:8" x14ac:dyDescent="0.35">
      <c r="A5284">
        <v>94.787999999999997</v>
      </c>
      <c r="B5284">
        <v>77</v>
      </c>
      <c r="C5284">
        <v>94.787999999999997</v>
      </c>
      <c r="D5284">
        <v>105</v>
      </c>
      <c r="E5284">
        <v>94.787999999999997</v>
      </c>
      <c r="F5284">
        <v>131</v>
      </c>
      <c r="G5284">
        <v>94.787999999999997</v>
      </c>
      <c r="H5284">
        <v>141</v>
      </c>
    </row>
    <row r="5285" spans="1:8" x14ac:dyDescent="0.35">
      <c r="A5285">
        <v>94.805000000000007</v>
      </c>
      <c r="B5285">
        <v>86</v>
      </c>
      <c r="C5285">
        <v>94.805000000000007</v>
      </c>
      <c r="D5285">
        <v>100</v>
      </c>
      <c r="E5285">
        <v>94.805000000000007</v>
      </c>
      <c r="F5285">
        <v>129</v>
      </c>
      <c r="G5285">
        <v>94.805000000000007</v>
      </c>
      <c r="H5285">
        <v>127</v>
      </c>
    </row>
    <row r="5286" spans="1:8" x14ac:dyDescent="0.35">
      <c r="A5286">
        <v>94.822000000000003</v>
      </c>
      <c r="B5286">
        <v>80</v>
      </c>
      <c r="C5286">
        <v>94.822000000000003</v>
      </c>
      <c r="D5286">
        <v>107</v>
      </c>
      <c r="E5286">
        <v>94.822000000000003</v>
      </c>
      <c r="F5286">
        <v>127</v>
      </c>
      <c r="G5286">
        <v>94.822000000000003</v>
      </c>
      <c r="H5286">
        <v>132</v>
      </c>
    </row>
    <row r="5287" spans="1:8" x14ac:dyDescent="0.35">
      <c r="A5287">
        <v>94.838999999999999</v>
      </c>
      <c r="B5287">
        <v>78</v>
      </c>
      <c r="C5287">
        <v>94.838999999999999</v>
      </c>
      <c r="D5287">
        <v>101</v>
      </c>
      <c r="E5287">
        <v>94.838999999999999</v>
      </c>
      <c r="F5287">
        <v>126</v>
      </c>
      <c r="G5287">
        <v>94.838999999999999</v>
      </c>
      <c r="H5287">
        <v>149</v>
      </c>
    </row>
    <row r="5288" spans="1:8" x14ac:dyDescent="0.35">
      <c r="A5288">
        <v>94.855999999999995</v>
      </c>
      <c r="B5288">
        <v>73</v>
      </c>
      <c r="C5288">
        <v>94.855999999999995</v>
      </c>
      <c r="D5288">
        <v>92</v>
      </c>
      <c r="E5288">
        <v>94.855999999999995</v>
      </c>
      <c r="F5288">
        <v>136</v>
      </c>
      <c r="G5288">
        <v>94.855999999999995</v>
      </c>
      <c r="H5288">
        <v>146</v>
      </c>
    </row>
    <row r="5289" spans="1:8" x14ac:dyDescent="0.35">
      <c r="A5289">
        <v>94.873000000000005</v>
      </c>
      <c r="B5289">
        <v>76</v>
      </c>
      <c r="C5289">
        <v>94.873000000000005</v>
      </c>
      <c r="D5289">
        <v>98</v>
      </c>
      <c r="E5289">
        <v>94.873000000000005</v>
      </c>
      <c r="F5289">
        <v>126</v>
      </c>
      <c r="G5289">
        <v>94.873000000000005</v>
      </c>
      <c r="H5289">
        <v>143</v>
      </c>
    </row>
    <row r="5290" spans="1:8" x14ac:dyDescent="0.35">
      <c r="A5290">
        <v>94.89</v>
      </c>
      <c r="B5290">
        <v>76</v>
      </c>
      <c r="C5290">
        <v>94.89</v>
      </c>
      <c r="D5290">
        <v>101</v>
      </c>
      <c r="E5290">
        <v>94.89</v>
      </c>
      <c r="F5290">
        <v>129</v>
      </c>
      <c r="G5290">
        <v>94.89</v>
      </c>
      <c r="H5290">
        <v>140</v>
      </c>
    </row>
    <row r="5291" spans="1:8" x14ac:dyDescent="0.35">
      <c r="A5291">
        <v>94.906999999999996</v>
      </c>
      <c r="B5291">
        <v>79</v>
      </c>
      <c r="C5291">
        <v>94.906999999999996</v>
      </c>
      <c r="D5291">
        <v>94</v>
      </c>
      <c r="E5291">
        <v>94.906999999999996</v>
      </c>
      <c r="F5291">
        <v>126</v>
      </c>
      <c r="G5291">
        <v>94.906999999999996</v>
      </c>
      <c r="H5291">
        <v>147</v>
      </c>
    </row>
    <row r="5292" spans="1:8" x14ac:dyDescent="0.35">
      <c r="A5292">
        <v>94.924000000000007</v>
      </c>
      <c r="B5292">
        <v>77</v>
      </c>
      <c r="C5292">
        <v>94.924000000000007</v>
      </c>
      <c r="D5292">
        <v>96</v>
      </c>
      <c r="E5292">
        <v>94.924000000000007</v>
      </c>
      <c r="F5292">
        <v>130</v>
      </c>
      <c r="G5292">
        <v>94.924000000000007</v>
      </c>
      <c r="H5292">
        <v>148</v>
      </c>
    </row>
    <row r="5293" spans="1:8" x14ac:dyDescent="0.35">
      <c r="A5293">
        <v>94.941000000000003</v>
      </c>
      <c r="B5293">
        <v>80</v>
      </c>
      <c r="C5293">
        <v>94.941000000000003</v>
      </c>
      <c r="D5293">
        <v>91</v>
      </c>
      <c r="E5293">
        <v>94.941000000000003</v>
      </c>
      <c r="F5293">
        <v>128</v>
      </c>
      <c r="G5293">
        <v>94.941000000000003</v>
      </c>
      <c r="H5293">
        <v>153</v>
      </c>
    </row>
    <row r="5294" spans="1:8" x14ac:dyDescent="0.35">
      <c r="A5294">
        <v>94.957999999999998</v>
      </c>
      <c r="B5294">
        <v>79</v>
      </c>
      <c r="C5294">
        <v>94.957999999999998</v>
      </c>
      <c r="D5294">
        <v>91</v>
      </c>
      <c r="E5294">
        <v>94.957999999999998</v>
      </c>
      <c r="F5294">
        <v>126</v>
      </c>
      <c r="G5294">
        <v>94.957999999999998</v>
      </c>
      <c r="H5294">
        <v>144</v>
      </c>
    </row>
    <row r="5295" spans="1:8" x14ac:dyDescent="0.35">
      <c r="A5295">
        <v>94.974999999999994</v>
      </c>
      <c r="B5295">
        <v>73</v>
      </c>
      <c r="C5295">
        <v>94.974999999999994</v>
      </c>
      <c r="D5295">
        <v>102</v>
      </c>
      <c r="E5295">
        <v>94.974999999999994</v>
      </c>
      <c r="F5295">
        <v>131</v>
      </c>
      <c r="G5295">
        <v>94.974999999999994</v>
      </c>
      <c r="H5295">
        <v>137</v>
      </c>
    </row>
    <row r="5296" spans="1:8" x14ac:dyDescent="0.35">
      <c r="A5296">
        <v>94.992000000000004</v>
      </c>
      <c r="B5296">
        <v>76</v>
      </c>
      <c r="C5296">
        <v>94.992000000000004</v>
      </c>
      <c r="D5296">
        <v>95</v>
      </c>
      <c r="E5296">
        <v>94.992000000000004</v>
      </c>
      <c r="F5296">
        <v>133</v>
      </c>
      <c r="G5296">
        <v>94.992000000000004</v>
      </c>
      <c r="H5296">
        <v>139</v>
      </c>
    </row>
    <row r="5297" spans="1:8" x14ac:dyDescent="0.35">
      <c r="A5297">
        <v>95.009</v>
      </c>
      <c r="B5297">
        <v>79</v>
      </c>
      <c r="C5297">
        <v>95.009</v>
      </c>
      <c r="D5297">
        <v>92</v>
      </c>
      <c r="E5297">
        <v>95.009</v>
      </c>
      <c r="F5297">
        <v>124</v>
      </c>
      <c r="G5297">
        <v>95.009</v>
      </c>
      <c r="H5297">
        <v>147</v>
      </c>
    </row>
    <row r="5298" spans="1:8" x14ac:dyDescent="0.35">
      <c r="A5298">
        <v>95.025999999999996</v>
      </c>
      <c r="B5298">
        <v>76</v>
      </c>
      <c r="C5298">
        <v>95.025999999999996</v>
      </c>
      <c r="D5298">
        <v>101</v>
      </c>
      <c r="E5298">
        <v>95.025999999999996</v>
      </c>
      <c r="F5298">
        <v>121</v>
      </c>
      <c r="G5298">
        <v>95.025999999999996</v>
      </c>
      <c r="H5298">
        <v>153</v>
      </c>
    </row>
    <row r="5299" spans="1:8" x14ac:dyDescent="0.35">
      <c r="A5299">
        <v>95.043000000000006</v>
      </c>
      <c r="B5299">
        <v>77</v>
      </c>
      <c r="C5299">
        <v>95.043000000000006</v>
      </c>
      <c r="D5299">
        <v>102</v>
      </c>
      <c r="E5299">
        <v>95.043000000000006</v>
      </c>
      <c r="F5299">
        <v>123</v>
      </c>
      <c r="G5299">
        <v>95.043000000000006</v>
      </c>
      <c r="H5299">
        <v>143</v>
      </c>
    </row>
    <row r="5300" spans="1:8" x14ac:dyDescent="0.35">
      <c r="A5300">
        <v>95.06</v>
      </c>
      <c r="B5300">
        <v>79</v>
      </c>
      <c r="C5300">
        <v>95.06</v>
      </c>
      <c r="D5300">
        <v>99</v>
      </c>
      <c r="E5300">
        <v>95.06</v>
      </c>
      <c r="F5300">
        <v>141</v>
      </c>
      <c r="G5300">
        <v>95.06</v>
      </c>
      <c r="H5300">
        <v>130</v>
      </c>
    </row>
    <row r="5301" spans="1:8" x14ac:dyDescent="0.35">
      <c r="A5301">
        <v>95.076999999999998</v>
      </c>
      <c r="B5301">
        <v>77</v>
      </c>
      <c r="C5301">
        <v>95.076999999999998</v>
      </c>
      <c r="D5301">
        <v>94</v>
      </c>
      <c r="E5301">
        <v>95.076999999999998</v>
      </c>
      <c r="F5301">
        <v>145</v>
      </c>
      <c r="G5301">
        <v>95.076999999999998</v>
      </c>
      <c r="H5301">
        <v>137</v>
      </c>
    </row>
    <row r="5302" spans="1:8" x14ac:dyDescent="0.35">
      <c r="A5302">
        <v>95.093999999999994</v>
      </c>
      <c r="B5302">
        <v>76</v>
      </c>
      <c r="C5302">
        <v>95.093999999999994</v>
      </c>
      <c r="D5302">
        <v>93</v>
      </c>
      <c r="E5302">
        <v>95.093999999999994</v>
      </c>
      <c r="F5302">
        <v>123</v>
      </c>
      <c r="G5302">
        <v>95.093999999999994</v>
      </c>
      <c r="H5302">
        <v>140</v>
      </c>
    </row>
    <row r="5303" spans="1:8" x14ac:dyDescent="0.35">
      <c r="A5303">
        <v>95.111000000000004</v>
      </c>
      <c r="B5303">
        <v>67</v>
      </c>
      <c r="C5303">
        <v>95.111000000000004</v>
      </c>
      <c r="D5303">
        <v>100</v>
      </c>
      <c r="E5303">
        <v>95.111000000000004</v>
      </c>
      <c r="F5303">
        <v>116</v>
      </c>
      <c r="G5303">
        <v>95.111000000000004</v>
      </c>
      <c r="H5303">
        <v>128</v>
      </c>
    </row>
    <row r="5304" spans="1:8" x14ac:dyDescent="0.35">
      <c r="A5304">
        <v>95.128</v>
      </c>
      <c r="B5304">
        <v>70</v>
      </c>
      <c r="C5304">
        <v>95.128</v>
      </c>
      <c r="D5304">
        <v>102</v>
      </c>
      <c r="E5304">
        <v>95.128</v>
      </c>
      <c r="F5304">
        <v>125</v>
      </c>
      <c r="G5304">
        <v>95.128</v>
      </c>
      <c r="H5304">
        <v>129</v>
      </c>
    </row>
    <row r="5305" spans="1:8" x14ac:dyDescent="0.35">
      <c r="A5305">
        <v>95.144999999999996</v>
      </c>
      <c r="B5305">
        <v>75</v>
      </c>
      <c r="C5305">
        <v>95.144999999999996</v>
      </c>
      <c r="D5305">
        <v>98</v>
      </c>
      <c r="E5305">
        <v>95.144999999999996</v>
      </c>
      <c r="F5305">
        <v>125</v>
      </c>
      <c r="G5305">
        <v>95.144999999999996</v>
      </c>
      <c r="H5305">
        <v>139</v>
      </c>
    </row>
    <row r="5306" spans="1:8" x14ac:dyDescent="0.35">
      <c r="A5306">
        <v>95.162000000000006</v>
      </c>
      <c r="B5306">
        <v>69</v>
      </c>
      <c r="C5306">
        <v>95.162000000000006</v>
      </c>
      <c r="D5306">
        <v>98</v>
      </c>
      <c r="E5306">
        <v>95.162000000000006</v>
      </c>
      <c r="F5306">
        <v>129</v>
      </c>
      <c r="G5306">
        <v>95.162000000000006</v>
      </c>
      <c r="H5306">
        <v>137</v>
      </c>
    </row>
    <row r="5307" spans="1:8" x14ac:dyDescent="0.35">
      <c r="A5307">
        <v>95.179000000000002</v>
      </c>
      <c r="B5307">
        <v>66</v>
      </c>
      <c r="C5307">
        <v>95.179000000000002</v>
      </c>
      <c r="D5307">
        <v>94</v>
      </c>
      <c r="E5307">
        <v>95.179000000000002</v>
      </c>
      <c r="F5307">
        <v>128</v>
      </c>
      <c r="G5307">
        <v>95.179000000000002</v>
      </c>
      <c r="H5307">
        <v>131</v>
      </c>
    </row>
    <row r="5308" spans="1:8" x14ac:dyDescent="0.35">
      <c r="A5308">
        <v>95.195999999999998</v>
      </c>
      <c r="B5308">
        <v>72</v>
      </c>
      <c r="C5308">
        <v>95.195999999999998</v>
      </c>
      <c r="D5308">
        <v>100</v>
      </c>
      <c r="E5308">
        <v>95.195999999999998</v>
      </c>
      <c r="F5308">
        <v>118</v>
      </c>
      <c r="G5308">
        <v>95.195999999999998</v>
      </c>
      <c r="H5308">
        <v>144</v>
      </c>
    </row>
    <row r="5309" spans="1:8" x14ac:dyDescent="0.35">
      <c r="A5309">
        <v>95.212999999999994</v>
      </c>
      <c r="B5309">
        <v>76</v>
      </c>
      <c r="C5309">
        <v>95.212999999999994</v>
      </c>
      <c r="D5309">
        <v>101</v>
      </c>
      <c r="E5309">
        <v>95.212999999999994</v>
      </c>
      <c r="F5309">
        <v>130</v>
      </c>
      <c r="G5309">
        <v>95.212999999999994</v>
      </c>
      <c r="H5309">
        <v>138</v>
      </c>
    </row>
    <row r="5310" spans="1:8" x14ac:dyDescent="0.35">
      <c r="A5310">
        <v>95.23</v>
      </c>
      <c r="B5310">
        <v>71</v>
      </c>
      <c r="C5310">
        <v>95.23</v>
      </c>
      <c r="D5310">
        <v>93</v>
      </c>
      <c r="E5310">
        <v>95.23</v>
      </c>
      <c r="F5310">
        <v>137</v>
      </c>
      <c r="G5310">
        <v>95.23</v>
      </c>
      <c r="H5310">
        <v>128</v>
      </c>
    </row>
    <row r="5311" spans="1:8" x14ac:dyDescent="0.35">
      <c r="A5311">
        <v>95.247</v>
      </c>
      <c r="B5311">
        <v>67</v>
      </c>
      <c r="C5311">
        <v>95.247</v>
      </c>
      <c r="D5311">
        <v>103</v>
      </c>
      <c r="E5311">
        <v>95.247</v>
      </c>
      <c r="F5311">
        <v>128</v>
      </c>
      <c r="G5311">
        <v>95.247</v>
      </c>
      <c r="H5311">
        <v>138</v>
      </c>
    </row>
    <row r="5312" spans="1:8" x14ac:dyDescent="0.35">
      <c r="A5312">
        <v>95.263999999999996</v>
      </c>
      <c r="B5312">
        <v>66</v>
      </c>
      <c r="C5312">
        <v>95.263999999999996</v>
      </c>
      <c r="D5312">
        <v>93</v>
      </c>
      <c r="E5312">
        <v>95.263999999999996</v>
      </c>
      <c r="F5312">
        <v>130</v>
      </c>
      <c r="G5312">
        <v>95.263999999999996</v>
      </c>
      <c r="H5312">
        <v>131</v>
      </c>
    </row>
    <row r="5313" spans="1:8" x14ac:dyDescent="0.35">
      <c r="A5313">
        <v>95.281000000000006</v>
      </c>
      <c r="B5313">
        <v>63</v>
      </c>
      <c r="C5313">
        <v>95.281000000000006</v>
      </c>
      <c r="D5313">
        <v>93</v>
      </c>
      <c r="E5313">
        <v>95.281000000000006</v>
      </c>
      <c r="F5313">
        <v>120</v>
      </c>
      <c r="G5313">
        <v>95.281000000000006</v>
      </c>
      <c r="H5313">
        <v>146</v>
      </c>
    </row>
    <row r="5314" spans="1:8" x14ac:dyDescent="0.35">
      <c r="A5314">
        <v>95.298000000000002</v>
      </c>
      <c r="B5314">
        <v>68</v>
      </c>
      <c r="C5314">
        <v>95.298000000000002</v>
      </c>
      <c r="D5314">
        <v>99</v>
      </c>
      <c r="E5314">
        <v>95.298000000000002</v>
      </c>
      <c r="F5314">
        <v>123</v>
      </c>
      <c r="G5314">
        <v>95.298000000000002</v>
      </c>
      <c r="H5314">
        <v>154</v>
      </c>
    </row>
    <row r="5315" spans="1:8" x14ac:dyDescent="0.35">
      <c r="A5315">
        <v>95.314999999999998</v>
      </c>
      <c r="B5315">
        <v>70</v>
      </c>
      <c r="C5315">
        <v>95.314999999999998</v>
      </c>
      <c r="D5315">
        <v>92</v>
      </c>
      <c r="E5315">
        <v>95.314999999999998</v>
      </c>
      <c r="F5315">
        <v>125</v>
      </c>
      <c r="G5315">
        <v>95.314999999999998</v>
      </c>
      <c r="H5315">
        <v>148</v>
      </c>
    </row>
    <row r="5316" spans="1:8" x14ac:dyDescent="0.35">
      <c r="A5316">
        <v>95.331999999999994</v>
      </c>
      <c r="B5316">
        <v>65</v>
      </c>
      <c r="C5316">
        <v>95.331999999999994</v>
      </c>
      <c r="D5316">
        <v>91</v>
      </c>
      <c r="E5316">
        <v>95.331999999999994</v>
      </c>
      <c r="F5316">
        <v>128</v>
      </c>
      <c r="G5316">
        <v>95.331999999999994</v>
      </c>
      <c r="H5316">
        <v>141</v>
      </c>
    </row>
    <row r="5317" spans="1:8" x14ac:dyDescent="0.35">
      <c r="A5317">
        <v>95.349000000000004</v>
      </c>
      <c r="B5317">
        <v>69</v>
      </c>
      <c r="C5317">
        <v>95.349000000000004</v>
      </c>
      <c r="D5317">
        <v>93</v>
      </c>
      <c r="E5317">
        <v>95.349000000000004</v>
      </c>
      <c r="F5317">
        <v>136</v>
      </c>
      <c r="G5317">
        <v>95.349000000000004</v>
      </c>
      <c r="H5317">
        <v>143</v>
      </c>
    </row>
    <row r="5318" spans="1:8" x14ac:dyDescent="0.35">
      <c r="A5318">
        <v>95.366</v>
      </c>
      <c r="B5318">
        <v>73</v>
      </c>
      <c r="C5318">
        <v>95.366</v>
      </c>
      <c r="D5318">
        <v>92</v>
      </c>
      <c r="E5318">
        <v>95.366</v>
      </c>
      <c r="F5318">
        <v>111</v>
      </c>
      <c r="G5318">
        <v>95.366</v>
      </c>
      <c r="H5318">
        <v>151</v>
      </c>
    </row>
    <row r="5319" spans="1:8" x14ac:dyDescent="0.35">
      <c r="A5319">
        <v>95.382999999999996</v>
      </c>
      <c r="B5319">
        <v>73</v>
      </c>
      <c r="C5319">
        <v>95.382999999999996</v>
      </c>
      <c r="D5319">
        <v>96</v>
      </c>
      <c r="E5319">
        <v>95.382999999999996</v>
      </c>
      <c r="F5319">
        <v>124</v>
      </c>
      <c r="G5319">
        <v>95.382999999999996</v>
      </c>
      <c r="H5319">
        <v>159</v>
      </c>
    </row>
    <row r="5320" spans="1:8" x14ac:dyDescent="0.35">
      <c r="A5320">
        <v>95.4</v>
      </c>
      <c r="B5320">
        <v>68</v>
      </c>
      <c r="C5320">
        <v>95.4</v>
      </c>
      <c r="D5320">
        <v>101</v>
      </c>
      <c r="E5320">
        <v>95.4</v>
      </c>
      <c r="F5320">
        <v>115</v>
      </c>
      <c r="G5320">
        <v>95.4</v>
      </c>
      <c r="H5320">
        <v>151</v>
      </c>
    </row>
    <row r="5321" spans="1:8" x14ac:dyDescent="0.35">
      <c r="A5321">
        <v>95.417000000000002</v>
      </c>
      <c r="B5321">
        <v>71</v>
      </c>
      <c r="C5321">
        <v>95.417000000000002</v>
      </c>
      <c r="D5321">
        <v>86</v>
      </c>
      <c r="E5321">
        <v>95.417000000000002</v>
      </c>
      <c r="F5321">
        <v>131</v>
      </c>
      <c r="G5321">
        <v>95.417000000000002</v>
      </c>
      <c r="H5321">
        <v>148</v>
      </c>
    </row>
    <row r="5322" spans="1:8" x14ac:dyDescent="0.35">
      <c r="A5322">
        <v>95.433999999999997</v>
      </c>
      <c r="B5322">
        <v>70</v>
      </c>
      <c r="C5322">
        <v>95.433999999999997</v>
      </c>
      <c r="D5322">
        <v>78</v>
      </c>
      <c r="E5322">
        <v>95.433999999999997</v>
      </c>
      <c r="F5322">
        <v>139</v>
      </c>
      <c r="G5322">
        <v>95.433999999999997</v>
      </c>
      <c r="H5322">
        <v>138</v>
      </c>
    </row>
    <row r="5323" spans="1:8" x14ac:dyDescent="0.35">
      <c r="A5323">
        <v>95.450999999999993</v>
      </c>
      <c r="B5323">
        <v>62</v>
      </c>
      <c r="C5323">
        <v>95.450999999999993</v>
      </c>
      <c r="D5323">
        <v>84</v>
      </c>
      <c r="E5323">
        <v>95.450999999999993</v>
      </c>
      <c r="F5323">
        <v>124</v>
      </c>
      <c r="G5323">
        <v>95.450999999999993</v>
      </c>
      <c r="H5323">
        <v>139</v>
      </c>
    </row>
    <row r="5324" spans="1:8" x14ac:dyDescent="0.35">
      <c r="A5324">
        <v>95.468000000000004</v>
      </c>
      <c r="B5324">
        <v>72</v>
      </c>
      <c r="C5324">
        <v>95.468000000000004</v>
      </c>
      <c r="D5324">
        <v>86</v>
      </c>
      <c r="E5324">
        <v>95.468000000000004</v>
      </c>
      <c r="F5324">
        <v>125</v>
      </c>
      <c r="G5324">
        <v>95.468000000000004</v>
      </c>
      <c r="H5324">
        <v>140</v>
      </c>
    </row>
    <row r="5325" spans="1:8" x14ac:dyDescent="0.35">
      <c r="A5325">
        <v>95.484999999999999</v>
      </c>
      <c r="B5325">
        <v>67</v>
      </c>
      <c r="C5325">
        <v>95.484999999999999</v>
      </c>
      <c r="D5325">
        <v>92</v>
      </c>
      <c r="E5325">
        <v>95.484999999999999</v>
      </c>
      <c r="F5325">
        <v>126</v>
      </c>
      <c r="G5325">
        <v>95.484999999999999</v>
      </c>
      <c r="H5325">
        <v>140</v>
      </c>
    </row>
    <row r="5326" spans="1:8" x14ac:dyDescent="0.35">
      <c r="A5326">
        <v>95.501999999999995</v>
      </c>
      <c r="B5326">
        <v>75</v>
      </c>
      <c r="C5326">
        <v>95.501999999999995</v>
      </c>
      <c r="D5326">
        <v>103</v>
      </c>
      <c r="E5326">
        <v>95.501999999999995</v>
      </c>
      <c r="F5326">
        <v>123</v>
      </c>
      <c r="G5326">
        <v>95.501999999999995</v>
      </c>
      <c r="H5326">
        <v>152</v>
      </c>
    </row>
    <row r="5327" spans="1:8" x14ac:dyDescent="0.35">
      <c r="A5327">
        <v>95.519000000000005</v>
      </c>
      <c r="B5327">
        <v>63</v>
      </c>
      <c r="C5327">
        <v>95.519000000000005</v>
      </c>
      <c r="D5327">
        <v>90</v>
      </c>
      <c r="E5327">
        <v>95.519000000000005</v>
      </c>
      <c r="F5327">
        <v>124</v>
      </c>
      <c r="G5327">
        <v>95.519000000000005</v>
      </c>
      <c r="H5327">
        <v>136</v>
      </c>
    </row>
    <row r="5328" spans="1:8" x14ac:dyDescent="0.35">
      <c r="A5328">
        <v>95.536000000000001</v>
      </c>
      <c r="B5328">
        <v>71</v>
      </c>
      <c r="C5328">
        <v>95.536000000000001</v>
      </c>
      <c r="D5328">
        <v>101</v>
      </c>
      <c r="E5328">
        <v>95.536000000000001</v>
      </c>
      <c r="F5328">
        <v>128</v>
      </c>
      <c r="G5328">
        <v>95.536000000000001</v>
      </c>
      <c r="H5328">
        <v>154</v>
      </c>
    </row>
    <row r="5329" spans="1:8" x14ac:dyDescent="0.35">
      <c r="A5329">
        <v>95.552999999999997</v>
      </c>
      <c r="B5329">
        <v>76</v>
      </c>
      <c r="C5329">
        <v>95.552999999999997</v>
      </c>
      <c r="D5329">
        <v>97</v>
      </c>
      <c r="E5329">
        <v>95.552999999999997</v>
      </c>
      <c r="F5329">
        <v>125</v>
      </c>
      <c r="G5329">
        <v>95.552999999999997</v>
      </c>
      <c r="H5329">
        <v>141</v>
      </c>
    </row>
    <row r="5330" spans="1:8" x14ac:dyDescent="0.35">
      <c r="A5330">
        <v>95.57</v>
      </c>
      <c r="B5330">
        <v>71</v>
      </c>
      <c r="C5330">
        <v>95.57</v>
      </c>
      <c r="D5330">
        <v>96</v>
      </c>
      <c r="E5330">
        <v>95.57</v>
      </c>
      <c r="F5330">
        <v>127</v>
      </c>
      <c r="G5330">
        <v>95.57</v>
      </c>
      <c r="H5330">
        <v>143</v>
      </c>
    </row>
    <row r="5331" spans="1:8" x14ac:dyDescent="0.35">
      <c r="A5331">
        <v>95.587000000000003</v>
      </c>
      <c r="B5331">
        <v>74</v>
      </c>
      <c r="C5331">
        <v>95.587000000000003</v>
      </c>
      <c r="D5331">
        <v>87</v>
      </c>
      <c r="E5331">
        <v>95.587000000000003</v>
      </c>
      <c r="F5331">
        <v>143</v>
      </c>
      <c r="G5331">
        <v>95.587000000000003</v>
      </c>
      <c r="H5331">
        <v>140</v>
      </c>
    </row>
    <row r="5332" spans="1:8" x14ac:dyDescent="0.35">
      <c r="A5332">
        <v>95.603999999999999</v>
      </c>
      <c r="B5332">
        <v>71</v>
      </c>
      <c r="C5332">
        <v>95.603999999999999</v>
      </c>
      <c r="D5332">
        <v>87</v>
      </c>
      <c r="E5332">
        <v>95.603999999999999</v>
      </c>
      <c r="F5332">
        <v>124</v>
      </c>
      <c r="G5332">
        <v>95.603999999999999</v>
      </c>
      <c r="H5332">
        <v>134</v>
      </c>
    </row>
    <row r="5333" spans="1:8" x14ac:dyDescent="0.35">
      <c r="A5333">
        <v>95.620999999999995</v>
      </c>
      <c r="B5333">
        <v>67</v>
      </c>
      <c r="C5333">
        <v>95.620999999999995</v>
      </c>
      <c r="D5333">
        <v>92</v>
      </c>
      <c r="E5333">
        <v>95.620999999999995</v>
      </c>
      <c r="F5333">
        <v>124</v>
      </c>
      <c r="G5333">
        <v>95.620999999999995</v>
      </c>
      <c r="H5333">
        <v>133</v>
      </c>
    </row>
    <row r="5334" spans="1:8" x14ac:dyDescent="0.35">
      <c r="A5334">
        <v>95.638000000000005</v>
      </c>
      <c r="B5334">
        <v>74</v>
      </c>
      <c r="C5334">
        <v>95.638000000000005</v>
      </c>
      <c r="D5334">
        <v>93</v>
      </c>
      <c r="E5334">
        <v>95.638000000000005</v>
      </c>
      <c r="F5334">
        <v>140</v>
      </c>
      <c r="G5334">
        <v>95.638000000000005</v>
      </c>
      <c r="H5334">
        <v>138</v>
      </c>
    </row>
    <row r="5335" spans="1:8" x14ac:dyDescent="0.35">
      <c r="A5335">
        <v>95.655000000000001</v>
      </c>
      <c r="B5335">
        <v>70</v>
      </c>
      <c r="C5335">
        <v>95.655000000000001</v>
      </c>
      <c r="D5335">
        <v>91</v>
      </c>
      <c r="E5335">
        <v>95.655000000000001</v>
      </c>
      <c r="F5335">
        <v>124</v>
      </c>
      <c r="G5335">
        <v>95.655000000000001</v>
      </c>
      <c r="H5335">
        <v>131</v>
      </c>
    </row>
    <row r="5336" spans="1:8" x14ac:dyDescent="0.35">
      <c r="A5336">
        <v>95.671999999999997</v>
      </c>
      <c r="B5336">
        <v>74</v>
      </c>
      <c r="C5336">
        <v>95.671999999999997</v>
      </c>
      <c r="D5336">
        <v>90</v>
      </c>
      <c r="E5336">
        <v>95.671999999999997</v>
      </c>
      <c r="F5336">
        <v>125</v>
      </c>
      <c r="G5336">
        <v>95.671999999999997</v>
      </c>
      <c r="H5336">
        <v>145</v>
      </c>
    </row>
    <row r="5337" spans="1:8" x14ac:dyDescent="0.35">
      <c r="A5337">
        <v>95.688999999999993</v>
      </c>
      <c r="B5337">
        <v>68</v>
      </c>
      <c r="C5337">
        <v>95.688999999999993</v>
      </c>
      <c r="D5337">
        <v>102</v>
      </c>
      <c r="E5337">
        <v>95.688999999999993</v>
      </c>
      <c r="F5337">
        <v>126</v>
      </c>
      <c r="G5337">
        <v>95.688999999999993</v>
      </c>
      <c r="H5337">
        <v>140</v>
      </c>
    </row>
    <row r="5338" spans="1:8" x14ac:dyDescent="0.35">
      <c r="A5338">
        <v>95.706000000000003</v>
      </c>
      <c r="B5338">
        <v>68</v>
      </c>
      <c r="C5338">
        <v>95.706000000000003</v>
      </c>
      <c r="D5338">
        <v>96</v>
      </c>
      <c r="E5338">
        <v>95.706000000000003</v>
      </c>
      <c r="F5338">
        <v>127</v>
      </c>
      <c r="G5338">
        <v>95.706000000000003</v>
      </c>
      <c r="H5338">
        <v>140</v>
      </c>
    </row>
    <row r="5339" spans="1:8" x14ac:dyDescent="0.35">
      <c r="A5339">
        <v>95.722999999999999</v>
      </c>
      <c r="B5339">
        <v>74</v>
      </c>
      <c r="C5339">
        <v>95.722999999999999</v>
      </c>
      <c r="D5339">
        <v>84</v>
      </c>
      <c r="E5339">
        <v>95.722999999999999</v>
      </c>
      <c r="F5339">
        <v>134</v>
      </c>
      <c r="G5339">
        <v>95.722999999999999</v>
      </c>
      <c r="H5339">
        <v>143</v>
      </c>
    </row>
    <row r="5340" spans="1:8" x14ac:dyDescent="0.35">
      <c r="A5340">
        <v>95.74</v>
      </c>
      <c r="B5340">
        <v>71</v>
      </c>
      <c r="C5340">
        <v>95.74</v>
      </c>
      <c r="D5340">
        <v>87</v>
      </c>
      <c r="E5340">
        <v>95.74</v>
      </c>
      <c r="F5340">
        <v>123</v>
      </c>
      <c r="G5340">
        <v>95.74</v>
      </c>
      <c r="H5340">
        <v>147</v>
      </c>
    </row>
    <row r="5341" spans="1:8" x14ac:dyDescent="0.35">
      <c r="A5341">
        <v>95.757000000000005</v>
      </c>
      <c r="B5341">
        <v>71</v>
      </c>
      <c r="C5341">
        <v>95.757000000000005</v>
      </c>
      <c r="D5341">
        <v>103</v>
      </c>
      <c r="E5341">
        <v>95.757000000000005</v>
      </c>
      <c r="F5341">
        <v>128</v>
      </c>
      <c r="G5341">
        <v>95.757000000000005</v>
      </c>
      <c r="H5341">
        <v>142</v>
      </c>
    </row>
    <row r="5342" spans="1:8" x14ac:dyDescent="0.35">
      <c r="A5342">
        <v>95.774000000000001</v>
      </c>
      <c r="B5342">
        <v>67</v>
      </c>
      <c r="C5342">
        <v>95.774000000000001</v>
      </c>
      <c r="D5342">
        <v>84</v>
      </c>
      <c r="E5342">
        <v>95.774000000000001</v>
      </c>
      <c r="F5342">
        <v>127</v>
      </c>
      <c r="G5342">
        <v>95.774000000000001</v>
      </c>
      <c r="H5342">
        <v>137</v>
      </c>
    </row>
    <row r="5343" spans="1:8" x14ac:dyDescent="0.35">
      <c r="A5343">
        <v>95.790999999999997</v>
      </c>
      <c r="B5343">
        <v>67</v>
      </c>
      <c r="C5343">
        <v>95.790999999999997</v>
      </c>
      <c r="D5343">
        <v>96</v>
      </c>
      <c r="E5343">
        <v>95.790999999999997</v>
      </c>
      <c r="F5343">
        <v>127</v>
      </c>
      <c r="G5343">
        <v>95.790999999999997</v>
      </c>
      <c r="H5343">
        <v>143</v>
      </c>
    </row>
    <row r="5344" spans="1:8" x14ac:dyDescent="0.35">
      <c r="A5344">
        <v>95.808000000000007</v>
      </c>
      <c r="B5344">
        <v>74</v>
      </c>
      <c r="C5344">
        <v>95.808000000000007</v>
      </c>
      <c r="D5344">
        <v>83</v>
      </c>
      <c r="E5344">
        <v>95.808000000000007</v>
      </c>
      <c r="F5344">
        <v>130</v>
      </c>
      <c r="G5344">
        <v>95.808000000000007</v>
      </c>
      <c r="H5344">
        <v>143</v>
      </c>
    </row>
    <row r="5345" spans="1:8" x14ac:dyDescent="0.35">
      <c r="A5345">
        <v>95.825000000000003</v>
      </c>
      <c r="B5345">
        <v>71</v>
      </c>
      <c r="C5345">
        <v>95.825000000000003</v>
      </c>
      <c r="D5345">
        <v>87</v>
      </c>
      <c r="E5345">
        <v>95.825000000000003</v>
      </c>
      <c r="F5345">
        <v>126</v>
      </c>
      <c r="G5345">
        <v>95.825000000000003</v>
      </c>
      <c r="H5345">
        <v>144</v>
      </c>
    </row>
    <row r="5346" spans="1:8" x14ac:dyDescent="0.35">
      <c r="A5346">
        <v>95.841999999999999</v>
      </c>
      <c r="B5346">
        <v>72</v>
      </c>
      <c r="C5346">
        <v>95.841999999999999</v>
      </c>
      <c r="D5346">
        <v>95</v>
      </c>
      <c r="E5346">
        <v>95.841999999999999</v>
      </c>
      <c r="F5346">
        <v>133</v>
      </c>
      <c r="G5346">
        <v>95.841999999999999</v>
      </c>
      <c r="H5346">
        <v>143</v>
      </c>
    </row>
    <row r="5347" spans="1:8" x14ac:dyDescent="0.35">
      <c r="A5347">
        <v>95.858999999999995</v>
      </c>
      <c r="B5347">
        <v>68</v>
      </c>
      <c r="C5347">
        <v>95.858999999999995</v>
      </c>
      <c r="D5347">
        <v>95</v>
      </c>
      <c r="E5347">
        <v>95.858999999999995</v>
      </c>
      <c r="F5347">
        <v>133</v>
      </c>
      <c r="G5347">
        <v>95.858999999999995</v>
      </c>
      <c r="H5347">
        <v>153</v>
      </c>
    </row>
    <row r="5348" spans="1:8" x14ac:dyDescent="0.35">
      <c r="A5348">
        <v>95.876000000000005</v>
      </c>
      <c r="B5348">
        <v>69</v>
      </c>
      <c r="C5348">
        <v>95.876000000000005</v>
      </c>
      <c r="D5348">
        <v>101</v>
      </c>
      <c r="E5348">
        <v>95.876000000000005</v>
      </c>
      <c r="F5348">
        <v>133</v>
      </c>
      <c r="G5348">
        <v>95.876000000000005</v>
      </c>
      <c r="H5348">
        <v>139</v>
      </c>
    </row>
    <row r="5349" spans="1:8" x14ac:dyDescent="0.35">
      <c r="A5349">
        <v>95.893000000000001</v>
      </c>
      <c r="B5349">
        <v>70</v>
      </c>
      <c r="C5349">
        <v>95.893000000000001</v>
      </c>
      <c r="D5349">
        <v>98</v>
      </c>
      <c r="E5349">
        <v>95.893000000000001</v>
      </c>
      <c r="F5349">
        <v>122</v>
      </c>
      <c r="G5349">
        <v>95.893000000000001</v>
      </c>
      <c r="H5349">
        <v>143</v>
      </c>
    </row>
    <row r="5350" spans="1:8" x14ac:dyDescent="0.35">
      <c r="A5350">
        <v>95.91</v>
      </c>
      <c r="B5350">
        <v>73</v>
      </c>
      <c r="C5350">
        <v>95.91</v>
      </c>
      <c r="D5350">
        <v>95</v>
      </c>
      <c r="E5350">
        <v>95.91</v>
      </c>
      <c r="F5350">
        <v>134</v>
      </c>
      <c r="G5350">
        <v>95.91</v>
      </c>
      <c r="H5350">
        <v>140</v>
      </c>
    </row>
    <row r="5351" spans="1:8" x14ac:dyDescent="0.35">
      <c r="A5351">
        <v>95.927000000000007</v>
      </c>
      <c r="B5351">
        <v>69</v>
      </c>
      <c r="C5351">
        <v>95.927000000000007</v>
      </c>
      <c r="D5351">
        <v>90</v>
      </c>
      <c r="E5351">
        <v>95.927000000000007</v>
      </c>
      <c r="F5351">
        <v>134</v>
      </c>
      <c r="G5351">
        <v>95.927000000000007</v>
      </c>
      <c r="H5351">
        <v>135</v>
      </c>
    </row>
    <row r="5352" spans="1:8" x14ac:dyDescent="0.35">
      <c r="A5352">
        <v>95.944000000000003</v>
      </c>
      <c r="B5352">
        <v>70</v>
      </c>
      <c r="C5352">
        <v>95.944000000000003</v>
      </c>
      <c r="D5352">
        <v>91</v>
      </c>
      <c r="E5352">
        <v>95.944000000000003</v>
      </c>
      <c r="F5352">
        <v>134</v>
      </c>
      <c r="G5352">
        <v>95.944000000000003</v>
      </c>
      <c r="H5352">
        <v>139</v>
      </c>
    </row>
    <row r="5353" spans="1:8" x14ac:dyDescent="0.35">
      <c r="A5353">
        <v>95.960999999999999</v>
      </c>
      <c r="B5353">
        <v>75</v>
      </c>
      <c r="C5353">
        <v>95.960999999999999</v>
      </c>
      <c r="D5353">
        <v>97</v>
      </c>
      <c r="E5353">
        <v>95.960999999999999</v>
      </c>
      <c r="F5353">
        <v>141</v>
      </c>
      <c r="G5353">
        <v>95.960999999999999</v>
      </c>
      <c r="H5353">
        <v>138</v>
      </c>
    </row>
    <row r="5354" spans="1:8" x14ac:dyDescent="0.35">
      <c r="A5354">
        <v>95.977999999999994</v>
      </c>
      <c r="B5354">
        <v>74</v>
      </c>
      <c r="C5354">
        <v>95.977999999999994</v>
      </c>
      <c r="D5354">
        <v>95</v>
      </c>
      <c r="E5354">
        <v>95.977999999999994</v>
      </c>
      <c r="F5354">
        <v>134</v>
      </c>
      <c r="G5354">
        <v>95.977999999999994</v>
      </c>
      <c r="H5354">
        <v>131</v>
      </c>
    </row>
    <row r="5355" spans="1:8" x14ac:dyDescent="0.35">
      <c r="A5355">
        <v>95.995000000000005</v>
      </c>
      <c r="B5355">
        <v>75</v>
      </c>
      <c r="C5355">
        <v>95.995000000000005</v>
      </c>
      <c r="D5355">
        <v>96</v>
      </c>
      <c r="E5355">
        <v>95.995000000000005</v>
      </c>
      <c r="F5355">
        <v>118</v>
      </c>
      <c r="G5355">
        <v>95.995000000000005</v>
      </c>
      <c r="H5355">
        <v>130</v>
      </c>
    </row>
    <row r="5356" spans="1:8" x14ac:dyDescent="0.35">
      <c r="A5356">
        <v>96.012</v>
      </c>
      <c r="B5356">
        <v>75</v>
      </c>
      <c r="C5356">
        <v>96.012</v>
      </c>
      <c r="D5356">
        <v>94</v>
      </c>
      <c r="E5356">
        <v>96.012</v>
      </c>
      <c r="F5356">
        <v>114</v>
      </c>
      <c r="G5356">
        <v>96.012</v>
      </c>
      <c r="H5356">
        <v>133</v>
      </c>
    </row>
    <row r="5357" spans="1:8" x14ac:dyDescent="0.35">
      <c r="A5357">
        <v>96.028999999999996</v>
      </c>
      <c r="B5357">
        <v>71</v>
      </c>
      <c r="C5357">
        <v>96.028999999999996</v>
      </c>
      <c r="D5357">
        <v>92</v>
      </c>
      <c r="E5357">
        <v>96.028999999999996</v>
      </c>
      <c r="F5357">
        <v>135</v>
      </c>
      <c r="G5357">
        <v>96.028999999999996</v>
      </c>
      <c r="H5357">
        <v>142</v>
      </c>
    </row>
    <row r="5358" spans="1:8" x14ac:dyDescent="0.35">
      <c r="A5358">
        <v>96.046000000000006</v>
      </c>
      <c r="B5358">
        <v>71</v>
      </c>
      <c r="C5358">
        <v>96.046000000000006</v>
      </c>
      <c r="D5358">
        <v>96</v>
      </c>
      <c r="E5358">
        <v>96.046000000000006</v>
      </c>
      <c r="F5358">
        <v>140</v>
      </c>
      <c r="G5358">
        <v>96.046000000000006</v>
      </c>
      <c r="H5358">
        <v>142</v>
      </c>
    </row>
    <row r="5359" spans="1:8" x14ac:dyDescent="0.35">
      <c r="A5359">
        <v>96.063000000000002</v>
      </c>
      <c r="B5359">
        <v>71</v>
      </c>
      <c r="C5359">
        <v>96.063000000000002</v>
      </c>
      <c r="D5359">
        <v>87</v>
      </c>
      <c r="E5359">
        <v>96.063000000000002</v>
      </c>
      <c r="F5359">
        <v>131</v>
      </c>
      <c r="G5359">
        <v>96.063000000000002</v>
      </c>
      <c r="H5359">
        <v>132</v>
      </c>
    </row>
    <row r="5360" spans="1:8" x14ac:dyDescent="0.35">
      <c r="A5360">
        <v>96.08</v>
      </c>
      <c r="B5360">
        <v>75</v>
      </c>
      <c r="C5360">
        <v>96.08</v>
      </c>
      <c r="D5360">
        <v>86</v>
      </c>
      <c r="E5360">
        <v>96.08</v>
      </c>
      <c r="F5360">
        <v>123</v>
      </c>
      <c r="G5360">
        <v>96.08</v>
      </c>
      <c r="H5360">
        <v>137</v>
      </c>
    </row>
    <row r="5361" spans="1:8" x14ac:dyDescent="0.35">
      <c r="A5361">
        <v>96.096999999999994</v>
      </c>
      <c r="B5361">
        <v>71</v>
      </c>
      <c r="C5361">
        <v>96.096999999999994</v>
      </c>
      <c r="D5361">
        <v>96</v>
      </c>
      <c r="E5361">
        <v>96.096999999999994</v>
      </c>
      <c r="F5361">
        <v>120</v>
      </c>
      <c r="G5361">
        <v>96.096999999999994</v>
      </c>
      <c r="H5361">
        <v>153</v>
      </c>
    </row>
    <row r="5362" spans="1:8" x14ac:dyDescent="0.35">
      <c r="A5362">
        <v>96.114000000000004</v>
      </c>
      <c r="B5362">
        <v>68</v>
      </c>
      <c r="C5362">
        <v>96.114000000000004</v>
      </c>
      <c r="D5362">
        <v>98</v>
      </c>
      <c r="E5362">
        <v>96.114000000000004</v>
      </c>
      <c r="F5362">
        <v>118</v>
      </c>
      <c r="G5362">
        <v>96.114000000000004</v>
      </c>
      <c r="H5362">
        <v>143</v>
      </c>
    </row>
    <row r="5363" spans="1:8" x14ac:dyDescent="0.35">
      <c r="A5363">
        <v>96.131</v>
      </c>
      <c r="B5363">
        <v>77</v>
      </c>
      <c r="C5363">
        <v>96.131</v>
      </c>
      <c r="D5363">
        <v>95</v>
      </c>
      <c r="E5363">
        <v>96.131</v>
      </c>
      <c r="F5363">
        <v>122</v>
      </c>
      <c r="G5363">
        <v>96.131</v>
      </c>
      <c r="H5363">
        <v>139</v>
      </c>
    </row>
    <row r="5364" spans="1:8" x14ac:dyDescent="0.35">
      <c r="A5364">
        <v>96.147999999999996</v>
      </c>
      <c r="B5364">
        <v>72</v>
      </c>
      <c r="C5364">
        <v>96.147999999999996</v>
      </c>
      <c r="D5364">
        <v>96</v>
      </c>
      <c r="E5364">
        <v>96.147999999999996</v>
      </c>
      <c r="F5364">
        <v>123</v>
      </c>
      <c r="G5364">
        <v>96.147999999999996</v>
      </c>
      <c r="H5364">
        <v>137</v>
      </c>
    </row>
    <row r="5365" spans="1:8" x14ac:dyDescent="0.35">
      <c r="A5365">
        <v>96.165000000000006</v>
      </c>
      <c r="B5365">
        <v>73</v>
      </c>
      <c r="C5365">
        <v>96.165000000000006</v>
      </c>
      <c r="D5365">
        <v>88</v>
      </c>
      <c r="E5365">
        <v>96.165000000000006</v>
      </c>
      <c r="F5365">
        <v>121</v>
      </c>
      <c r="G5365">
        <v>96.165000000000006</v>
      </c>
      <c r="H5365">
        <v>131</v>
      </c>
    </row>
    <row r="5366" spans="1:8" x14ac:dyDescent="0.35">
      <c r="A5366">
        <v>96.182000000000002</v>
      </c>
      <c r="B5366">
        <v>77</v>
      </c>
      <c r="C5366">
        <v>96.182000000000002</v>
      </c>
      <c r="D5366">
        <v>92</v>
      </c>
      <c r="E5366">
        <v>96.182000000000002</v>
      </c>
      <c r="F5366">
        <v>124</v>
      </c>
      <c r="G5366">
        <v>96.182000000000002</v>
      </c>
      <c r="H5366">
        <v>126</v>
      </c>
    </row>
    <row r="5367" spans="1:8" x14ac:dyDescent="0.35">
      <c r="A5367">
        <v>96.198999999999998</v>
      </c>
      <c r="B5367">
        <v>71</v>
      </c>
      <c r="C5367">
        <v>96.198999999999998</v>
      </c>
      <c r="D5367">
        <v>95</v>
      </c>
      <c r="E5367">
        <v>96.198999999999998</v>
      </c>
      <c r="F5367">
        <v>123</v>
      </c>
      <c r="G5367">
        <v>96.198999999999998</v>
      </c>
      <c r="H5367">
        <v>146</v>
      </c>
    </row>
    <row r="5368" spans="1:8" x14ac:dyDescent="0.35">
      <c r="A5368">
        <v>96.215999999999994</v>
      </c>
      <c r="B5368">
        <v>74</v>
      </c>
      <c r="C5368">
        <v>96.215999999999994</v>
      </c>
      <c r="D5368">
        <v>106</v>
      </c>
      <c r="E5368">
        <v>96.215999999999994</v>
      </c>
      <c r="F5368">
        <v>121</v>
      </c>
      <c r="G5368">
        <v>96.215999999999994</v>
      </c>
      <c r="H5368">
        <v>131</v>
      </c>
    </row>
    <row r="5369" spans="1:8" x14ac:dyDescent="0.35">
      <c r="A5369">
        <v>96.233000000000004</v>
      </c>
      <c r="B5369">
        <v>75</v>
      </c>
      <c r="C5369">
        <v>96.233000000000004</v>
      </c>
      <c r="D5369">
        <v>103</v>
      </c>
      <c r="E5369">
        <v>96.233000000000004</v>
      </c>
      <c r="F5369">
        <v>109</v>
      </c>
      <c r="G5369">
        <v>96.233000000000004</v>
      </c>
      <c r="H5369">
        <v>142</v>
      </c>
    </row>
    <row r="5370" spans="1:8" x14ac:dyDescent="0.35">
      <c r="A5370">
        <v>96.25</v>
      </c>
      <c r="B5370">
        <v>78</v>
      </c>
      <c r="C5370">
        <v>96.25</v>
      </c>
      <c r="D5370">
        <v>87</v>
      </c>
      <c r="E5370">
        <v>96.25</v>
      </c>
      <c r="F5370">
        <v>112</v>
      </c>
      <c r="G5370">
        <v>96.25</v>
      </c>
      <c r="H5370">
        <v>152</v>
      </c>
    </row>
    <row r="5371" spans="1:8" x14ac:dyDescent="0.35">
      <c r="A5371">
        <v>96.266999999999996</v>
      </c>
      <c r="B5371">
        <v>80</v>
      </c>
      <c r="C5371">
        <v>96.266999999999996</v>
      </c>
      <c r="D5371">
        <v>101</v>
      </c>
      <c r="E5371">
        <v>96.266999999999996</v>
      </c>
      <c r="F5371">
        <v>119</v>
      </c>
      <c r="G5371">
        <v>96.266999999999996</v>
      </c>
      <c r="H5371">
        <v>138</v>
      </c>
    </row>
    <row r="5372" spans="1:8" x14ac:dyDescent="0.35">
      <c r="A5372">
        <v>96.284000000000006</v>
      </c>
      <c r="B5372">
        <v>75</v>
      </c>
      <c r="C5372">
        <v>96.284000000000006</v>
      </c>
      <c r="D5372">
        <v>93</v>
      </c>
      <c r="E5372">
        <v>96.284000000000006</v>
      </c>
      <c r="F5372">
        <v>121</v>
      </c>
      <c r="G5372">
        <v>96.284000000000006</v>
      </c>
      <c r="H5372">
        <v>143</v>
      </c>
    </row>
    <row r="5373" spans="1:8" x14ac:dyDescent="0.35">
      <c r="A5373">
        <v>96.301000000000002</v>
      </c>
      <c r="B5373">
        <v>70</v>
      </c>
      <c r="C5373">
        <v>96.301000000000002</v>
      </c>
      <c r="D5373">
        <v>85</v>
      </c>
      <c r="E5373">
        <v>96.301000000000002</v>
      </c>
      <c r="F5373">
        <v>121</v>
      </c>
      <c r="G5373">
        <v>96.301000000000002</v>
      </c>
      <c r="H5373">
        <v>131</v>
      </c>
    </row>
    <row r="5374" spans="1:8" x14ac:dyDescent="0.35">
      <c r="A5374">
        <v>96.317999999999998</v>
      </c>
      <c r="B5374">
        <v>73</v>
      </c>
      <c r="C5374">
        <v>96.317999999999998</v>
      </c>
      <c r="D5374">
        <v>98</v>
      </c>
      <c r="E5374">
        <v>96.317999999999998</v>
      </c>
      <c r="F5374">
        <v>136</v>
      </c>
      <c r="G5374">
        <v>96.317999999999998</v>
      </c>
      <c r="H5374">
        <v>150</v>
      </c>
    </row>
    <row r="5375" spans="1:8" x14ac:dyDescent="0.35">
      <c r="A5375">
        <v>96.334999999999994</v>
      </c>
      <c r="B5375">
        <v>72</v>
      </c>
      <c r="C5375">
        <v>96.334999999999994</v>
      </c>
      <c r="D5375">
        <v>91</v>
      </c>
      <c r="E5375">
        <v>96.334999999999994</v>
      </c>
      <c r="F5375">
        <v>133</v>
      </c>
      <c r="G5375">
        <v>96.334999999999994</v>
      </c>
      <c r="H5375">
        <v>152</v>
      </c>
    </row>
    <row r="5376" spans="1:8" x14ac:dyDescent="0.35">
      <c r="A5376">
        <v>96.352000000000004</v>
      </c>
      <c r="B5376">
        <v>73</v>
      </c>
      <c r="C5376">
        <v>96.352000000000004</v>
      </c>
      <c r="D5376">
        <v>90</v>
      </c>
      <c r="E5376">
        <v>96.352000000000004</v>
      </c>
      <c r="F5376">
        <v>122</v>
      </c>
      <c r="G5376">
        <v>96.352000000000004</v>
      </c>
      <c r="H5376">
        <v>135</v>
      </c>
    </row>
    <row r="5377" spans="1:8" x14ac:dyDescent="0.35">
      <c r="A5377">
        <v>96.369</v>
      </c>
      <c r="B5377">
        <v>75</v>
      </c>
      <c r="C5377">
        <v>96.369</v>
      </c>
      <c r="D5377">
        <v>97</v>
      </c>
      <c r="E5377">
        <v>96.369</v>
      </c>
      <c r="F5377">
        <v>118</v>
      </c>
      <c r="G5377">
        <v>96.369</v>
      </c>
      <c r="H5377">
        <v>148</v>
      </c>
    </row>
    <row r="5378" spans="1:8" x14ac:dyDescent="0.35">
      <c r="A5378">
        <v>96.385999999999996</v>
      </c>
      <c r="B5378">
        <v>74</v>
      </c>
      <c r="C5378">
        <v>96.385999999999996</v>
      </c>
      <c r="D5378">
        <v>92</v>
      </c>
      <c r="E5378">
        <v>96.385999999999996</v>
      </c>
      <c r="F5378">
        <v>126</v>
      </c>
      <c r="G5378">
        <v>96.385999999999996</v>
      </c>
      <c r="H5378">
        <v>135</v>
      </c>
    </row>
    <row r="5379" spans="1:8" x14ac:dyDescent="0.35">
      <c r="A5379">
        <v>96.403000000000006</v>
      </c>
      <c r="B5379">
        <v>77</v>
      </c>
      <c r="C5379">
        <v>96.403000000000006</v>
      </c>
      <c r="D5379">
        <v>95</v>
      </c>
      <c r="E5379">
        <v>96.403000000000006</v>
      </c>
      <c r="F5379">
        <v>114</v>
      </c>
      <c r="G5379">
        <v>96.403000000000006</v>
      </c>
      <c r="H5379">
        <v>138</v>
      </c>
    </row>
    <row r="5380" spans="1:8" x14ac:dyDescent="0.35">
      <c r="A5380">
        <v>96.42</v>
      </c>
      <c r="B5380">
        <v>71</v>
      </c>
      <c r="C5380">
        <v>96.42</v>
      </c>
      <c r="D5380">
        <v>86</v>
      </c>
      <c r="E5380">
        <v>96.42</v>
      </c>
      <c r="F5380">
        <v>119</v>
      </c>
      <c r="G5380">
        <v>96.42</v>
      </c>
      <c r="H5380">
        <v>141</v>
      </c>
    </row>
    <row r="5381" spans="1:8" x14ac:dyDescent="0.35">
      <c r="A5381">
        <v>96.436999999999998</v>
      </c>
      <c r="B5381">
        <v>74</v>
      </c>
      <c r="C5381">
        <v>96.436999999999998</v>
      </c>
      <c r="D5381">
        <v>89</v>
      </c>
      <c r="E5381">
        <v>96.436999999999998</v>
      </c>
      <c r="F5381">
        <v>121</v>
      </c>
      <c r="G5381">
        <v>96.436999999999998</v>
      </c>
      <c r="H5381">
        <v>153</v>
      </c>
    </row>
    <row r="5382" spans="1:8" x14ac:dyDescent="0.35">
      <c r="A5382">
        <v>96.453999999999994</v>
      </c>
      <c r="B5382">
        <v>69</v>
      </c>
      <c r="C5382">
        <v>96.453999999999994</v>
      </c>
      <c r="D5382">
        <v>89</v>
      </c>
      <c r="E5382">
        <v>96.453999999999994</v>
      </c>
      <c r="F5382">
        <v>128</v>
      </c>
      <c r="G5382">
        <v>96.453999999999994</v>
      </c>
      <c r="H5382">
        <v>143</v>
      </c>
    </row>
    <row r="5383" spans="1:8" x14ac:dyDescent="0.35">
      <c r="A5383">
        <v>96.471000000000004</v>
      </c>
      <c r="B5383">
        <v>65</v>
      </c>
      <c r="C5383">
        <v>96.471000000000004</v>
      </c>
      <c r="D5383">
        <v>91</v>
      </c>
      <c r="E5383">
        <v>96.471000000000004</v>
      </c>
      <c r="F5383">
        <v>129</v>
      </c>
      <c r="G5383">
        <v>96.471000000000004</v>
      </c>
      <c r="H5383">
        <v>152</v>
      </c>
    </row>
    <row r="5384" spans="1:8" x14ac:dyDescent="0.35">
      <c r="A5384">
        <v>96.488</v>
      </c>
      <c r="B5384">
        <v>68</v>
      </c>
      <c r="C5384">
        <v>96.488</v>
      </c>
      <c r="D5384">
        <v>96</v>
      </c>
      <c r="E5384">
        <v>96.488</v>
      </c>
      <c r="F5384">
        <v>133</v>
      </c>
      <c r="G5384">
        <v>96.488</v>
      </c>
      <c r="H5384">
        <v>145</v>
      </c>
    </row>
    <row r="5385" spans="1:8" x14ac:dyDescent="0.35">
      <c r="A5385">
        <v>96.504999999999995</v>
      </c>
      <c r="B5385">
        <v>73</v>
      </c>
      <c r="C5385">
        <v>96.504999999999995</v>
      </c>
      <c r="D5385">
        <v>82</v>
      </c>
      <c r="E5385">
        <v>96.504999999999995</v>
      </c>
      <c r="F5385">
        <v>109</v>
      </c>
      <c r="G5385">
        <v>96.504999999999995</v>
      </c>
      <c r="H5385">
        <v>147</v>
      </c>
    </row>
    <row r="5386" spans="1:8" x14ac:dyDescent="0.35">
      <c r="A5386">
        <v>96.522000000000006</v>
      </c>
      <c r="B5386">
        <v>70</v>
      </c>
      <c r="C5386">
        <v>96.522000000000006</v>
      </c>
      <c r="D5386">
        <v>81</v>
      </c>
      <c r="E5386">
        <v>96.522000000000006</v>
      </c>
      <c r="F5386">
        <v>138</v>
      </c>
      <c r="G5386">
        <v>96.522000000000006</v>
      </c>
      <c r="H5386">
        <v>130</v>
      </c>
    </row>
    <row r="5387" spans="1:8" x14ac:dyDescent="0.35">
      <c r="A5387">
        <v>96.539000000000001</v>
      </c>
      <c r="B5387">
        <v>68</v>
      </c>
      <c r="C5387">
        <v>96.539000000000001</v>
      </c>
      <c r="D5387">
        <v>97</v>
      </c>
      <c r="E5387">
        <v>96.539000000000001</v>
      </c>
      <c r="F5387">
        <v>133</v>
      </c>
      <c r="G5387">
        <v>96.539000000000001</v>
      </c>
      <c r="H5387">
        <v>126</v>
      </c>
    </row>
    <row r="5388" spans="1:8" x14ac:dyDescent="0.35">
      <c r="A5388">
        <v>96.555999999999997</v>
      </c>
      <c r="B5388">
        <v>66</v>
      </c>
      <c r="C5388">
        <v>96.555999999999997</v>
      </c>
      <c r="D5388">
        <v>95</v>
      </c>
      <c r="E5388">
        <v>96.555999999999997</v>
      </c>
      <c r="F5388">
        <v>125</v>
      </c>
      <c r="G5388">
        <v>96.555999999999997</v>
      </c>
      <c r="H5388">
        <v>141</v>
      </c>
    </row>
    <row r="5389" spans="1:8" x14ac:dyDescent="0.35">
      <c r="A5389">
        <v>96.572999999999993</v>
      </c>
      <c r="B5389">
        <v>71</v>
      </c>
      <c r="C5389">
        <v>96.572999999999993</v>
      </c>
      <c r="D5389">
        <v>89</v>
      </c>
      <c r="E5389">
        <v>96.572999999999993</v>
      </c>
      <c r="F5389">
        <v>114</v>
      </c>
      <c r="G5389">
        <v>96.572999999999993</v>
      </c>
      <c r="H5389">
        <v>140</v>
      </c>
    </row>
    <row r="5390" spans="1:8" x14ac:dyDescent="0.35">
      <c r="A5390">
        <v>96.59</v>
      </c>
      <c r="B5390">
        <v>62</v>
      </c>
      <c r="C5390">
        <v>96.59</v>
      </c>
      <c r="D5390">
        <v>100</v>
      </c>
      <c r="E5390">
        <v>96.59</v>
      </c>
      <c r="F5390">
        <v>123</v>
      </c>
      <c r="G5390">
        <v>96.59</v>
      </c>
      <c r="H5390">
        <v>137</v>
      </c>
    </row>
    <row r="5391" spans="1:8" x14ac:dyDescent="0.35">
      <c r="A5391">
        <v>96.606999999999999</v>
      </c>
      <c r="B5391">
        <v>66</v>
      </c>
      <c r="C5391">
        <v>96.606999999999999</v>
      </c>
      <c r="D5391">
        <v>89</v>
      </c>
      <c r="E5391">
        <v>96.606999999999999</v>
      </c>
      <c r="F5391">
        <v>115</v>
      </c>
      <c r="G5391">
        <v>96.606999999999999</v>
      </c>
      <c r="H5391">
        <v>133</v>
      </c>
    </row>
    <row r="5392" spans="1:8" x14ac:dyDescent="0.35">
      <c r="A5392">
        <v>96.623999999999995</v>
      </c>
      <c r="B5392">
        <v>69</v>
      </c>
      <c r="C5392">
        <v>96.623999999999995</v>
      </c>
      <c r="D5392">
        <v>101</v>
      </c>
      <c r="E5392">
        <v>96.623999999999995</v>
      </c>
      <c r="F5392">
        <v>121</v>
      </c>
      <c r="G5392">
        <v>96.623999999999995</v>
      </c>
      <c r="H5392">
        <v>121</v>
      </c>
    </row>
    <row r="5393" spans="1:8" x14ac:dyDescent="0.35">
      <c r="A5393">
        <v>96.641000000000005</v>
      </c>
      <c r="B5393">
        <v>64</v>
      </c>
      <c r="C5393">
        <v>96.641000000000005</v>
      </c>
      <c r="D5393">
        <v>102</v>
      </c>
      <c r="E5393">
        <v>96.641000000000005</v>
      </c>
      <c r="F5393">
        <v>125</v>
      </c>
      <c r="G5393">
        <v>96.641000000000005</v>
      </c>
      <c r="H5393">
        <v>137</v>
      </c>
    </row>
    <row r="5394" spans="1:8" x14ac:dyDescent="0.35">
      <c r="A5394">
        <v>96.658000000000001</v>
      </c>
      <c r="B5394">
        <v>67</v>
      </c>
      <c r="C5394">
        <v>96.658000000000001</v>
      </c>
      <c r="D5394">
        <v>91</v>
      </c>
      <c r="E5394">
        <v>96.658000000000001</v>
      </c>
      <c r="F5394">
        <v>131</v>
      </c>
      <c r="G5394">
        <v>96.658000000000001</v>
      </c>
      <c r="H5394">
        <v>141</v>
      </c>
    </row>
    <row r="5395" spans="1:8" x14ac:dyDescent="0.35">
      <c r="A5395">
        <v>96.674999999999997</v>
      </c>
      <c r="B5395">
        <v>65</v>
      </c>
      <c r="C5395">
        <v>96.674999999999997</v>
      </c>
      <c r="D5395">
        <v>86</v>
      </c>
      <c r="E5395">
        <v>96.674999999999997</v>
      </c>
      <c r="F5395">
        <v>119</v>
      </c>
      <c r="G5395">
        <v>96.674999999999997</v>
      </c>
      <c r="H5395">
        <v>146</v>
      </c>
    </row>
    <row r="5396" spans="1:8" x14ac:dyDescent="0.35">
      <c r="A5396">
        <v>96.691999999999993</v>
      </c>
      <c r="B5396">
        <v>65</v>
      </c>
      <c r="C5396">
        <v>96.691999999999993</v>
      </c>
      <c r="D5396">
        <v>89</v>
      </c>
      <c r="E5396">
        <v>96.691999999999993</v>
      </c>
      <c r="F5396">
        <v>120</v>
      </c>
      <c r="G5396">
        <v>96.691999999999993</v>
      </c>
      <c r="H5396">
        <v>135</v>
      </c>
    </row>
    <row r="5397" spans="1:8" x14ac:dyDescent="0.35">
      <c r="A5397">
        <v>96.709000000000003</v>
      </c>
      <c r="B5397">
        <v>67</v>
      </c>
      <c r="C5397">
        <v>96.709000000000003</v>
      </c>
      <c r="D5397">
        <v>89</v>
      </c>
      <c r="E5397">
        <v>96.709000000000003</v>
      </c>
      <c r="F5397">
        <v>118</v>
      </c>
      <c r="G5397">
        <v>96.709000000000003</v>
      </c>
      <c r="H5397">
        <v>133</v>
      </c>
    </row>
    <row r="5398" spans="1:8" x14ac:dyDescent="0.35">
      <c r="A5398">
        <v>96.725999999999999</v>
      </c>
      <c r="B5398">
        <v>62</v>
      </c>
      <c r="C5398">
        <v>96.725999999999999</v>
      </c>
      <c r="D5398">
        <v>94</v>
      </c>
      <c r="E5398">
        <v>96.725999999999999</v>
      </c>
      <c r="F5398">
        <v>129</v>
      </c>
      <c r="G5398">
        <v>96.725999999999999</v>
      </c>
      <c r="H5398">
        <v>135</v>
      </c>
    </row>
    <row r="5399" spans="1:8" x14ac:dyDescent="0.35">
      <c r="A5399">
        <v>96.742999999999995</v>
      </c>
      <c r="B5399">
        <v>61</v>
      </c>
      <c r="C5399">
        <v>96.742999999999995</v>
      </c>
      <c r="D5399">
        <v>96</v>
      </c>
      <c r="E5399">
        <v>96.742999999999995</v>
      </c>
      <c r="F5399">
        <v>120</v>
      </c>
      <c r="G5399">
        <v>96.742999999999995</v>
      </c>
      <c r="H5399">
        <v>131</v>
      </c>
    </row>
    <row r="5400" spans="1:8" x14ac:dyDescent="0.35">
      <c r="A5400">
        <v>96.76</v>
      </c>
      <c r="B5400">
        <v>60</v>
      </c>
      <c r="C5400">
        <v>96.76</v>
      </c>
      <c r="D5400">
        <v>99</v>
      </c>
      <c r="E5400">
        <v>96.76</v>
      </c>
      <c r="F5400">
        <v>120</v>
      </c>
      <c r="G5400">
        <v>96.76</v>
      </c>
      <c r="H5400">
        <v>134</v>
      </c>
    </row>
    <row r="5401" spans="1:8" x14ac:dyDescent="0.35">
      <c r="A5401">
        <v>96.777000000000001</v>
      </c>
      <c r="B5401">
        <v>59</v>
      </c>
      <c r="C5401">
        <v>96.777000000000001</v>
      </c>
      <c r="D5401">
        <v>95</v>
      </c>
      <c r="E5401">
        <v>96.777000000000001</v>
      </c>
      <c r="F5401">
        <v>125</v>
      </c>
      <c r="G5401">
        <v>96.777000000000001</v>
      </c>
      <c r="H5401">
        <v>139</v>
      </c>
    </row>
    <row r="5402" spans="1:8" x14ac:dyDescent="0.35">
      <c r="A5402">
        <v>96.793999999999997</v>
      </c>
      <c r="B5402">
        <v>59</v>
      </c>
      <c r="C5402">
        <v>96.793999999999997</v>
      </c>
      <c r="D5402">
        <v>79</v>
      </c>
      <c r="E5402">
        <v>96.793999999999997</v>
      </c>
      <c r="F5402">
        <v>128</v>
      </c>
      <c r="G5402">
        <v>96.793999999999997</v>
      </c>
      <c r="H5402">
        <v>136</v>
      </c>
    </row>
    <row r="5403" spans="1:8" x14ac:dyDescent="0.35">
      <c r="A5403">
        <v>96.811000000000007</v>
      </c>
      <c r="B5403">
        <v>60</v>
      </c>
      <c r="C5403">
        <v>96.811000000000007</v>
      </c>
      <c r="D5403">
        <v>85</v>
      </c>
      <c r="E5403">
        <v>96.811000000000007</v>
      </c>
      <c r="F5403">
        <v>119</v>
      </c>
      <c r="G5403">
        <v>96.811000000000007</v>
      </c>
      <c r="H5403">
        <v>153</v>
      </c>
    </row>
    <row r="5404" spans="1:8" x14ac:dyDescent="0.35">
      <c r="A5404">
        <v>96.828000000000003</v>
      </c>
      <c r="B5404">
        <v>60</v>
      </c>
      <c r="C5404">
        <v>96.828000000000003</v>
      </c>
      <c r="D5404">
        <v>89</v>
      </c>
      <c r="E5404">
        <v>96.828000000000003</v>
      </c>
      <c r="F5404">
        <v>118</v>
      </c>
      <c r="G5404">
        <v>96.828000000000003</v>
      </c>
      <c r="H5404">
        <v>150</v>
      </c>
    </row>
    <row r="5405" spans="1:8" x14ac:dyDescent="0.35">
      <c r="A5405">
        <v>96.844999999999999</v>
      </c>
      <c r="B5405">
        <v>60</v>
      </c>
      <c r="C5405">
        <v>96.844999999999999</v>
      </c>
      <c r="D5405">
        <v>94</v>
      </c>
      <c r="E5405">
        <v>96.844999999999999</v>
      </c>
      <c r="F5405">
        <v>133</v>
      </c>
      <c r="G5405">
        <v>96.844999999999999</v>
      </c>
      <c r="H5405">
        <v>146</v>
      </c>
    </row>
    <row r="5406" spans="1:8" x14ac:dyDescent="0.35">
      <c r="A5406">
        <v>96.861999999999995</v>
      </c>
      <c r="B5406">
        <v>60</v>
      </c>
      <c r="C5406">
        <v>96.861999999999995</v>
      </c>
      <c r="D5406">
        <v>83</v>
      </c>
      <c r="E5406">
        <v>96.861999999999995</v>
      </c>
      <c r="F5406">
        <v>124</v>
      </c>
      <c r="G5406">
        <v>96.861999999999995</v>
      </c>
      <c r="H5406">
        <v>149</v>
      </c>
    </row>
    <row r="5407" spans="1:8" x14ac:dyDescent="0.35">
      <c r="A5407">
        <v>96.879000000000005</v>
      </c>
      <c r="B5407">
        <v>57</v>
      </c>
      <c r="C5407">
        <v>96.879000000000005</v>
      </c>
      <c r="D5407">
        <v>94</v>
      </c>
      <c r="E5407">
        <v>96.879000000000005</v>
      </c>
      <c r="F5407">
        <v>117</v>
      </c>
      <c r="G5407">
        <v>96.879000000000005</v>
      </c>
      <c r="H5407">
        <v>142</v>
      </c>
    </row>
    <row r="5408" spans="1:8" x14ac:dyDescent="0.35">
      <c r="A5408">
        <v>96.896000000000001</v>
      </c>
      <c r="B5408">
        <v>60</v>
      </c>
      <c r="C5408">
        <v>96.896000000000001</v>
      </c>
      <c r="D5408">
        <v>100</v>
      </c>
      <c r="E5408">
        <v>96.896000000000001</v>
      </c>
      <c r="F5408">
        <v>127</v>
      </c>
      <c r="G5408">
        <v>96.896000000000001</v>
      </c>
      <c r="H5408">
        <v>133</v>
      </c>
    </row>
    <row r="5409" spans="1:8" x14ac:dyDescent="0.35">
      <c r="A5409">
        <v>96.912999999999997</v>
      </c>
      <c r="B5409">
        <v>64</v>
      </c>
      <c r="C5409">
        <v>96.912999999999997</v>
      </c>
      <c r="D5409">
        <v>95</v>
      </c>
      <c r="E5409">
        <v>96.912999999999997</v>
      </c>
      <c r="F5409">
        <v>134</v>
      </c>
      <c r="G5409">
        <v>96.912999999999997</v>
      </c>
      <c r="H5409">
        <v>133</v>
      </c>
    </row>
    <row r="5410" spans="1:8" x14ac:dyDescent="0.35">
      <c r="A5410">
        <v>96.93</v>
      </c>
      <c r="B5410">
        <v>61</v>
      </c>
      <c r="C5410">
        <v>96.93</v>
      </c>
      <c r="D5410">
        <v>85</v>
      </c>
      <c r="E5410">
        <v>96.93</v>
      </c>
      <c r="F5410">
        <v>120</v>
      </c>
      <c r="G5410">
        <v>96.93</v>
      </c>
      <c r="H5410">
        <v>143</v>
      </c>
    </row>
    <row r="5411" spans="1:8" x14ac:dyDescent="0.35">
      <c r="A5411">
        <v>96.947000000000003</v>
      </c>
      <c r="B5411">
        <v>60</v>
      </c>
      <c r="C5411">
        <v>96.947000000000003</v>
      </c>
      <c r="D5411">
        <v>90</v>
      </c>
      <c r="E5411">
        <v>96.947000000000003</v>
      </c>
      <c r="F5411">
        <v>122</v>
      </c>
      <c r="G5411">
        <v>96.947000000000003</v>
      </c>
      <c r="H5411">
        <v>139</v>
      </c>
    </row>
    <row r="5412" spans="1:8" x14ac:dyDescent="0.35">
      <c r="A5412">
        <v>96.963999999999999</v>
      </c>
      <c r="B5412">
        <v>58</v>
      </c>
      <c r="C5412">
        <v>96.963999999999999</v>
      </c>
      <c r="D5412">
        <v>86</v>
      </c>
      <c r="E5412">
        <v>96.963999999999999</v>
      </c>
      <c r="F5412">
        <v>124</v>
      </c>
      <c r="G5412">
        <v>96.963999999999999</v>
      </c>
      <c r="H5412">
        <v>131</v>
      </c>
    </row>
    <row r="5413" spans="1:8" x14ac:dyDescent="0.35">
      <c r="A5413">
        <v>96.980999999999995</v>
      </c>
      <c r="B5413">
        <v>61</v>
      </c>
      <c r="C5413">
        <v>96.980999999999995</v>
      </c>
      <c r="D5413">
        <v>77</v>
      </c>
      <c r="E5413">
        <v>96.980999999999995</v>
      </c>
      <c r="F5413">
        <v>117</v>
      </c>
      <c r="G5413">
        <v>96.980999999999995</v>
      </c>
      <c r="H5413">
        <v>134</v>
      </c>
    </row>
    <row r="5414" spans="1:8" x14ac:dyDescent="0.35">
      <c r="A5414">
        <v>96.998000000000005</v>
      </c>
      <c r="B5414">
        <v>65</v>
      </c>
      <c r="C5414">
        <v>96.998000000000005</v>
      </c>
      <c r="D5414">
        <v>88</v>
      </c>
      <c r="E5414">
        <v>96.998000000000005</v>
      </c>
      <c r="F5414">
        <v>115</v>
      </c>
      <c r="G5414">
        <v>96.998000000000005</v>
      </c>
      <c r="H5414">
        <v>149</v>
      </c>
    </row>
    <row r="5415" spans="1:8" x14ac:dyDescent="0.35">
      <c r="A5415">
        <v>97.015000000000001</v>
      </c>
      <c r="B5415">
        <v>67</v>
      </c>
      <c r="C5415">
        <v>97.015000000000001</v>
      </c>
      <c r="D5415">
        <v>98</v>
      </c>
      <c r="E5415">
        <v>97.015000000000001</v>
      </c>
      <c r="F5415">
        <v>112</v>
      </c>
      <c r="G5415">
        <v>97.015000000000001</v>
      </c>
      <c r="H5415">
        <v>148</v>
      </c>
    </row>
    <row r="5416" spans="1:8" x14ac:dyDescent="0.35">
      <c r="A5416">
        <v>97.031999999999996</v>
      </c>
      <c r="B5416">
        <v>61</v>
      </c>
      <c r="C5416">
        <v>97.031999999999996</v>
      </c>
      <c r="D5416">
        <v>93</v>
      </c>
      <c r="E5416">
        <v>97.031999999999996</v>
      </c>
      <c r="F5416">
        <v>118</v>
      </c>
      <c r="G5416">
        <v>97.031999999999996</v>
      </c>
      <c r="H5416">
        <v>124</v>
      </c>
    </row>
    <row r="5417" spans="1:8" x14ac:dyDescent="0.35">
      <c r="A5417">
        <v>97.049000000000007</v>
      </c>
      <c r="B5417">
        <v>56</v>
      </c>
      <c r="C5417">
        <v>97.049000000000007</v>
      </c>
      <c r="D5417">
        <v>87</v>
      </c>
      <c r="E5417">
        <v>97.049000000000007</v>
      </c>
      <c r="F5417">
        <v>120</v>
      </c>
      <c r="G5417">
        <v>97.049000000000007</v>
      </c>
      <c r="H5417">
        <v>126</v>
      </c>
    </row>
    <row r="5418" spans="1:8" x14ac:dyDescent="0.35">
      <c r="A5418">
        <v>97.066000000000003</v>
      </c>
      <c r="B5418">
        <v>58</v>
      </c>
      <c r="C5418">
        <v>97.066000000000003</v>
      </c>
      <c r="D5418">
        <v>88</v>
      </c>
      <c r="E5418">
        <v>97.066000000000003</v>
      </c>
      <c r="F5418">
        <v>118</v>
      </c>
      <c r="G5418">
        <v>97.066000000000003</v>
      </c>
      <c r="H5418">
        <v>133</v>
      </c>
    </row>
    <row r="5419" spans="1:8" x14ac:dyDescent="0.35">
      <c r="A5419">
        <v>97.082999999999998</v>
      </c>
      <c r="B5419">
        <v>64</v>
      </c>
      <c r="C5419">
        <v>97.082999999999998</v>
      </c>
      <c r="D5419">
        <v>91</v>
      </c>
      <c r="E5419">
        <v>97.082999999999998</v>
      </c>
      <c r="F5419">
        <v>118</v>
      </c>
      <c r="G5419">
        <v>97.082999999999998</v>
      </c>
      <c r="H5419">
        <v>142</v>
      </c>
    </row>
    <row r="5420" spans="1:8" x14ac:dyDescent="0.35">
      <c r="A5420">
        <v>97.1</v>
      </c>
      <c r="B5420">
        <v>64</v>
      </c>
      <c r="C5420">
        <v>97.1</v>
      </c>
      <c r="D5420">
        <v>87</v>
      </c>
      <c r="E5420">
        <v>97.1</v>
      </c>
      <c r="F5420">
        <v>113</v>
      </c>
      <c r="G5420">
        <v>97.1</v>
      </c>
      <c r="H5420">
        <v>139</v>
      </c>
    </row>
    <row r="5421" spans="1:8" x14ac:dyDescent="0.35">
      <c r="A5421">
        <v>97.117000000000004</v>
      </c>
      <c r="B5421">
        <v>54</v>
      </c>
      <c r="C5421">
        <v>97.117000000000004</v>
      </c>
      <c r="D5421">
        <v>80</v>
      </c>
      <c r="E5421">
        <v>97.117000000000004</v>
      </c>
      <c r="F5421">
        <v>113</v>
      </c>
      <c r="G5421">
        <v>97.117000000000004</v>
      </c>
      <c r="H5421">
        <v>141</v>
      </c>
    </row>
    <row r="5422" spans="1:8" x14ac:dyDescent="0.35">
      <c r="A5422">
        <v>97.134</v>
      </c>
      <c r="B5422">
        <v>55</v>
      </c>
      <c r="C5422">
        <v>97.134</v>
      </c>
      <c r="D5422">
        <v>82</v>
      </c>
      <c r="E5422">
        <v>97.134</v>
      </c>
      <c r="F5422">
        <v>118</v>
      </c>
      <c r="G5422">
        <v>97.134</v>
      </c>
      <c r="H5422">
        <v>135</v>
      </c>
    </row>
    <row r="5423" spans="1:8" x14ac:dyDescent="0.35">
      <c r="A5423">
        <v>97.150999999999996</v>
      </c>
      <c r="B5423">
        <v>58</v>
      </c>
      <c r="C5423">
        <v>97.150999999999996</v>
      </c>
      <c r="D5423">
        <v>92</v>
      </c>
      <c r="E5423">
        <v>97.150999999999996</v>
      </c>
      <c r="F5423">
        <v>112</v>
      </c>
      <c r="G5423">
        <v>97.150999999999996</v>
      </c>
      <c r="H5423">
        <v>130</v>
      </c>
    </row>
    <row r="5424" spans="1:8" x14ac:dyDescent="0.35">
      <c r="A5424">
        <v>97.168000000000006</v>
      </c>
      <c r="B5424">
        <v>62</v>
      </c>
      <c r="C5424">
        <v>97.168000000000006</v>
      </c>
      <c r="D5424">
        <v>93</v>
      </c>
      <c r="E5424">
        <v>97.168000000000006</v>
      </c>
      <c r="F5424">
        <v>123</v>
      </c>
      <c r="G5424">
        <v>97.168000000000006</v>
      </c>
      <c r="H5424">
        <v>145</v>
      </c>
    </row>
    <row r="5425" spans="1:8" x14ac:dyDescent="0.35">
      <c r="A5425">
        <v>97.185000000000002</v>
      </c>
      <c r="B5425">
        <v>61</v>
      </c>
      <c r="C5425">
        <v>97.185000000000002</v>
      </c>
      <c r="D5425">
        <v>94</v>
      </c>
      <c r="E5425">
        <v>97.185000000000002</v>
      </c>
      <c r="F5425">
        <v>129</v>
      </c>
      <c r="G5425">
        <v>97.185000000000002</v>
      </c>
      <c r="H5425">
        <v>157</v>
      </c>
    </row>
    <row r="5426" spans="1:8" x14ac:dyDescent="0.35">
      <c r="A5426">
        <v>97.201999999999998</v>
      </c>
      <c r="B5426">
        <v>65</v>
      </c>
      <c r="C5426">
        <v>97.201999999999998</v>
      </c>
      <c r="D5426">
        <v>88</v>
      </c>
      <c r="E5426">
        <v>97.201999999999998</v>
      </c>
      <c r="F5426">
        <v>124</v>
      </c>
      <c r="G5426">
        <v>97.201999999999998</v>
      </c>
      <c r="H5426">
        <v>132</v>
      </c>
    </row>
    <row r="5427" spans="1:8" x14ac:dyDescent="0.35">
      <c r="A5427">
        <v>97.218999999999994</v>
      </c>
      <c r="B5427">
        <v>64</v>
      </c>
      <c r="C5427">
        <v>97.218999999999994</v>
      </c>
      <c r="D5427">
        <v>87</v>
      </c>
      <c r="E5427">
        <v>97.218999999999994</v>
      </c>
      <c r="F5427">
        <v>114</v>
      </c>
      <c r="G5427">
        <v>97.218999999999994</v>
      </c>
      <c r="H5427">
        <v>139</v>
      </c>
    </row>
    <row r="5428" spans="1:8" x14ac:dyDescent="0.35">
      <c r="A5428">
        <v>97.236000000000004</v>
      </c>
      <c r="B5428">
        <v>58</v>
      </c>
      <c r="C5428">
        <v>97.236000000000004</v>
      </c>
      <c r="D5428">
        <v>85</v>
      </c>
      <c r="E5428">
        <v>97.236000000000004</v>
      </c>
      <c r="F5428">
        <v>113</v>
      </c>
      <c r="G5428">
        <v>97.236000000000004</v>
      </c>
      <c r="H5428">
        <v>144</v>
      </c>
    </row>
    <row r="5429" spans="1:8" x14ac:dyDescent="0.35">
      <c r="A5429">
        <v>97.253</v>
      </c>
      <c r="B5429">
        <v>62</v>
      </c>
      <c r="C5429">
        <v>97.253</v>
      </c>
      <c r="D5429">
        <v>85</v>
      </c>
      <c r="E5429">
        <v>97.253</v>
      </c>
      <c r="F5429">
        <v>113</v>
      </c>
      <c r="G5429">
        <v>97.253</v>
      </c>
      <c r="H5429">
        <v>122</v>
      </c>
    </row>
    <row r="5430" spans="1:8" x14ac:dyDescent="0.35">
      <c r="A5430">
        <v>97.27</v>
      </c>
      <c r="B5430">
        <v>65</v>
      </c>
      <c r="C5430">
        <v>97.27</v>
      </c>
      <c r="D5430">
        <v>84</v>
      </c>
      <c r="E5430">
        <v>97.27</v>
      </c>
      <c r="F5430">
        <v>121</v>
      </c>
      <c r="G5430">
        <v>97.27</v>
      </c>
      <c r="H5430">
        <v>138</v>
      </c>
    </row>
    <row r="5431" spans="1:8" x14ac:dyDescent="0.35">
      <c r="A5431">
        <v>97.287000000000006</v>
      </c>
      <c r="B5431">
        <v>63</v>
      </c>
      <c r="C5431">
        <v>97.287000000000006</v>
      </c>
      <c r="D5431">
        <v>81</v>
      </c>
      <c r="E5431">
        <v>97.287000000000006</v>
      </c>
      <c r="F5431">
        <v>128</v>
      </c>
      <c r="G5431">
        <v>97.287000000000006</v>
      </c>
      <c r="H5431">
        <v>135</v>
      </c>
    </row>
    <row r="5432" spans="1:8" x14ac:dyDescent="0.35">
      <c r="A5432">
        <v>97.304000000000002</v>
      </c>
      <c r="B5432">
        <v>63</v>
      </c>
      <c r="C5432">
        <v>97.304000000000002</v>
      </c>
      <c r="D5432">
        <v>78</v>
      </c>
      <c r="E5432">
        <v>97.304000000000002</v>
      </c>
      <c r="F5432">
        <v>138</v>
      </c>
      <c r="G5432">
        <v>97.304000000000002</v>
      </c>
      <c r="H5432">
        <v>134</v>
      </c>
    </row>
    <row r="5433" spans="1:8" x14ac:dyDescent="0.35">
      <c r="A5433">
        <v>97.320999999999998</v>
      </c>
      <c r="B5433">
        <v>55</v>
      </c>
      <c r="C5433">
        <v>97.320999999999998</v>
      </c>
      <c r="D5433">
        <v>90</v>
      </c>
      <c r="E5433">
        <v>97.320999999999998</v>
      </c>
      <c r="F5433">
        <v>112</v>
      </c>
      <c r="G5433">
        <v>97.320999999999998</v>
      </c>
      <c r="H5433">
        <v>125</v>
      </c>
    </row>
    <row r="5434" spans="1:8" x14ac:dyDescent="0.35">
      <c r="A5434">
        <v>97.337999999999994</v>
      </c>
      <c r="B5434">
        <v>59</v>
      </c>
      <c r="C5434">
        <v>97.337999999999994</v>
      </c>
      <c r="D5434">
        <v>81</v>
      </c>
      <c r="E5434">
        <v>97.337999999999994</v>
      </c>
      <c r="F5434">
        <v>131</v>
      </c>
      <c r="G5434">
        <v>97.337999999999994</v>
      </c>
      <c r="H5434">
        <v>137</v>
      </c>
    </row>
    <row r="5435" spans="1:8" x14ac:dyDescent="0.35">
      <c r="A5435">
        <v>97.355000000000004</v>
      </c>
      <c r="B5435">
        <v>55</v>
      </c>
      <c r="C5435">
        <v>97.355000000000004</v>
      </c>
      <c r="D5435">
        <v>81</v>
      </c>
      <c r="E5435">
        <v>97.355000000000004</v>
      </c>
      <c r="F5435">
        <v>111</v>
      </c>
      <c r="G5435">
        <v>97.355000000000004</v>
      </c>
      <c r="H5435">
        <v>128</v>
      </c>
    </row>
    <row r="5436" spans="1:8" x14ac:dyDescent="0.35">
      <c r="A5436">
        <v>97.372</v>
      </c>
      <c r="B5436">
        <v>55</v>
      </c>
      <c r="C5436">
        <v>97.372</v>
      </c>
      <c r="D5436">
        <v>86</v>
      </c>
      <c r="E5436">
        <v>97.372</v>
      </c>
      <c r="F5436">
        <v>121</v>
      </c>
      <c r="G5436">
        <v>97.372</v>
      </c>
      <c r="H5436">
        <v>147</v>
      </c>
    </row>
    <row r="5437" spans="1:8" x14ac:dyDescent="0.35">
      <c r="A5437">
        <v>97.388999999999996</v>
      </c>
      <c r="B5437">
        <v>55</v>
      </c>
      <c r="C5437">
        <v>97.388999999999996</v>
      </c>
      <c r="D5437">
        <v>103</v>
      </c>
      <c r="E5437">
        <v>97.388999999999996</v>
      </c>
      <c r="F5437">
        <v>108</v>
      </c>
      <c r="G5437">
        <v>97.388999999999996</v>
      </c>
      <c r="H5437">
        <v>145</v>
      </c>
    </row>
    <row r="5438" spans="1:8" x14ac:dyDescent="0.35">
      <c r="A5438">
        <v>97.406000000000006</v>
      </c>
      <c r="B5438">
        <v>62</v>
      </c>
      <c r="C5438">
        <v>97.406000000000006</v>
      </c>
      <c r="D5438">
        <v>92</v>
      </c>
      <c r="E5438">
        <v>97.406000000000006</v>
      </c>
      <c r="F5438">
        <v>121</v>
      </c>
      <c r="G5438">
        <v>97.406000000000006</v>
      </c>
      <c r="H5438">
        <v>133</v>
      </c>
    </row>
    <row r="5439" spans="1:8" x14ac:dyDescent="0.35">
      <c r="A5439">
        <v>97.423000000000002</v>
      </c>
      <c r="B5439">
        <v>64</v>
      </c>
      <c r="C5439">
        <v>97.423000000000002</v>
      </c>
      <c r="D5439">
        <v>80</v>
      </c>
      <c r="E5439">
        <v>97.423000000000002</v>
      </c>
      <c r="F5439">
        <v>113</v>
      </c>
      <c r="G5439">
        <v>97.423000000000002</v>
      </c>
      <c r="H5439">
        <v>139</v>
      </c>
    </row>
    <row r="5440" spans="1:8" x14ac:dyDescent="0.35">
      <c r="A5440">
        <v>97.44</v>
      </c>
      <c r="B5440">
        <v>65</v>
      </c>
      <c r="C5440">
        <v>97.44</v>
      </c>
      <c r="D5440">
        <v>86</v>
      </c>
      <c r="E5440">
        <v>97.44</v>
      </c>
      <c r="F5440">
        <v>113</v>
      </c>
      <c r="G5440">
        <v>97.44</v>
      </c>
      <c r="H5440">
        <v>127</v>
      </c>
    </row>
    <row r="5441" spans="1:8" x14ac:dyDescent="0.35">
      <c r="A5441">
        <v>97.456999999999994</v>
      </c>
      <c r="B5441">
        <v>58</v>
      </c>
      <c r="C5441">
        <v>97.456999999999994</v>
      </c>
      <c r="D5441">
        <v>92</v>
      </c>
      <c r="E5441">
        <v>97.456999999999994</v>
      </c>
      <c r="F5441">
        <v>121</v>
      </c>
      <c r="G5441">
        <v>97.456999999999994</v>
      </c>
      <c r="H5441">
        <v>119</v>
      </c>
    </row>
    <row r="5442" spans="1:8" x14ac:dyDescent="0.35">
      <c r="A5442">
        <v>97.474000000000004</v>
      </c>
      <c r="B5442">
        <v>67</v>
      </c>
      <c r="C5442">
        <v>97.474000000000004</v>
      </c>
      <c r="D5442">
        <v>87</v>
      </c>
      <c r="E5442">
        <v>97.474000000000004</v>
      </c>
      <c r="F5442">
        <v>114</v>
      </c>
      <c r="G5442">
        <v>97.474000000000004</v>
      </c>
      <c r="H5442">
        <v>138</v>
      </c>
    </row>
    <row r="5443" spans="1:8" x14ac:dyDescent="0.35">
      <c r="A5443">
        <v>97.491</v>
      </c>
      <c r="B5443">
        <v>58</v>
      </c>
      <c r="C5443">
        <v>97.491</v>
      </c>
      <c r="D5443">
        <v>92</v>
      </c>
      <c r="E5443">
        <v>97.491</v>
      </c>
      <c r="F5443">
        <v>105</v>
      </c>
      <c r="G5443">
        <v>97.491</v>
      </c>
      <c r="H5443">
        <v>131</v>
      </c>
    </row>
    <row r="5444" spans="1:8" x14ac:dyDescent="0.35">
      <c r="A5444">
        <v>97.507999999999996</v>
      </c>
      <c r="B5444">
        <v>60</v>
      </c>
      <c r="C5444">
        <v>97.507999999999996</v>
      </c>
      <c r="D5444">
        <v>75</v>
      </c>
      <c r="E5444">
        <v>97.507999999999996</v>
      </c>
      <c r="F5444">
        <v>108</v>
      </c>
      <c r="G5444">
        <v>97.507999999999996</v>
      </c>
      <c r="H5444">
        <v>141</v>
      </c>
    </row>
    <row r="5445" spans="1:8" x14ac:dyDescent="0.35">
      <c r="A5445">
        <v>97.525000000000006</v>
      </c>
      <c r="B5445">
        <v>57</v>
      </c>
      <c r="C5445">
        <v>97.525000000000006</v>
      </c>
      <c r="D5445">
        <v>86</v>
      </c>
      <c r="E5445">
        <v>97.525000000000006</v>
      </c>
      <c r="F5445">
        <v>115</v>
      </c>
      <c r="G5445">
        <v>97.525000000000006</v>
      </c>
      <c r="H5445">
        <v>128</v>
      </c>
    </row>
    <row r="5446" spans="1:8" x14ac:dyDescent="0.35">
      <c r="A5446">
        <v>97.542000000000002</v>
      </c>
      <c r="B5446">
        <v>56</v>
      </c>
      <c r="C5446">
        <v>97.542000000000002</v>
      </c>
      <c r="D5446">
        <v>77</v>
      </c>
      <c r="E5446">
        <v>97.542000000000002</v>
      </c>
      <c r="F5446">
        <v>107</v>
      </c>
      <c r="G5446">
        <v>97.542000000000002</v>
      </c>
      <c r="H5446">
        <v>110</v>
      </c>
    </row>
    <row r="5447" spans="1:8" x14ac:dyDescent="0.35">
      <c r="A5447">
        <v>97.558999999999997</v>
      </c>
      <c r="B5447">
        <v>55</v>
      </c>
      <c r="C5447">
        <v>97.558999999999997</v>
      </c>
      <c r="D5447">
        <v>101</v>
      </c>
      <c r="E5447">
        <v>97.558999999999997</v>
      </c>
      <c r="F5447">
        <v>117</v>
      </c>
      <c r="G5447">
        <v>97.558999999999997</v>
      </c>
      <c r="H5447">
        <v>120</v>
      </c>
    </row>
    <row r="5448" spans="1:8" x14ac:dyDescent="0.35">
      <c r="A5448">
        <v>97.575999999999993</v>
      </c>
      <c r="B5448">
        <v>53</v>
      </c>
      <c r="C5448">
        <v>97.575999999999993</v>
      </c>
      <c r="D5448">
        <v>89</v>
      </c>
      <c r="E5448">
        <v>97.575999999999993</v>
      </c>
      <c r="F5448">
        <v>124</v>
      </c>
      <c r="G5448">
        <v>97.575999999999993</v>
      </c>
      <c r="H5448">
        <v>132</v>
      </c>
    </row>
    <row r="5449" spans="1:8" x14ac:dyDescent="0.35">
      <c r="A5449">
        <v>97.593000000000004</v>
      </c>
      <c r="B5449">
        <v>57</v>
      </c>
      <c r="C5449">
        <v>97.593000000000004</v>
      </c>
      <c r="D5449">
        <v>89</v>
      </c>
      <c r="E5449">
        <v>97.593000000000004</v>
      </c>
      <c r="F5449">
        <v>109</v>
      </c>
      <c r="G5449">
        <v>97.593000000000004</v>
      </c>
      <c r="H5449">
        <v>131</v>
      </c>
    </row>
    <row r="5450" spans="1:8" x14ac:dyDescent="0.35">
      <c r="A5450">
        <v>97.61</v>
      </c>
      <c r="B5450">
        <v>56</v>
      </c>
      <c r="C5450">
        <v>97.61</v>
      </c>
      <c r="D5450">
        <v>69</v>
      </c>
      <c r="E5450">
        <v>97.61</v>
      </c>
      <c r="F5450">
        <v>112</v>
      </c>
      <c r="G5450">
        <v>97.61</v>
      </c>
      <c r="H5450">
        <v>127</v>
      </c>
    </row>
    <row r="5451" spans="1:8" x14ac:dyDescent="0.35">
      <c r="A5451">
        <v>97.626999999999995</v>
      </c>
      <c r="B5451">
        <v>62</v>
      </c>
      <c r="C5451">
        <v>97.626999999999995</v>
      </c>
      <c r="D5451">
        <v>90</v>
      </c>
      <c r="E5451">
        <v>97.626999999999995</v>
      </c>
      <c r="F5451">
        <v>123</v>
      </c>
      <c r="G5451">
        <v>97.626999999999995</v>
      </c>
      <c r="H5451">
        <v>131</v>
      </c>
    </row>
    <row r="5452" spans="1:8" x14ac:dyDescent="0.35">
      <c r="A5452">
        <v>97.644000000000005</v>
      </c>
      <c r="B5452">
        <v>54</v>
      </c>
      <c r="C5452">
        <v>97.644000000000005</v>
      </c>
      <c r="D5452">
        <v>85</v>
      </c>
      <c r="E5452">
        <v>97.644000000000005</v>
      </c>
      <c r="F5452">
        <v>115</v>
      </c>
      <c r="G5452">
        <v>97.644000000000005</v>
      </c>
      <c r="H5452">
        <v>143</v>
      </c>
    </row>
    <row r="5453" spans="1:8" x14ac:dyDescent="0.35">
      <c r="A5453">
        <v>97.661000000000001</v>
      </c>
      <c r="B5453">
        <v>64</v>
      </c>
      <c r="C5453">
        <v>97.661000000000001</v>
      </c>
      <c r="D5453">
        <v>82</v>
      </c>
      <c r="E5453">
        <v>97.661000000000001</v>
      </c>
      <c r="F5453">
        <v>123</v>
      </c>
      <c r="G5453">
        <v>97.661000000000001</v>
      </c>
      <c r="H5453">
        <v>138</v>
      </c>
    </row>
    <row r="5454" spans="1:8" x14ac:dyDescent="0.35">
      <c r="A5454">
        <v>97.677999999999997</v>
      </c>
      <c r="B5454">
        <v>67</v>
      </c>
      <c r="C5454">
        <v>97.677999999999997</v>
      </c>
      <c r="D5454">
        <v>88</v>
      </c>
      <c r="E5454">
        <v>97.677999999999997</v>
      </c>
      <c r="F5454">
        <v>133</v>
      </c>
      <c r="G5454">
        <v>97.677999999999997</v>
      </c>
      <c r="H5454">
        <v>122</v>
      </c>
    </row>
    <row r="5455" spans="1:8" x14ac:dyDescent="0.35">
      <c r="A5455">
        <v>97.694999999999993</v>
      </c>
      <c r="B5455">
        <v>62</v>
      </c>
      <c r="C5455">
        <v>97.694999999999993</v>
      </c>
      <c r="D5455">
        <v>78</v>
      </c>
      <c r="E5455">
        <v>97.694999999999993</v>
      </c>
      <c r="F5455">
        <v>110</v>
      </c>
      <c r="G5455">
        <v>97.694999999999993</v>
      </c>
      <c r="H5455">
        <v>120</v>
      </c>
    </row>
    <row r="5456" spans="1:8" x14ac:dyDescent="0.35">
      <c r="A5456">
        <v>97.712000000000003</v>
      </c>
      <c r="B5456">
        <v>55</v>
      </c>
      <c r="C5456">
        <v>97.712000000000003</v>
      </c>
      <c r="D5456">
        <v>74</v>
      </c>
      <c r="E5456">
        <v>97.712000000000003</v>
      </c>
      <c r="F5456">
        <v>110</v>
      </c>
      <c r="G5456">
        <v>97.712000000000003</v>
      </c>
      <c r="H5456">
        <v>133</v>
      </c>
    </row>
    <row r="5457" spans="1:8" x14ac:dyDescent="0.35">
      <c r="A5457">
        <v>97.728999999999999</v>
      </c>
      <c r="B5457">
        <v>58</v>
      </c>
      <c r="C5457">
        <v>97.728999999999999</v>
      </c>
      <c r="D5457">
        <v>90</v>
      </c>
      <c r="E5457">
        <v>97.728999999999999</v>
      </c>
      <c r="F5457">
        <v>116</v>
      </c>
      <c r="G5457">
        <v>97.728999999999999</v>
      </c>
      <c r="H5457">
        <v>142</v>
      </c>
    </row>
    <row r="5458" spans="1:8" x14ac:dyDescent="0.35">
      <c r="A5458">
        <v>97.745999999999995</v>
      </c>
      <c r="B5458">
        <v>58</v>
      </c>
      <c r="C5458">
        <v>97.745999999999995</v>
      </c>
      <c r="D5458">
        <v>91</v>
      </c>
      <c r="E5458">
        <v>97.745999999999995</v>
      </c>
      <c r="F5458">
        <v>117</v>
      </c>
      <c r="G5458">
        <v>97.745999999999995</v>
      </c>
      <c r="H5458">
        <v>132</v>
      </c>
    </row>
    <row r="5459" spans="1:8" x14ac:dyDescent="0.35">
      <c r="A5459">
        <v>97.763000000000005</v>
      </c>
      <c r="B5459">
        <v>61</v>
      </c>
      <c r="C5459">
        <v>97.763000000000005</v>
      </c>
      <c r="D5459">
        <v>90</v>
      </c>
      <c r="E5459">
        <v>97.763000000000005</v>
      </c>
      <c r="F5459">
        <v>116</v>
      </c>
      <c r="G5459">
        <v>97.763000000000005</v>
      </c>
      <c r="H5459">
        <v>130</v>
      </c>
    </row>
    <row r="5460" spans="1:8" x14ac:dyDescent="0.35">
      <c r="A5460">
        <v>97.78</v>
      </c>
      <c r="B5460">
        <v>60</v>
      </c>
      <c r="C5460">
        <v>97.78</v>
      </c>
      <c r="D5460">
        <v>87</v>
      </c>
      <c r="E5460">
        <v>97.78</v>
      </c>
      <c r="F5460">
        <v>117</v>
      </c>
      <c r="G5460">
        <v>97.78</v>
      </c>
      <c r="H5460">
        <v>142</v>
      </c>
    </row>
    <row r="5461" spans="1:8" x14ac:dyDescent="0.35">
      <c r="A5461">
        <v>97.796999999999997</v>
      </c>
      <c r="B5461">
        <v>60</v>
      </c>
      <c r="C5461">
        <v>97.796999999999997</v>
      </c>
      <c r="D5461">
        <v>89</v>
      </c>
      <c r="E5461">
        <v>97.796999999999997</v>
      </c>
      <c r="F5461">
        <v>127</v>
      </c>
      <c r="G5461">
        <v>97.796999999999997</v>
      </c>
      <c r="H5461">
        <v>142</v>
      </c>
    </row>
    <row r="5462" spans="1:8" x14ac:dyDescent="0.35">
      <c r="A5462">
        <v>97.813999999999993</v>
      </c>
      <c r="B5462">
        <v>66</v>
      </c>
      <c r="C5462">
        <v>97.813999999999993</v>
      </c>
      <c r="D5462">
        <v>91</v>
      </c>
      <c r="E5462">
        <v>97.813999999999993</v>
      </c>
      <c r="F5462">
        <v>132</v>
      </c>
      <c r="G5462">
        <v>97.813999999999993</v>
      </c>
      <c r="H5462">
        <v>138</v>
      </c>
    </row>
    <row r="5463" spans="1:8" x14ac:dyDescent="0.35">
      <c r="A5463">
        <v>97.831000000000003</v>
      </c>
      <c r="B5463">
        <v>71</v>
      </c>
      <c r="C5463">
        <v>97.831000000000003</v>
      </c>
      <c r="D5463">
        <v>87</v>
      </c>
      <c r="E5463">
        <v>97.831000000000003</v>
      </c>
      <c r="F5463">
        <v>127</v>
      </c>
      <c r="G5463">
        <v>97.831000000000003</v>
      </c>
      <c r="H5463">
        <v>131</v>
      </c>
    </row>
    <row r="5464" spans="1:8" x14ac:dyDescent="0.35">
      <c r="A5464">
        <v>97.847999999999999</v>
      </c>
      <c r="B5464">
        <v>67</v>
      </c>
      <c r="C5464">
        <v>97.847999999999999</v>
      </c>
      <c r="D5464">
        <v>87</v>
      </c>
      <c r="E5464">
        <v>97.847999999999999</v>
      </c>
      <c r="F5464">
        <v>121</v>
      </c>
      <c r="G5464">
        <v>97.847999999999999</v>
      </c>
      <c r="H5464">
        <v>134</v>
      </c>
    </row>
    <row r="5465" spans="1:8" x14ac:dyDescent="0.35">
      <c r="A5465">
        <v>97.864999999999995</v>
      </c>
      <c r="B5465">
        <v>57</v>
      </c>
      <c r="C5465">
        <v>97.864999999999995</v>
      </c>
      <c r="D5465">
        <v>83</v>
      </c>
      <c r="E5465">
        <v>97.864999999999995</v>
      </c>
      <c r="F5465">
        <v>124</v>
      </c>
      <c r="G5465">
        <v>97.864999999999995</v>
      </c>
      <c r="H5465">
        <v>138</v>
      </c>
    </row>
    <row r="5466" spans="1:8" x14ac:dyDescent="0.35">
      <c r="A5466">
        <v>97.882000000000005</v>
      </c>
      <c r="B5466">
        <v>62</v>
      </c>
      <c r="C5466">
        <v>97.882000000000005</v>
      </c>
      <c r="D5466">
        <v>92</v>
      </c>
      <c r="E5466">
        <v>97.882000000000005</v>
      </c>
      <c r="F5466">
        <v>118</v>
      </c>
      <c r="G5466">
        <v>97.882000000000005</v>
      </c>
      <c r="H5466">
        <v>137</v>
      </c>
    </row>
    <row r="5467" spans="1:8" x14ac:dyDescent="0.35">
      <c r="A5467">
        <v>97.899000000000001</v>
      </c>
      <c r="B5467">
        <v>67</v>
      </c>
      <c r="C5467">
        <v>97.899000000000001</v>
      </c>
      <c r="D5467">
        <v>89</v>
      </c>
      <c r="E5467">
        <v>97.899000000000001</v>
      </c>
      <c r="F5467">
        <v>111</v>
      </c>
      <c r="G5467">
        <v>97.899000000000001</v>
      </c>
      <c r="H5467">
        <v>136</v>
      </c>
    </row>
    <row r="5468" spans="1:8" x14ac:dyDescent="0.35">
      <c r="A5468">
        <v>97.915999999999997</v>
      </c>
      <c r="B5468">
        <v>67</v>
      </c>
      <c r="C5468">
        <v>97.915999999999997</v>
      </c>
      <c r="D5468">
        <v>86</v>
      </c>
      <c r="E5468">
        <v>97.915999999999997</v>
      </c>
      <c r="F5468">
        <v>109</v>
      </c>
      <c r="G5468">
        <v>97.915999999999997</v>
      </c>
      <c r="H5468">
        <v>127</v>
      </c>
    </row>
    <row r="5469" spans="1:8" x14ac:dyDescent="0.35">
      <c r="A5469">
        <v>97.933000000000007</v>
      </c>
      <c r="B5469">
        <v>66</v>
      </c>
      <c r="C5469">
        <v>97.933000000000007</v>
      </c>
      <c r="D5469">
        <v>84</v>
      </c>
      <c r="E5469">
        <v>97.933000000000007</v>
      </c>
      <c r="F5469">
        <v>116</v>
      </c>
      <c r="G5469">
        <v>97.933000000000007</v>
      </c>
      <c r="H5469">
        <v>129</v>
      </c>
    </row>
    <row r="5470" spans="1:8" x14ac:dyDescent="0.35">
      <c r="A5470">
        <v>97.95</v>
      </c>
      <c r="B5470">
        <v>65</v>
      </c>
      <c r="C5470">
        <v>97.95</v>
      </c>
      <c r="D5470">
        <v>81</v>
      </c>
      <c r="E5470">
        <v>97.95</v>
      </c>
      <c r="F5470">
        <v>117</v>
      </c>
      <c r="G5470">
        <v>97.95</v>
      </c>
      <c r="H5470">
        <v>132</v>
      </c>
    </row>
    <row r="5471" spans="1:8" x14ac:dyDescent="0.35">
      <c r="A5471">
        <v>97.966999999999999</v>
      </c>
      <c r="B5471">
        <v>71</v>
      </c>
      <c r="C5471">
        <v>97.966999999999999</v>
      </c>
      <c r="D5471">
        <v>81</v>
      </c>
      <c r="E5471">
        <v>97.966999999999999</v>
      </c>
      <c r="F5471">
        <v>111</v>
      </c>
      <c r="G5471">
        <v>97.966999999999999</v>
      </c>
      <c r="H5471">
        <v>132</v>
      </c>
    </row>
    <row r="5472" spans="1:8" x14ac:dyDescent="0.35">
      <c r="A5472">
        <v>97.983999999999995</v>
      </c>
      <c r="B5472">
        <v>71</v>
      </c>
      <c r="C5472">
        <v>97.983999999999995</v>
      </c>
      <c r="D5472">
        <v>85</v>
      </c>
      <c r="E5472">
        <v>97.983999999999995</v>
      </c>
      <c r="F5472">
        <v>110</v>
      </c>
      <c r="G5472">
        <v>97.983999999999995</v>
      </c>
      <c r="H5472">
        <v>118</v>
      </c>
    </row>
    <row r="5473" spans="1:8" x14ac:dyDescent="0.35">
      <c r="A5473">
        <v>98.001000000000005</v>
      </c>
      <c r="B5473">
        <v>68</v>
      </c>
      <c r="C5473">
        <v>98.001000000000005</v>
      </c>
      <c r="D5473">
        <v>82</v>
      </c>
      <c r="E5473">
        <v>98.001000000000005</v>
      </c>
      <c r="F5473">
        <v>111</v>
      </c>
      <c r="G5473">
        <v>98.001000000000005</v>
      </c>
      <c r="H5473">
        <v>115</v>
      </c>
    </row>
    <row r="5474" spans="1:8" x14ac:dyDescent="0.35">
      <c r="A5474">
        <v>98.018000000000001</v>
      </c>
      <c r="B5474">
        <v>70</v>
      </c>
      <c r="C5474">
        <v>98.018000000000001</v>
      </c>
      <c r="D5474">
        <v>87</v>
      </c>
      <c r="E5474">
        <v>98.018000000000001</v>
      </c>
      <c r="F5474">
        <v>117</v>
      </c>
      <c r="G5474">
        <v>98.018000000000001</v>
      </c>
      <c r="H5474">
        <v>137</v>
      </c>
    </row>
    <row r="5475" spans="1:8" x14ac:dyDescent="0.35">
      <c r="A5475">
        <v>98.034999999999997</v>
      </c>
      <c r="B5475">
        <v>76</v>
      </c>
      <c r="C5475">
        <v>98.034999999999997</v>
      </c>
      <c r="D5475">
        <v>96</v>
      </c>
      <c r="E5475">
        <v>98.034999999999997</v>
      </c>
      <c r="F5475">
        <v>120</v>
      </c>
      <c r="G5475">
        <v>98.034999999999997</v>
      </c>
      <c r="H5475">
        <v>147</v>
      </c>
    </row>
    <row r="5476" spans="1:8" x14ac:dyDescent="0.35">
      <c r="A5476">
        <v>98.052000000000007</v>
      </c>
      <c r="B5476">
        <v>76</v>
      </c>
      <c r="C5476">
        <v>98.052000000000007</v>
      </c>
      <c r="D5476">
        <v>91</v>
      </c>
      <c r="E5476">
        <v>98.052000000000007</v>
      </c>
      <c r="F5476">
        <v>121</v>
      </c>
      <c r="G5476">
        <v>98.052000000000007</v>
      </c>
      <c r="H5476">
        <v>140</v>
      </c>
    </row>
    <row r="5477" spans="1:8" x14ac:dyDescent="0.35">
      <c r="A5477">
        <v>98.069000000000003</v>
      </c>
      <c r="B5477">
        <v>82</v>
      </c>
      <c r="C5477">
        <v>98.069000000000003</v>
      </c>
      <c r="D5477">
        <v>95</v>
      </c>
      <c r="E5477">
        <v>98.069000000000003</v>
      </c>
      <c r="F5477">
        <v>107</v>
      </c>
      <c r="G5477">
        <v>98.069000000000003</v>
      </c>
      <c r="H5477">
        <v>133</v>
      </c>
    </row>
    <row r="5478" spans="1:8" x14ac:dyDescent="0.35">
      <c r="A5478">
        <v>98.085999999999999</v>
      </c>
      <c r="B5478">
        <v>85</v>
      </c>
      <c r="C5478">
        <v>98.085999999999999</v>
      </c>
      <c r="D5478">
        <v>96</v>
      </c>
      <c r="E5478">
        <v>98.085999999999999</v>
      </c>
      <c r="F5478">
        <v>106</v>
      </c>
      <c r="G5478">
        <v>98.085999999999999</v>
      </c>
      <c r="H5478">
        <v>134</v>
      </c>
    </row>
    <row r="5479" spans="1:8" x14ac:dyDescent="0.35">
      <c r="A5479">
        <v>98.102999999999994</v>
      </c>
      <c r="B5479">
        <v>81</v>
      </c>
      <c r="C5479">
        <v>98.102999999999994</v>
      </c>
      <c r="D5479">
        <v>91</v>
      </c>
      <c r="E5479">
        <v>98.102999999999994</v>
      </c>
      <c r="F5479">
        <v>120</v>
      </c>
      <c r="G5479">
        <v>98.102999999999994</v>
      </c>
      <c r="H5479">
        <v>133</v>
      </c>
    </row>
    <row r="5480" spans="1:8" x14ac:dyDescent="0.35">
      <c r="A5480">
        <v>98.12</v>
      </c>
      <c r="B5480">
        <v>87</v>
      </c>
      <c r="C5480">
        <v>98.12</v>
      </c>
      <c r="D5480">
        <v>84</v>
      </c>
      <c r="E5480">
        <v>98.12</v>
      </c>
      <c r="F5480">
        <v>113</v>
      </c>
      <c r="G5480">
        <v>98.12</v>
      </c>
      <c r="H5480">
        <v>136</v>
      </c>
    </row>
    <row r="5481" spans="1:8" x14ac:dyDescent="0.35">
      <c r="A5481">
        <v>98.137</v>
      </c>
      <c r="B5481">
        <v>86</v>
      </c>
      <c r="C5481">
        <v>98.137</v>
      </c>
      <c r="D5481">
        <v>85</v>
      </c>
      <c r="E5481">
        <v>98.137</v>
      </c>
      <c r="F5481">
        <v>118</v>
      </c>
      <c r="G5481">
        <v>98.137</v>
      </c>
      <c r="H5481">
        <v>147</v>
      </c>
    </row>
    <row r="5482" spans="1:8" x14ac:dyDescent="0.35">
      <c r="A5482">
        <v>98.153999999999996</v>
      </c>
      <c r="B5482">
        <v>86</v>
      </c>
      <c r="C5482">
        <v>98.153999999999996</v>
      </c>
      <c r="D5482">
        <v>92</v>
      </c>
      <c r="E5482">
        <v>98.153999999999996</v>
      </c>
      <c r="F5482">
        <v>127</v>
      </c>
      <c r="G5482">
        <v>98.153999999999996</v>
      </c>
      <c r="H5482">
        <v>137</v>
      </c>
    </row>
    <row r="5483" spans="1:8" x14ac:dyDescent="0.35">
      <c r="A5483">
        <v>98.171000000000006</v>
      </c>
      <c r="B5483">
        <v>81</v>
      </c>
      <c r="C5483">
        <v>98.171000000000006</v>
      </c>
      <c r="D5483">
        <v>85</v>
      </c>
      <c r="E5483">
        <v>98.171000000000006</v>
      </c>
      <c r="F5483">
        <v>126</v>
      </c>
      <c r="G5483">
        <v>98.171000000000006</v>
      </c>
      <c r="H5483">
        <v>121</v>
      </c>
    </row>
    <row r="5484" spans="1:8" x14ac:dyDescent="0.35">
      <c r="A5484">
        <v>98.188000000000002</v>
      </c>
      <c r="B5484">
        <v>77</v>
      </c>
      <c r="C5484">
        <v>98.188000000000002</v>
      </c>
      <c r="D5484">
        <v>91</v>
      </c>
      <c r="E5484">
        <v>98.188000000000002</v>
      </c>
      <c r="F5484">
        <v>125</v>
      </c>
      <c r="G5484">
        <v>98.188000000000002</v>
      </c>
      <c r="H5484">
        <v>126</v>
      </c>
    </row>
    <row r="5485" spans="1:8" x14ac:dyDescent="0.35">
      <c r="A5485">
        <v>98.204999999999998</v>
      </c>
      <c r="B5485">
        <v>72</v>
      </c>
      <c r="C5485">
        <v>98.204999999999998</v>
      </c>
      <c r="D5485">
        <v>101</v>
      </c>
      <c r="E5485">
        <v>98.204999999999998</v>
      </c>
      <c r="F5485">
        <v>114</v>
      </c>
      <c r="G5485">
        <v>98.204999999999998</v>
      </c>
      <c r="H5485">
        <v>136</v>
      </c>
    </row>
    <row r="5486" spans="1:8" x14ac:dyDescent="0.35">
      <c r="A5486">
        <v>98.221999999999994</v>
      </c>
      <c r="B5486">
        <v>77</v>
      </c>
      <c r="C5486">
        <v>98.221999999999994</v>
      </c>
      <c r="D5486">
        <v>87</v>
      </c>
      <c r="E5486">
        <v>98.221999999999994</v>
      </c>
      <c r="F5486">
        <v>101</v>
      </c>
      <c r="G5486">
        <v>98.221999999999994</v>
      </c>
      <c r="H5486">
        <v>143</v>
      </c>
    </row>
    <row r="5487" spans="1:8" x14ac:dyDescent="0.35">
      <c r="A5487">
        <v>98.239000000000004</v>
      </c>
      <c r="B5487">
        <v>67</v>
      </c>
      <c r="C5487">
        <v>98.239000000000004</v>
      </c>
      <c r="D5487">
        <v>91</v>
      </c>
      <c r="E5487">
        <v>98.239000000000004</v>
      </c>
      <c r="F5487">
        <v>124</v>
      </c>
      <c r="G5487">
        <v>98.239000000000004</v>
      </c>
      <c r="H5487">
        <v>140</v>
      </c>
    </row>
    <row r="5488" spans="1:8" x14ac:dyDescent="0.35">
      <c r="A5488">
        <v>98.256</v>
      </c>
      <c r="B5488">
        <v>69</v>
      </c>
      <c r="C5488">
        <v>98.256</v>
      </c>
      <c r="D5488">
        <v>98</v>
      </c>
      <c r="E5488">
        <v>98.256</v>
      </c>
      <c r="F5488">
        <v>117</v>
      </c>
      <c r="G5488">
        <v>98.256</v>
      </c>
      <c r="H5488">
        <v>144</v>
      </c>
    </row>
    <row r="5489" spans="1:8" x14ac:dyDescent="0.35">
      <c r="A5489">
        <v>98.272999999999996</v>
      </c>
      <c r="B5489">
        <v>74</v>
      </c>
      <c r="C5489">
        <v>98.272999999999996</v>
      </c>
      <c r="D5489">
        <v>91</v>
      </c>
      <c r="E5489">
        <v>98.272999999999996</v>
      </c>
      <c r="F5489">
        <v>113</v>
      </c>
      <c r="G5489">
        <v>98.272999999999996</v>
      </c>
      <c r="H5489">
        <v>131</v>
      </c>
    </row>
    <row r="5490" spans="1:8" x14ac:dyDescent="0.35">
      <c r="A5490">
        <v>98.29</v>
      </c>
      <c r="B5490">
        <v>71</v>
      </c>
      <c r="C5490">
        <v>98.29</v>
      </c>
      <c r="D5490">
        <v>91</v>
      </c>
      <c r="E5490">
        <v>98.29</v>
      </c>
      <c r="F5490">
        <v>118</v>
      </c>
      <c r="G5490">
        <v>98.29</v>
      </c>
      <c r="H5490">
        <v>138</v>
      </c>
    </row>
    <row r="5491" spans="1:8" x14ac:dyDescent="0.35">
      <c r="A5491">
        <v>98.307000000000002</v>
      </c>
      <c r="B5491">
        <v>68</v>
      </c>
      <c r="C5491">
        <v>98.307000000000002</v>
      </c>
      <c r="D5491">
        <v>86</v>
      </c>
      <c r="E5491">
        <v>98.307000000000002</v>
      </c>
      <c r="F5491">
        <v>119</v>
      </c>
      <c r="G5491">
        <v>98.307000000000002</v>
      </c>
      <c r="H5491">
        <v>137</v>
      </c>
    </row>
    <row r="5492" spans="1:8" x14ac:dyDescent="0.35">
      <c r="A5492">
        <v>98.323999999999998</v>
      </c>
      <c r="B5492">
        <v>79</v>
      </c>
      <c r="C5492">
        <v>98.323999999999998</v>
      </c>
      <c r="D5492">
        <v>89</v>
      </c>
      <c r="E5492">
        <v>98.323999999999998</v>
      </c>
      <c r="F5492">
        <v>124</v>
      </c>
      <c r="G5492">
        <v>98.323999999999998</v>
      </c>
      <c r="H5492">
        <v>131</v>
      </c>
    </row>
    <row r="5493" spans="1:8" x14ac:dyDescent="0.35">
      <c r="A5493">
        <v>98.340999999999994</v>
      </c>
      <c r="B5493">
        <v>71</v>
      </c>
      <c r="C5493">
        <v>98.340999999999994</v>
      </c>
      <c r="D5493">
        <v>88</v>
      </c>
      <c r="E5493">
        <v>98.340999999999994</v>
      </c>
      <c r="F5493">
        <v>116</v>
      </c>
      <c r="G5493">
        <v>98.340999999999994</v>
      </c>
      <c r="H5493">
        <v>139</v>
      </c>
    </row>
    <row r="5494" spans="1:8" x14ac:dyDescent="0.35">
      <c r="A5494">
        <v>98.358000000000004</v>
      </c>
      <c r="B5494">
        <v>74</v>
      </c>
      <c r="C5494">
        <v>98.358000000000004</v>
      </c>
      <c r="D5494">
        <v>95</v>
      </c>
      <c r="E5494">
        <v>98.358000000000004</v>
      </c>
      <c r="F5494">
        <v>114</v>
      </c>
      <c r="G5494">
        <v>98.358000000000004</v>
      </c>
      <c r="H5494">
        <v>124</v>
      </c>
    </row>
    <row r="5495" spans="1:8" x14ac:dyDescent="0.35">
      <c r="A5495">
        <v>98.375</v>
      </c>
      <c r="B5495">
        <v>76</v>
      </c>
      <c r="C5495">
        <v>98.375</v>
      </c>
      <c r="D5495">
        <v>100</v>
      </c>
      <c r="E5495">
        <v>98.375</v>
      </c>
      <c r="F5495">
        <v>128</v>
      </c>
      <c r="G5495">
        <v>98.375</v>
      </c>
      <c r="H5495">
        <v>128</v>
      </c>
    </row>
    <row r="5496" spans="1:8" x14ac:dyDescent="0.35">
      <c r="A5496">
        <v>98.391999999999996</v>
      </c>
      <c r="B5496">
        <v>73</v>
      </c>
      <c r="C5496">
        <v>98.391999999999996</v>
      </c>
      <c r="D5496">
        <v>90</v>
      </c>
      <c r="E5496">
        <v>98.391999999999996</v>
      </c>
      <c r="F5496">
        <v>117</v>
      </c>
      <c r="G5496">
        <v>98.391999999999996</v>
      </c>
      <c r="H5496">
        <v>135</v>
      </c>
    </row>
    <row r="5497" spans="1:8" x14ac:dyDescent="0.35">
      <c r="A5497">
        <v>98.409000000000006</v>
      </c>
      <c r="B5497">
        <v>68</v>
      </c>
      <c r="C5497">
        <v>98.409000000000006</v>
      </c>
      <c r="D5497">
        <v>91</v>
      </c>
      <c r="E5497">
        <v>98.409000000000006</v>
      </c>
      <c r="F5497">
        <v>123</v>
      </c>
      <c r="G5497">
        <v>98.409000000000006</v>
      </c>
      <c r="H5497">
        <v>131</v>
      </c>
    </row>
    <row r="5498" spans="1:8" x14ac:dyDescent="0.35">
      <c r="A5498">
        <v>98.426000000000002</v>
      </c>
      <c r="B5498">
        <v>74</v>
      </c>
      <c r="C5498">
        <v>98.426000000000002</v>
      </c>
      <c r="D5498">
        <v>91</v>
      </c>
      <c r="E5498">
        <v>98.426000000000002</v>
      </c>
      <c r="F5498">
        <v>110</v>
      </c>
      <c r="G5498">
        <v>98.426000000000002</v>
      </c>
      <c r="H5498">
        <v>138</v>
      </c>
    </row>
    <row r="5499" spans="1:8" x14ac:dyDescent="0.35">
      <c r="A5499">
        <v>98.442999999999998</v>
      </c>
      <c r="B5499">
        <v>80</v>
      </c>
      <c r="C5499">
        <v>98.442999999999998</v>
      </c>
      <c r="D5499">
        <v>89</v>
      </c>
      <c r="E5499">
        <v>98.442999999999998</v>
      </c>
      <c r="F5499">
        <v>123</v>
      </c>
      <c r="G5499">
        <v>98.442999999999998</v>
      </c>
      <c r="H5499">
        <v>138</v>
      </c>
    </row>
    <row r="5500" spans="1:8" x14ac:dyDescent="0.35">
      <c r="A5500">
        <v>98.46</v>
      </c>
      <c r="B5500">
        <v>84</v>
      </c>
      <c r="C5500">
        <v>98.46</v>
      </c>
      <c r="D5500">
        <v>96</v>
      </c>
      <c r="E5500">
        <v>98.46</v>
      </c>
      <c r="F5500">
        <v>109</v>
      </c>
      <c r="G5500">
        <v>98.46</v>
      </c>
      <c r="H5500">
        <v>125</v>
      </c>
    </row>
    <row r="5501" spans="1:8" x14ac:dyDescent="0.35">
      <c r="A5501">
        <v>98.477000000000004</v>
      </c>
      <c r="B5501">
        <v>84</v>
      </c>
      <c r="C5501">
        <v>98.477000000000004</v>
      </c>
      <c r="D5501">
        <v>95</v>
      </c>
      <c r="E5501">
        <v>98.477000000000004</v>
      </c>
      <c r="F5501">
        <v>116</v>
      </c>
      <c r="G5501">
        <v>98.477000000000004</v>
      </c>
      <c r="H5501">
        <v>138</v>
      </c>
    </row>
    <row r="5502" spans="1:8" x14ac:dyDescent="0.35">
      <c r="A5502">
        <v>98.494</v>
      </c>
      <c r="B5502">
        <v>78</v>
      </c>
      <c r="C5502">
        <v>98.494</v>
      </c>
      <c r="D5502">
        <v>88</v>
      </c>
      <c r="E5502">
        <v>98.494</v>
      </c>
      <c r="F5502">
        <v>140</v>
      </c>
      <c r="G5502">
        <v>98.494</v>
      </c>
      <c r="H5502">
        <v>121</v>
      </c>
    </row>
    <row r="5503" spans="1:8" x14ac:dyDescent="0.35">
      <c r="A5503">
        <v>98.510999999999996</v>
      </c>
      <c r="B5503">
        <v>82</v>
      </c>
      <c r="C5503">
        <v>98.510999999999996</v>
      </c>
      <c r="D5503">
        <v>89</v>
      </c>
      <c r="E5503">
        <v>98.510999999999996</v>
      </c>
      <c r="F5503">
        <v>119</v>
      </c>
      <c r="G5503">
        <v>98.510999999999996</v>
      </c>
      <c r="H5503">
        <v>129</v>
      </c>
    </row>
    <row r="5504" spans="1:8" x14ac:dyDescent="0.35">
      <c r="A5504">
        <v>98.528000000000006</v>
      </c>
      <c r="B5504">
        <v>69</v>
      </c>
      <c r="C5504">
        <v>98.528000000000006</v>
      </c>
      <c r="D5504">
        <v>88</v>
      </c>
      <c r="E5504">
        <v>98.528000000000006</v>
      </c>
      <c r="F5504">
        <v>118</v>
      </c>
      <c r="G5504">
        <v>98.528000000000006</v>
      </c>
      <c r="H5504">
        <v>140</v>
      </c>
    </row>
    <row r="5505" spans="1:8" x14ac:dyDescent="0.35">
      <c r="A5505">
        <v>98.545000000000002</v>
      </c>
      <c r="B5505">
        <v>78</v>
      </c>
      <c r="C5505">
        <v>98.545000000000002</v>
      </c>
      <c r="D5505">
        <v>96</v>
      </c>
      <c r="E5505">
        <v>98.545000000000002</v>
      </c>
      <c r="F5505">
        <v>136</v>
      </c>
      <c r="G5505">
        <v>98.545000000000002</v>
      </c>
      <c r="H5505">
        <v>146</v>
      </c>
    </row>
    <row r="5506" spans="1:8" x14ac:dyDescent="0.35">
      <c r="A5506">
        <v>98.561999999999998</v>
      </c>
      <c r="B5506">
        <v>79</v>
      </c>
      <c r="C5506">
        <v>98.561999999999998</v>
      </c>
      <c r="D5506">
        <v>95</v>
      </c>
      <c r="E5506">
        <v>98.561999999999998</v>
      </c>
      <c r="F5506">
        <v>129</v>
      </c>
      <c r="G5506">
        <v>98.561999999999998</v>
      </c>
      <c r="H5506">
        <v>140</v>
      </c>
    </row>
    <row r="5507" spans="1:8" x14ac:dyDescent="0.35">
      <c r="A5507">
        <v>98.578999999999994</v>
      </c>
      <c r="B5507">
        <v>73</v>
      </c>
      <c r="C5507">
        <v>98.578999999999994</v>
      </c>
      <c r="D5507">
        <v>86</v>
      </c>
      <c r="E5507">
        <v>98.578999999999994</v>
      </c>
      <c r="F5507">
        <v>125</v>
      </c>
      <c r="G5507">
        <v>98.578999999999994</v>
      </c>
      <c r="H5507">
        <v>152</v>
      </c>
    </row>
    <row r="5508" spans="1:8" x14ac:dyDescent="0.35">
      <c r="A5508">
        <v>98.596000000000004</v>
      </c>
      <c r="B5508">
        <v>77</v>
      </c>
      <c r="C5508">
        <v>98.596000000000004</v>
      </c>
      <c r="D5508">
        <v>90</v>
      </c>
      <c r="E5508">
        <v>98.596000000000004</v>
      </c>
      <c r="F5508">
        <v>129</v>
      </c>
      <c r="G5508">
        <v>98.596000000000004</v>
      </c>
      <c r="H5508">
        <v>120</v>
      </c>
    </row>
    <row r="5509" spans="1:8" x14ac:dyDescent="0.35">
      <c r="A5509">
        <v>98.613</v>
      </c>
      <c r="B5509">
        <v>81</v>
      </c>
      <c r="C5509">
        <v>98.613</v>
      </c>
      <c r="D5509">
        <v>86</v>
      </c>
      <c r="E5509">
        <v>98.613</v>
      </c>
      <c r="F5509">
        <v>110</v>
      </c>
      <c r="G5509">
        <v>98.613</v>
      </c>
      <c r="H5509">
        <v>147</v>
      </c>
    </row>
    <row r="5510" spans="1:8" x14ac:dyDescent="0.35">
      <c r="A5510">
        <v>98.63</v>
      </c>
      <c r="B5510">
        <v>80</v>
      </c>
      <c r="C5510">
        <v>98.63</v>
      </c>
      <c r="D5510">
        <v>93</v>
      </c>
      <c r="E5510">
        <v>98.63</v>
      </c>
      <c r="F5510">
        <v>135</v>
      </c>
      <c r="G5510">
        <v>98.63</v>
      </c>
      <c r="H5510">
        <v>139</v>
      </c>
    </row>
    <row r="5511" spans="1:8" x14ac:dyDescent="0.35">
      <c r="A5511">
        <v>98.647000000000006</v>
      </c>
      <c r="B5511">
        <v>69</v>
      </c>
      <c r="C5511">
        <v>98.647000000000006</v>
      </c>
      <c r="D5511">
        <v>89</v>
      </c>
      <c r="E5511">
        <v>98.647000000000006</v>
      </c>
      <c r="F5511">
        <v>118</v>
      </c>
      <c r="G5511">
        <v>98.647000000000006</v>
      </c>
      <c r="H5511">
        <v>138</v>
      </c>
    </row>
    <row r="5512" spans="1:8" x14ac:dyDescent="0.35">
      <c r="A5512">
        <v>98.664000000000001</v>
      </c>
      <c r="B5512">
        <v>80</v>
      </c>
      <c r="C5512">
        <v>98.664000000000001</v>
      </c>
      <c r="D5512">
        <v>78</v>
      </c>
      <c r="E5512">
        <v>98.664000000000001</v>
      </c>
      <c r="F5512">
        <v>118</v>
      </c>
      <c r="G5512">
        <v>98.664000000000001</v>
      </c>
      <c r="H5512">
        <v>131</v>
      </c>
    </row>
    <row r="5513" spans="1:8" x14ac:dyDescent="0.35">
      <c r="A5513">
        <v>98.680999999999997</v>
      </c>
      <c r="B5513">
        <v>75</v>
      </c>
      <c r="C5513">
        <v>98.680999999999997</v>
      </c>
      <c r="D5513">
        <v>92</v>
      </c>
      <c r="E5513">
        <v>98.680999999999997</v>
      </c>
      <c r="F5513">
        <v>128</v>
      </c>
      <c r="G5513">
        <v>98.680999999999997</v>
      </c>
      <c r="H5513">
        <v>139</v>
      </c>
    </row>
    <row r="5514" spans="1:8" x14ac:dyDescent="0.35">
      <c r="A5514">
        <v>98.697999999999993</v>
      </c>
      <c r="B5514">
        <v>77</v>
      </c>
      <c r="C5514">
        <v>98.697999999999993</v>
      </c>
      <c r="D5514">
        <v>97</v>
      </c>
      <c r="E5514">
        <v>98.697999999999993</v>
      </c>
      <c r="F5514">
        <v>125</v>
      </c>
      <c r="G5514">
        <v>98.697999999999993</v>
      </c>
      <c r="H5514">
        <v>136</v>
      </c>
    </row>
    <row r="5515" spans="1:8" x14ac:dyDescent="0.35">
      <c r="A5515">
        <v>98.715000000000003</v>
      </c>
      <c r="B5515">
        <v>81</v>
      </c>
      <c r="C5515">
        <v>98.715000000000003</v>
      </c>
      <c r="D5515">
        <v>97</v>
      </c>
      <c r="E5515">
        <v>98.715000000000003</v>
      </c>
      <c r="F5515">
        <v>121</v>
      </c>
      <c r="G5515">
        <v>98.715000000000003</v>
      </c>
      <c r="H5515">
        <v>122</v>
      </c>
    </row>
    <row r="5516" spans="1:8" x14ac:dyDescent="0.35">
      <c r="A5516">
        <v>98.731999999999999</v>
      </c>
      <c r="B5516">
        <v>79</v>
      </c>
      <c r="C5516">
        <v>98.731999999999999</v>
      </c>
      <c r="D5516">
        <v>97</v>
      </c>
      <c r="E5516">
        <v>98.731999999999999</v>
      </c>
      <c r="F5516">
        <v>107</v>
      </c>
      <c r="G5516">
        <v>98.731999999999999</v>
      </c>
      <c r="H5516">
        <v>119</v>
      </c>
    </row>
    <row r="5517" spans="1:8" x14ac:dyDescent="0.35">
      <c r="A5517">
        <v>98.748999999999995</v>
      </c>
      <c r="B5517">
        <v>87</v>
      </c>
      <c r="C5517">
        <v>98.748999999999995</v>
      </c>
      <c r="D5517">
        <v>92</v>
      </c>
      <c r="E5517">
        <v>98.748999999999995</v>
      </c>
      <c r="F5517">
        <v>115</v>
      </c>
      <c r="G5517">
        <v>98.748999999999995</v>
      </c>
      <c r="H5517">
        <v>126</v>
      </c>
    </row>
    <row r="5518" spans="1:8" x14ac:dyDescent="0.35">
      <c r="A5518">
        <v>98.766000000000005</v>
      </c>
      <c r="B5518">
        <v>82</v>
      </c>
      <c r="C5518">
        <v>98.766000000000005</v>
      </c>
      <c r="D5518">
        <v>94</v>
      </c>
      <c r="E5518">
        <v>98.766000000000005</v>
      </c>
      <c r="F5518">
        <v>109</v>
      </c>
      <c r="G5518">
        <v>98.766000000000005</v>
      </c>
      <c r="H5518">
        <v>125</v>
      </c>
    </row>
    <row r="5519" spans="1:8" x14ac:dyDescent="0.35">
      <c r="A5519">
        <v>98.783000000000001</v>
      </c>
      <c r="B5519">
        <v>76</v>
      </c>
      <c r="C5519">
        <v>98.783000000000001</v>
      </c>
      <c r="D5519">
        <v>89</v>
      </c>
      <c r="E5519">
        <v>98.783000000000001</v>
      </c>
      <c r="F5519">
        <v>103</v>
      </c>
      <c r="G5519">
        <v>98.783000000000001</v>
      </c>
      <c r="H5519">
        <v>130</v>
      </c>
    </row>
    <row r="5520" spans="1:8" x14ac:dyDescent="0.35">
      <c r="A5520">
        <v>98.8</v>
      </c>
      <c r="B5520">
        <v>76</v>
      </c>
      <c r="C5520">
        <v>98.8</v>
      </c>
      <c r="D5520">
        <v>95</v>
      </c>
      <c r="E5520">
        <v>98.8</v>
      </c>
      <c r="F5520">
        <v>109</v>
      </c>
      <c r="G5520">
        <v>98.8</v>
      </c>
      <c r="H5520">
        <v>129</v>
      </c>
    </row>
    <row r="5521" spans="1:8" x14ac:dyDescent="0.35">
      <c r="A5521">
        <v>98.816999999999993</v>
      </c>
      <c r="B5521">
        <v>76</v>
      </c>
      <c r="C5521">
        <v>98.816999999999993</v>
      </c>
      <c r="D5521">
        <v>92</v>
      </c>
      <c r="E5521">
        <v>98.816999999999993</v>
      </c>
      <c r="F5521">
        <v>116</v>
      </c>
      <c r="G5521">
        <v>98.816999999999993</v>
      </c>
      <c r="H5521">
        <v>134</v>
      </c>
    </row>
    <row r="5522" spans="1:8" x14ac:dyDescent="0.35">
      <c r="A5522">
        <v>98.834000000000003</v>
      </c>
      <c r="B5522">
        <v>81</v>
      </c>
      <c r="C5522">
        <v>98.834000000000003</v>
      </c>
      <c r="D5522">
        <v>88</v>
      </c>
      <c r="E5522">
        <v>98.834000000000003</v>
      </c>
      <c r="F5522">
        <v>121</v>
      </c>
      <c r="G5522">
        <v>98.834000000000003</v>
      </c>
      <c r="H5522">
        <v>126</v>
      </c>
    </row>
    <row r="5523" spans="1:8" x14ac:dyDescent="0.35">
      <c r="A5523">
        <v>98.850999999999999</v>
      </c>
      <c r="B5523">
        <v>88</v>
      </c>
      <c r="C5523">
        <v>98.850999999999999</v>
      </c>
      <c r="D5523">
        <v>93</v>
      </c>
      <c r="E5523">
        <v>98.850999999999999</v>
      </c>
      <c r="F5523">
        <v>112</v>
      </c>
      <c r="G5523">
        <v>98.850999999999999</v>
      </c>
      <c r="H5523">
        <v>127</v>
      </c>
    </row>
    <row r="5524" spans="1:8" x14ac:dyDescent="0.35">
      <c r="A5524">
        <v>98.867999999999995</v>
      </c>
      <c r="B5524">
        <v>91</v>
      </c>
      <c r="C5524">
        <v>98.867999999999995</v>
      </c>
      <c r="D5524">
        <v>89</v>
      </c>
      <c r="E5524">
        <v>98.867999999999995</v>
      </c>
      <c r="F5524">
        <v>111</v>
      </c>
      <c r="G5524">
        <v>98.867999999999995</v>
      </c>
      <c r="H5524">
        <v>126</v>
      </c>
    </row>
    <row r="5525" spans="1:8" x14ac:dyDescent="0.35">
      <c r="A5525">
        <v>98.885000000000005</v>
      </c>
      <c r="B5525">
        <v>88</v>
      </c>
      <c r="C5525">
        <v>98.885000000000005</v>
      </c>
      <c r="D5525">
        <v>90</v>
      </c>
      <c r="E5525">
        <v>98.885000000000005</v>
      </c>
      <c r="F5525">
        <v>120</v>
      </c>
      <c r="G5525">
        <v>98.885000000000005</v>
      </c>
      <c r="H5525">
        <v>134</v>
      </c>
    </row>
    <row r="5526" spans="1:8" x14ac:dyDescent="0.35">
      <c r="A5526">
        <v>98.902000000000001</v>
      </c>
      <c r="B5526">
        <v>85</v>
      </c>
      <c r="C5526">
        <v>98.902000000000001</v>
      </c>
      <c r="D5526">
        <v>96</v>
      </c>
      <c r="E5526">
        <v>98.902000000000001</v>
      </c>
      <c r="F5526">
        <v>122</v>
      </c>
      <c r="G5526">
        <v>98.902000000000001</v>
      </c>
      <c r="H5526">
        <v>134</v>
      </c>
    </row>
    <row r="5527" spans="1:8" x14ac:dyDescent="0.35">
      <c r="A5527">
        <v>98.918999999999997</v>
      </c>
      <c r="B5527">
        <v>87</v>
      </c>
      <c r="C5527">
        <v>98.918999999999997</v>
      </c>
      <c r="D5527">
        <v>92</v>
      </c>
      <c r="E5527">
        <v>98.918999999999997</v>
      </c>
      <c r="F5527">
        <v>126</v>
      </c>
      <c r="G5527">
        <v>98.918999999999997</v>
      </c>
      <c r="H5527">
        <v>138</v>
      </c>
    </row>
    <row r="5528" spans="1:8" x14ac:dyDescent="0.35">
      <c r="A5528">
        <v>98.936000000000007</v>
      </c>
      <c r="B5528">
        <v>89</v>
      </c>
      <c r="C5528">
        <v>98.936000000000007</v>
      </c>
      <c r="D5528">
        <v>96</v>
      </c>
      <c r="E5528">
        <v>98.936000000000007</v>
      </c>
      <c r="F5528">
        <v>133</v>
      </c>
      <c r="G5528">
        <v>98.936000000000007</v>
      </c>
      <c r="H5528">
        <v>127</v>
      </c>
    </row>
    <row r="5529" spans="1:8" x14ac:dyDescent="0.35">
      <c r="A5529">
        <v>98.953000000000003</v>
      </c>
      <c r="B5529">
        <v>84</v>
      </c>
      <c r="C5529">
        <v>98.953000000000003</v>
      </c>
      <c r="D5529">
        <v>90</v>
      </c>
      <c r="E5529">
        <v>98.953000000000003</v>
      </c>
      <c r="F5529">
        <v>128</v>
      </c>
      <c r="G5529">
        <v>98.953000000000003</v>
      </c>
      <c r="H5529">
        <v>120</v>
      </c>
    </row>
    <row r="5530" spans="1:8" x14ac:dyDescent="0.35">
      <c r="A5530">
        <v>98.97</v>
      </c>
      <c r="B5530">
        <v>82</v>
      </c>
      <c r="C5530">
        <v>98.97</v>
      </c>
      <c r="D5530">
        <v>98</v>
      </c>
      <c r="E5530">
        <v>98.97</v>
      </c>
      <c r="F5530">
        <v>131</v>
      </c>
      <c r="G5530">
        <v>98.97</v>
      </c>
      <c r="H5530">
        <v>118</v>
      </c>
    </row>
    <row r="5531" spans="1:8" x14ac:dyDescent="0.35">
      <c r="A5531">
        <v>98.986999999999995</v>
      </c>
      <c r="B5531">
        <v>81</v>
      </c>
      <c r="C5531">
        <v>98.986999999999995</v>
      </c>
      <c r="D5531">
        <v>101</v>
      </c>
      <c r="E5531">
        <v>98.986999999999995</v>
      </c>
      <c r="F5531">
        <v>127</v>
      </c>
      <c r="G5531">
        <v>98.986999999999995</v>
      </c>
      <c r="H5531">
        <v>120</v>
      </c>
    </row>
    <row r="5532" spans="1:8" x14ac:dyDescent="0.35">
      <c r="A5532">
        <v>99.004000000000005</v>
      </c>
      <c r="B5532">
        <v>80</v>
      </c>
      <c r="C5532">
        <v>99.004000000000005</v>
      </c>
      <c r="D5532">
        <v>89</v>
      </c>
      <c r="E5532">
        <v>99.004000000000005</v>
      </c>
      <c r="F5532">
        <v>120</v>
      </c>
      <c r="G5532">
        <v>99.004000000000005</v>
      </c>
      <c r="H5532">
        <v>132</v>
      </c>
    </row>
    <row r="5533" spans="1:8" x14ac:dyDescent="0.35">
      <c r="A5533">
        <v>99.021000000000001</v>
      </c>
      <c r="B5533">
        <v>80</v>
      </c>
      <c r="C5533">
        <v>99.021000000000001</v>
      </c>
      <c r="D5533">
        <v>87</v>
      </c>
      <c r="E5533">
        <v>99.021000000000001</v>
      </c>
      <c r="F5533">
        <v>126</v>
      </c>
      <c r="G5533">
        <v>99.021000000000001</v>
      </c>
      <c r="H5533">
        <v>136</v>
      </c>
    </row>
    <row r="5534" spans="1:8" x14ac:dyDescent="0.35">
      <c r="A5534">
        <v>99.037999999999997</v>
      </c>
      <c r="B5534">
        <v>81</v>
      </c>
      <c r="C5534">
        <v>99.037999999999997</v>
      </c>
      <c r="D5534">
        <v>88</v>
      </c>
      <c r="E5534">
        <v>99.037999999999997</v>
      </c>
      <c r="F5534">
        <v>129</v>
      </c>
      <c r="G5534">
        <v>99.037999999999997</v>
      </c>
      <c r="H5534">
        <v>140</v>
      </c>
    </row>
    <row r="5535" spans="1:8" x14ac:dyDescent="0.35">
      <c r="A5535">
        <v>99.055000000000007</v>
      </c>
      <c r="B5535">
        <v>86</v>
      </c>
      <c r="C5535">
        <v>99.055000000000007</v>
      </c>
      <c r="D5535">
        <v>105</v>
      </c>
      <c r="E5535">
        <v>99.055000000000007</v>
      </c>
      <c r="F5535">
        <v>124</v>
      </c>
      <c r="G5535">
        <v>99.055000000000007</v>
      </c>
      <c r="H5535">
        <v>143</v>
      </c>
    </row>
    <row r="5536" spans="1:8" x14ac:dyDescent="0.35">
      <c r="A5536">
        <v>99.072000000000003</v>
      </c>
      <c r="B5536">
        <v>94</v>
      </c>
      <c r="C5536">
        <v>99.072000000000003</v>
      </c>
      <c r="D5536">
        <v>101</v>
      </c>
      <c r="E5536">
        <v>99.072000000000003</v>
      </c>
      <c r="F5536">
        <v>125</v>
      </c>
      <c r="G5536">
        <v>99.072000000000003</v>
      </c>
      <c r="H5536">
        <v>134</v>
      </c>
    </row>
    <row r="5537" spans="1:8" x14ac:dyDescent="0.35">
      <c r="A5537">
        <v>99.088999999999999</v>
      </c>
      <c r="B5537">
        <v>85</v>
      </c>
      <c r="C5537">
        <v>99.088999999999999</v>
      </c>
      <c r="D5537">
        <v>98</v>
      </c>
      <c r="E5537">
        <v>99.088999999999999</v>
      </c>
      <c r="F5537">
        <v>125</v>
      </c>
      <c r="G5537">
        <v>99.088999999999999</v>
      </c>
      <c r="H5537">
        <v>128</v>
      </c>
    </row>
    <row r="5538" spans="1:8" x14ac:dyDescent="0.35">
      <c r="A5538">
        <v>99.105999999999995</v>
      </c>
      <c r="B5538">
        <v>77</v>
      </c>
      <c r="C5538">
        <v>99.105999999999995</v>
      </c>
      <c r="D5538">
        <v>99</v>
      </c>
      <c r="E5538">
        <v>99.105999999999995</v>
      </c>
      <c r="F5538">
        <v>117</v>
      </c>
      <c r="G5538">
        <v>99.105999999999995</v>
      </c>
      <c r="H5538">
        <v>129</v>
      </c>
    </row>
    <row r="5539" spans="1:8" x14ac:dyDescent="0.35">
      <c r="A5539">
        <v>99.123000000000005</v>
      </c>
      <c r="B5539">
        <v>92</v>
      </c>
      <c r="C5539">
        <v>99.123000000000005</v>
      </c>
      <c r="D5539">
        <v>100</v>
      </c>
      <c r="E5539">
        <v>99.123000000000005</v>
      </c>
      <c r="F5539">
        <v>129</v>
      </c>
      <c r="G5539">
        <v>99.123000000000005</v>
      </c>
      <c r="H5539">
        <v>128</v>
      </c>
    </row>
    <row r="5540" spans="1:8" x14ac:dyDescent="0.35">
      <c r="A5540">
        <v>99.14</v>
      </c>
      <c r="B5540">
        <v>93</v>
      </c>
      <c r="C5540">
        <v>99.14</v>
      </c>
      <c r="D5540">
        <v>104</v>
      </c>
      <c r="E5540">
        <v>99.14</v>
      </c>
      <c r="F5540">
        <v>124</v>
      </c>
      <c r="G5540">
        <v>99.14</v>
      </c>
      <c r="H5540">
        <v>128</v>
      </c>
    </row>
    <row r="5541" spans="1:8" x14ac:dyDescent="0.35">
      <c r="A5541">
        <v>99.156999999999996</v>
      </c>
      <c r="B5541">
        <v>90</v>
      </c>
      <c r="C5541">
        <v>99.156999999999996</v>
      </c>
      <c r="D5541">
        <v>98</v>
      </c>
      <c r="E5541">
        <v>99.156999999999996</v>
      </c>
      <c r="F5541">
        <v>125</v>
      </c>
      <c r="G5541">
        <v>99.156999999999996</v>
      </c>
      <c r="H5541">
        <v>136</v>
      </c>
    </row>
    <row r="5542" spans="1:8" x14ac:dyDescent="0.35">
      <c r="A5542">
        <v>99.174000000000007</v>
      </c>
      <c r="B5542">
        <v>101</v>
      </c>
      <c r="C5542">
        <v>99.174000000000007</v>
      </c>
      <c r="D5542">
        <v>96</v>
      </c>
      <c r="E5542">
        <v>99.174000000000007</v>
      </c>
      <c r="F5542">
        <v>110</v>
      </c>
      <c r="G5542">
        <v>99.174000000000007</v>
      </c>
      <c r="H5542">
        <v>135</v>
      </c>
    </row>
    <row r="5543" spans="1:8" x14ac:dyDescent="0.35">
      <c r="A5543">
        <v>99.191000000000003</v>
      </c>
      <c r="B5543">
        <v>97</v>
      </c>
      <c r="C5543">
        <v>99.191000000000003</v>
      </c>
      <c r="D5543">
        <v>96</v>
      </c>
      <c r="E5543">
        <v>99.191000000000003</v>
      </c>
      <c r="F5543">
        <v>124</v>
      </c>
      <c r="G5543">
        <v>99.191000000000003</v>
      </c>
      <c r="H5543">
        <v>125</v>
      </c>
    </row>
    <row r="5544" spans="1:8" x14ac:dyDescent="0.35">
      <c r="A5544">
        <v>99.207999999999998</v>
      </c>
      <c r="B5544">
        <v>91</v>
      </c>
      <c r="C5544">
        <v>99.207999999999998</v>
      </c>
      <c r="D5544">
        <v>101</v>
      </c>
      <c r="E5544">
        <v>99.207999999999998</v>
      </c>
      <c r="F5544">
        <v>113</v>
      </c>
      <c r="G5544">
        <v>99.207999999999998</v>
      </c>
      <c r="H5544">
        <v>139</v>
      </c>
    </row>
    <row r="5545" spans="1:8" x14ac:dyDescent="0.35">
      <c r="A5545">
        <v>99.224999999999994</v>
      </c>
      <c r="B5545">
        <v>91</v>
      </c>
      <c r="C5545">
        <v>99.224999999999994</v>
      </c>
      <c r="D5545">
        <v>102</v>
      </c>
      <c r="E5545">
        <v>99.224999999999994</v>
      </c>
      <c r="F5545">
        <v>123</v>
      </c>
      <c r="G5545">
        <v>99.224999999999994</v>
      </c>
      <c r="H5545">
        <v>119</v>
      </c>
    </row>
    <row r="5546" spans="1:8" x14ac:dyDescent="0.35">
      <c r="A5546">
        <v>99.242000000000004</v>
      </c>
      <c r="B5546">
        <v>98</v>
      </c>
      <c r="C5546">
        <v>99.242000000000004</v>
      </c>
      <c r="D5546">
        <v>97</v>
      </c>
      <c r="E5546">
        <v>99.242000000000004</v>
      </c>
      <c r="F5546">
        <v>108</v>
      </c>
      <c r="G5546">
        <v>99.242000000000004</v>
      </c>
      <c r="H5546">
        <v>125</v>
      </c>
    </row>
    <row r="5547" spans="1:8" x14ac:dyDescent="0.35">
      <c r="A5547">
        <v>99.259</v>
      </c>
      <c r="B5547">
        <v>102</v>
      </c>
      <c r="C5547">
        <v>99.259</v>
      </c>
      <c r="D5547">
        <v>94</v>
      </c>
      <c r="E5547">
        <v>99.259</v>
      </c>
      <c r="F5547">
        <v>122</v>
      </c>
      <c r="G5547">
        <v>99.259</v>
      </c>
      <c r="H5547">
        <v>129</v>
      </c>
    </row>
    <row r="5548" spans="1:8" x14ac:dyDescent="0.35">
      <c r="A5548">
        <v>99.275999999999996</v>
      </c>
      <c r="B5548">
        <v>102</v>
      </c>
      <c r="C5548">
        <v>99.275999999999996</v>
      </c>
      <c r="D5548">
        <v>97</v>
      </c>
      <c r="E5548">
        <v>99.275999999999996</v>
      </c>
      <c r="F5548">
        <v>112</v>
      </c>
      <c r="G5548">
        <v>99.275999999999996</v>
      </c>
      <c r="H5548">
        <v>125</v>
      </c>
    </row>
    <row r="5549" spans="1:8" x14ac:dyDescent="0.35">
      <c r="A5549">
        <v>99.293000000000006</v>
      </c>
      <c r="B5549">
        <v>95</v>
      </c>
      <c r="C5549">
        <v>99.293000000000006</v>
      </c>
      <c r="D5549">
        <v>90</v>
      </c>
      <c r="E5549">
        <v>99.293000000000006</v>
      </c>
      <c r="F5549">
        <v>129</v>
      </c>
      <c r="G5549">
        <v>99.293000000000006</v>
      </c>
      <c r="H5549">
        <v>135</v>
      </c>
    </row>
    <row r="5550" spans="1:8" x14ac:dyDescent="0.35">
      <c r="A5550">
        <v>99.31</v>
      </c>
      <c r="B5550">
        <v>96</v>
      </c>
      <c r="C5550">
        <v>99.31</v>
      </c>
      <c r="D5550">
        <v>94</v>
      </c>
      <c r="E5550">
        <v>99.31</v>
      </c>
      <c r="F5550">
        <v>126</v>
      </c>
      <c r="G5550">
        <v>99.31</v>
      </c>
      <c r="H5550">
        <v>141</v>
      </c>
    </row>
    <row r="5551" spans="1:8" x14ac:dyDescent="0.35">
      <c r="A5551">
        <v>99.326999999999998</v>
      </c>
      <c r="B5551">
        <v>97</v>
      </c>
      <c r="C5551">
        <v>99.326999999999998</v>
      </c>
      <c r="D5551">
        <v>99</v>
      </c>
      <c r="E5551">
        <v>99.326999999999998</v>
      </c>
      <c r="F5551">
        <v>132</v>
      </c>
      <c r="G5551">
        <v>99.326999999999998</v>
      </c>
      <c r="H5551">
        <v>138</v>
      </c>
    </row>
    <row r="5552" spans="1:8" x14ac:dyDescent="0.35">
      <c r="A5552">
        <v>99.343999999999994</v>
      </c>
      <c r="B5552">
        <v>96</v>
      </c>
      <c r="C5552">
        <v>99.343999999999994</v>
      </c>
      <c r="D5552">
        <v>93</v>
      </c>
      <c r="E5552">
        <v>99.343999999999994</v>
      </c>
      <c r="F5552">
        <v>133</v>
      </c>
      <c r="G5552">
        <v>99.343999999999994</v>
      </c>
      <c r="H5552">
        <v>129</v>
      </c>
    </row>
    <row r="5553" spans="1:8" x14ac:dyDescent="0.35">
      <c r="A5553">
        <v>99.361000000000004</v>
      </c>
      <c r="B5553">
        <v>95</v>
      </c>
      <c r="C5553">
        <v>99.361000000000004</v>
      </c>
      <c r="D5553">
        <v>99</v>
      </c>
      <c r="E5553">
        <v>99.361000000000004</v>
      </c>
      <c r="F5553">
        <v>144</v>
      </c>
      <c r="G5553">
        <v>99.361000000000004</v>
      </c>
      <c r="H5553">
        <v>148</v>
      </c>
    </row>
    <row r="5554" spans="1:8" x14ac:dyDescent="0.35">
      <c r="A5554">
        <v>99.378</v>
      </c>
      <c r="B5554">
        <v>86</v>
      </c>
      <c r="C5554">
        <v>99.378</v>
      </c>
      <c r="D5554">
        <v>93</v>
      </c>
      <c r="E5554">
        <v>99.378</v>
      </c>
      <c r="F5554">
        <v>124</v>
      </c>
      <c r="G5554">
        <v>99.378</v>
      </c>
      <c r="H5554">
        <v>124</v>
      </c>
    </row>
    <row r="5555" spans="1:8" x14ac:dyDescent="0.35">
      <c r="A5555">
        <v>99.394999999999996</v>
      </c>
      <c r="B5555">
        <v>99</v>
      </c>
      <c r="C5555">
        <v>99.394999999999996</v>
      </c>
      <c r="D5555">
        <v>93</v>
      </c>
      <c r="E5555">
        <v>99.394999999999996</v>
      </c>
      <c r="F5555">
        <v>112</v>
      </c>
      <c r="G5555">
        <v>99.394999999999996</v>
      </c>
      <c r="H5555">
        <v>133</v>
      </c>
    </row>
    <row r="5556" spans="1:8" x14ac:dyDescent="0.35">
      <c r="A5556">
        <v>99.412000000000006</v>
      </c>
      <c r="B5556">
        <v>106</v>
      </c>
      <c r="C5556">
        <v>99.412000000000006</v>
      </c>
      <c r="D5556">
        <v>103</v>
      </c>
      <c r="E5556">
        <v>99.412000000000006</v>
      </c>
      <c r="F5556">
        <v>128</v>
      </c>
      <c r="G5556">
        <v>99.412000000000006</v>
      </c>
      <c r="H5556">
        <v>123</v>
      </c>
    </row>
    <row r="5557" spans="1:8" x14ac:dyDescent="0.35">
      <c r="A5557">
        <v>99.429000000000002</v>
      </c>
      <c r="B5557">
        <v>91</v>
      </c>
      <c r="C5557">
        <v>99.429000000000002</v>
      </c>
      <c r="D5557">
        <v>87</v>
      </c>
      <c r="E5557">
        <v>99.429000000000002</v>
      </c>
      <c r="F5557">
        <v>112</v>
      </c>
      <c r="G5557">
        <v>99.429000000000002</v>
      </c>
      <c r="H5557">
        <v>119</v>
      </c>
    </row>
    <row r="5558" spans="1:8" x14ac:dyDescent="0.35">
      <c r="A5558">
        <v>99.445999999999998</v>
      </c>
      <c r="B5558">
        <v>108</v>
      </c>
      <c r="C5558">
        <v>99.445999999999998</v>
      </c>
      <c r="D5558">
        <v>88</v>
      </c>
      <c r="E5558">
        <v>99.445999999999998</v>
      </c>
      <c r="F5558">
        <v>120</v>
      </c>
      <c r="G5558">
        <v>99.445999999999998</v>
      </c>
      <c r="H5558">
        <v>131</v>
      </c>
    </row>
    <row r="5559" spans="1:8" x14ac:dyDescent="0.35">
      <c r="A5559">
        <v>99.462999999999994</v>
      </c>
      <c r="B5559">
        <v>107</v>
      </c>
      <c r="C5559">
        <v>99.462999999999994</v>
      </c>
      <c r="D5559">
        <v>89</v>
      </c>
      <c r="E5559">
        <v>99.462999999999994</v>
      </c>
      <c r="F5559">
        <v>137</v>
      </c>
      <c r="G5559">
        <v>99.462999999999994</v>
      </c>
      <c r="H5559">
        <v>117</v>
      </c>
    </row>
    <row r="5560" spans="1:8" x14ac:dyDescent="0.35">
      <c r="A5560">
        <v>99.48</v>
      </c>
      <c r="B5560">
        <v>112</v>
      </c>
      <c r="C5560">
        <v>99.48</v>
      </c>
      <c r="D5560">
        <v>93</v>
      </c>
      <c r="E5560">
        <v>99.48</v>
      </c>
      <c r="F5560">
        <v>116</v>
      </c>
      <c r="G5560">
        <v>99.48</v>
      </c>
      <c r="H5560">
        <v>138</v>
      </c>
    </row>
    <row r="5561" spans="1:8" x14ac:dyDescent="0.35">
      <c r="A5561">
        <v>99.497</v>
      </c>
      <c r="B5561">
        <v>106</v>
      </c>
      <c r="C5561">
        <v>99.497</v>
      </c>
      <c r="D5561">
        <v>93</v>
      </c>
      <c r="E5561">
        <v>99.497</v>
      </c>
      <c r="F5561">
        <v>137</v>
      </c>
      <c r="G5561">
        <v>99.497</v>
      </c>
      <c r="H5561">
        <v>128</v>
      </c>
    </row>
    <row r="5562" spans="1:8" x14ac:dyDescent="0.35">
      <c r="A5562">
        <v>99.513999999999996</v>
      </c>
      <c r="B5562">
        <v>98</v>
      </c>
      <c r="C5562">
        <v>99.513999999999996</v>
      </c>
      <c r="D5562">
        <v>89</v>
      </c>
      <c r="E5562">
        <v>99.513999999999996</v>
      </c>
      <c r="F5562">
        <v>126</v>
      </c>
      <c r="G5562">
        <v>99.513999999999996</v>
      </c>
      <c r="H5562">
        <v>136</v>
      </c>
    </row>
    <row r="5563" spans="1:8" x14ac:dyDescent="0.35">
      <c r="A5563">
        <v>99.531000000000006</v>
      </c>
      <c r="B5563">
        <v>105</v>
      </c>
      <c r="C5563">
        <v>99.531000000000006</v>
      </c>
      <c r="D5563">
        <v>93</v>
      </c>
      <c r="E5563">
        <v>99.531000000000006</v>
      </c>
      <c r="F5563">
        <v>117</v>
      </c>
      <c r="G5563">
        <v>99.531000000000006</v>
      </c>
      <c r="H5563">
        <v>126</v>
      </c>
    </row>
    <row r="5564" spans="1:8" x14ac:dyDescent="0.35">
      <c r="A5564">
        <v>99.548000000000002</v>
      </c>
      <c r="B5564">
        <v>107</v>
      </c>
      <c r="C5564">
        <v>99.548000000000002</v>
      </c>
      <c r="D5564">
        <v>90</v>
      </c>
      <c r="E5564">
        <v>99.548000000000002</v>
      </c>
      <c r="F5564">
        <v>123</v>
      </c>
      <c r="G5564">
        <v>99.548000000000002</v>
      </c>
      <c r="H5564">
        <v>118</v>
      </c>
    </row>
    <row r="5565" spans="1:8" x14ac:dyDescent="0.35">
      <c r="A5565">
        <v>99.564999999999998</v>
      </c>
      <c r="B5565">
        <v>108</v>
      </c>
      <c r="C5565">
        <v>99.564999999999998</v>
      </c>
      <c r="D5565">
        <v>79</v>
      </c>
      <c r="E5565">
        <v>99.564999999999998</v>
      </c>
      <c r="F5565">
        <v>117</v>
      </c>
      <c r="G5565">
        <v>99.564999999999998</v>
      </c>
      <c r="H5565">
        <v>138</v>
      </c>
    </row>
    <row r="5566" spans="1:8" x14ac:dyDescent="0.35">
      <c r="A5566">
        <v>99.581999999999994</v>
      </c>
      <c r="B5566">
        <v>104</v>
      </c>
      <c r="C5566">
        <v>99.581999999999994</v>
      </c>
      <c r="D5566">
        <v>92</v>
      </c>
      <c r="E5566">
        <v>99.581999999999994</v>
      </c>
      <c r="F5566">
        <v>124</v>
      </c>
      <c r="G5566">
        <v>99.581999999999994</v>
      </c>
      <c r="H5566">
        <v>140</v>
      </c>
    </row>
    <row r="5567" spans="1:8" x14ac:dyDescent="0.35">
      <c r="A5567">
        <v>99.599000000000004</v>
      </c>
      <c r="B5567">
        <v>103</v>
      </c>
      <c r="C5567">
        <v>99.599000000000004</v>
      </c>
      <c r="D5567">
        <v>86</v>
      </c>
      <c r="E5567">
        <v>99.599000000000004</v>
      </c>
      <c r="F5567">
        <v>127</v>
      </c>
      <c r="G5567">
        <v>99.599000000000004</v>
      </c>
      <c r="H5567">
        <v>136</v>
      </c>
    </row>
    <row r="5568" spans="1:8" x14ac:dyDescent="0.35">
      <c r="A5568">
        <v>99.616</v>
      </c>
      <c r="B5568">
        <v>109</v>
      </c>
      <c r="C5568">
        <v>99.616</v>
      </c>
      <c r="D5568">
        <v>100</v>
      </c>
      <c r="E5568">
        <v>99.616</v>
      </c>
      <c r="F5568">
        <v>120</v>
      </c>
      <c r="G5568">
        <v>99.616</v>
      </c>
      <c r="H5568">
        <v>121</v>
      </c>
    </row>
    <row r="5569" spans="1:8" x14ac:dyDescent="0.35">
      <c r="A5569">
        <v>99.632999999999996</v>
      </c>
      <c r="B5569">
        <v>110</v>
      </c>
      <c r="C5569">
        <v>99.632999999999996</v>
      </c>
      <c r="D5569">
        <v>89</v>
      </c>
      <c r="E5569">
        <v>99.632999999999996</v>
      </c>
      <c r="F5569">
        <v>127</v>
      </c>
      <c r="G5569">
        <v>99.632999999999996</v>
      </c>
      <c r="H5569">
        <v>114</v>
      </c>
    </row>
    <row r="5570" spans="1:8" x14ac:dyDescent="0.35">
      <c r="A5570">
        <v>99.65</v>
      </c>
      <c r="B5570">
        <v>108</v>
      </c>
      <c r="C5570">
        <v>99.65</v>
      </c>
      <c r="D5570">
        <v>97</v>
      </c>
      <c r="E5570">
        <v>99.65</v>
      </c>
      <c r="F5570">
        <v>114</v>
      </c>
      <c r="G5570">
        <v>99.65</v>
      </c>
      <c r="H5570">
        <v>123</v>
      </c>
    </row>
    <row r="5571" spans="1:8" x14ac:dyDescent="0.35">
      <c r="A5571">
        <v>99.667000000000002</v>
      </c>
      <c r="B5571">
        <v>100</v>
      </c>
      <c r="C5571">
        <v>99.667000000000002</v>
      </c>
      <c r="D5571">
        <v>92</v>
      </c>
      <c r="E5571">
        <v>99.667000000000002</v>
      </c>
      <c r="F5571">
        <v>116</v>
      </c>
      <c r="G5571">
        <v>99.667000000000002</v>
      </c>
      <c r="H5571">
        <v>122</v>
      </c>
    </row>
    <row r="5572" spans="1:8" x14ac:dyDescent="0.35">
      <c r="A5572">
        <v>99.683999999999997</v>
      </c>
      <c r="B5572">
        <v>102</v>
      </c>
      <c r="C5572">
        <v>99.683999999999997</v>
      </c>
      <c r="D5572">
        <v>97</v>
      </c>
      <c r="E5572">
        <v>99.683999999999997</v>
      </c>
      <c r="F5572">
        <v>113</v>
      </c>
      <c r="G5572">
        <v>99.683999999999997</v>
      </c>
      <c r="H5572">
        <v>129</v>
      </c>
    </row>
    <row r="5573" spans="1:8" x14ac:dyDescent="0.35">
      <c r="A5573">
        <v>99.700999999999993</v>
      </c>
      <c r="B5573">
        <v>94</v>
      </c>
      <c r="C5573">
        <v>99.700999999999993</v>
      </c>
      <c r="D5573">
        <v>96</v>
      </c>
      <c r="E5573">
        <v>99.700999999999993</v>
      </c>
      <c r="F5573">
        <v>119</v>
      </c>
      <c r="G5573">
        <v>99.700999999999993</v>
      </c>
      <c r="H5573">
        <v>139</v>
      </c>
    </row>
    <row r="5574" spans="1:8" x14ac:dyDescent="0.35">
      <c r="A5574">
        <v>99.718000000000004</v>
      </c>
      <c r="B5574">
        <v>95</v>
      </c>
      <c r="C5574">
        <v>99.718000000000004</v>
      </c>
      <c r="D5574">
        <v>102</v>
      </c>
      <c r="E5574">
        <v>99.718000000000004</v>
      </c>
      <c r="F5574">
        <v>118</v>
      </c>
      <c r="G5574">
        <v>99.718000000000004</v>
      </c>
      <c r="H5574">
        <v>136</v>
      </c>
    </row>
    <row r="5575" spans="1:8" x14ac:dyDescent="0.35">
      <c r="A5575">
        <v>99.734999999999999</v>
      </c>
      <c r="B5575">
        <v>94</v>
      </c>
      <c r="C5575">
        <v>99.734999999999999</v>
      </c>
      <c r="D5575">
        <v>109</v>
      </c>
      <c r="E5575">
        <v>99.734999999999999</v>
      </c>
      <c r="F5575">
        <v>110</v>
      </c>
      <c r="G5575">
        <v>99.734999999999999</v>
      </c>
      <c r="H5575">
        <v>129</v>
      </c>
    </row>
    <row r="5576" spans="1:8" x14ac:dyDescent="0.35">
      <c r="A5576">
        <v>99.751999999999995</v>
      </c>
      <c r="B5576">
        <v>93</v>
      </c>
      <c r="C5576">
        <v>99.751999999999995</v>
      </c>
      <c r="D5576">
        <v>100</v>
      </c>
      <c r="E5576">
        <v>99.751999999999995</v>
      </c>
      <c r="F5576">
        <v>119</v>
      </c>
      <c r="G5576">
        <v>99.751999999999995</v>
      </c>
      <c r="H5576">
        <v>125</v>
      </c>
    </row>
    <row r="5577" spans="1:8" x14ac:dyDescent="0.35">
      <c r="A5577">
        <v>99.769000000000005</v>
      </c>
      <c r="B5577">
        <v>91</v>
      </c>
      <c r="C5577">
        <v>99.769000000000005</v>
      </c>
      <c r="D5577">
        <v>98</v>
      </c>
      <c r="E5577">
        <v>99.769000000000005</v>
      </c>
      <c r="F5577">
        <v>120</v>
      </c>
      <c r="G5577">
        <v>99.769000000000005</v>
      </c>
      <c r="H5577">
        <v>128</v>
      </c>
    </row>
    <row r="5578" spans="1:8" x14ac:dyDescent="0.35">
      <c r="A5578">
        <v>99.786000000000001</v>
      </c>
      <c r="B5578">
        <v>98</v>
      </c>
      <c r="C5578">
        <v>99.786000000000001</v>
      </c>
      <c r="D5578">
        <v>99</v>
      </c>
      <c r="E5578">
        <v>99.786000000000001</v>
      </c>
      <c r="F5578">
        <v>111</v>
      </c>
      <c r="G5578">
        <v>99.786000000000001</v>
      </c>
      <c r="H5578">
        <v>128</v>
      </c>
    </row>
    <row r="5579" spans="1:8" x14ac:dyDescent="0.35">
      <c r="A5579">
        <v>99.802999999999997</v>
      </c>
      <c r="B5579">
        <v>99</v>
      </c>
      <c r="C5579">
        <v>99.802999999999997</v>
      </c>
      <c r="D5579">
        <v>93</v>
      </c>
      <c r="E5579">
        <v>99.802999999999997</v>
      </c>
      <c r="F5579">
        <v>115</v>
      </c>
      <c r="G5579">
        <v>99.802999999999997</v>
      </c>
      <c r="H5579">
        <v>133</v>
      </c>
    </row>
    <row r="5580" spans="1:8" x14ac:dyDescent="0.35">
      <c r="A5580">
        <v>99.82</v>
      </c>
      <c r="B5580">
        <v>96</v>
      </c>
      <c r="C5580">
        <v>99.82</v>
      </c>
      <c r="D5580">
        <v>94</v>
      </c>
      <c r="E5580">
        <v>99.82</v>
      </c>
      <c r="F5580">
        <v>125</v>
      </c>
      <c r="G5580">
        <v>99.82</v>
      </c>
      <c r="H5580">
        <v>133</v>
      </c>
    </row>
    <row r="5581" spans="1:8" x14ac:dyDescent="0.35">
      <c r="A5581">
        <v>99.837000000000003</v>
      </c>
      <c r="B5581">
        <v>93</v>
      </c>
      <c r="C5581">
        <v>99.837000000000003</v>
      </c>
      <c r="D5581">
        <v>96</v>
      </c>
      <c r="E5581">
        <v>99.837000000000003</v>
      </c>
      <c r="F5581">
        <v>122</v>
      </c>
      <c r="G5581">
        <v>99.837000000000003</v>
      </c>
      <c r="H5581">
        <v>132</v>
      </c>
    </row>
    <row r="5582" spans="1:8" x14ac:dyDescent="0.35">
      <c r="A5582">
        <v>99.853999999999999</v>
      </c>
      <c r="B5582">
        <v>104</v>
      </c>
      <c r="C5582">
        <v>99.853999999999999</v>
      </c>
      <c r="D5582">
        <v>98</v>
      </c>
      <c r="E5582">
        <v>99.853999999999999</v>
      </c>
      <c r="F5582">
        <v>114</v>
      </c>
      <c r="G5582">
        <v>99.853999999999999</v>
      </c>
      <c r="H5582">
        <v>128</v>
      </c>
    </row>
    <row r="5583" spans="1:8" x14ac:dyDescent="0.35">
      <c r="A5583">
        <v>99.870999999999995</v>
      </c>
      <c r="B5583">
        <v>97</v>
      </c>
      <c r="C5583">
        <v>99.870999999999995</v>
      </c>
      <c r="D5583">
        <v>98</v>
      </c>
      <c r="E5583">
        <v>99.870999999999995</v>
      </c>
      <c r="F5583">
        <v>118</v>
      </c>
      <c r="G5583">
        <v>99.870999999999995</v>
      </c>
      <c r="H5583">
        <v>117</v>
      </c>
    </row>
    <row r="5584" spans="1:8" x14ac:dyDescent="0.35">
      <c r="A5584">
        <v>99.888000000000005</v>
      </c>
      <c r="B5584">
        <v>89</v>
      </c>
      <c r="C5584">
        <v>99.888000000000005</v>
      </c>
      <c r="D5584">
        <v>97</v>
      </c>
      <c r="E5584">
        <v>99.888000000000005</v>
      </c>
      <c r="F5584">
        <v>121</v>
      </c>
      <c r="G5584">
        <v>99.888000000000005</v>
      </c>
      <c r="H5584">
        <v>121</v>
      </c>
    </row>
    <row r="5585" spans="1:8" x14ac:dyDescent="0.35">
      <c r="A5585">
        <v>99.905000000000001</v>
      </c>
      <c r="B5585">
        <v>93</v>
      </c>
      <c r="C5585">
        <v>99.905000000000001</v>
      </c>
      <c r="D5585">
        <v>90</v>
      </c>
      <c r="E5585">
        <v>99.905000000000001</v>
      </c>
      <c r="F5585">
        <v>128</v>
      </c>
      <c r="G5585">
        <v>99.905000000000001</v>
      </c>
      <c r="H5585">
        <v>126</v>
      </c>
    </row>
    <row r="5586" spans="1:8" x14ac:dyDescent="0.35">
      <c r="A5586">
        <v>99.921999999999997</v>
      </c>
      <c r="B5586">
        <v>88</v>
      </c>
      <c r="C5586">
        <v>99.921999999999997</v>
      </c>
      <c r="D5586">
        <v>89</v>
      </c>
      <c r="E5586">
        <v>99.921999999999997</v>
      </c>
      <c r="F5586">
        <v>131</v>
      </c>
      <c r="G5586">
        <v>99.921999999999997</v>
      </c>
      <c r="H5586">
        <v>128</v>
      </c>
    </row>
    <row r="5587" spans="1:8" x14ac:dyDescent="0.35">
      <c r="A5587">
        <v>99.938999999999993</v>
      </c>
      <c r="B5587">
        <v>92</v>
      </c>
      <c r="C5587">
        <v>99.938999999999993</v>
      </c>
      <c r="D5587">
        <v>92</v>
      </c>
      <c r="E5587">
        <v>99.938999999999993</v>
      </c>
      <c r="F5587">
        <v>124</v>
      </c>
      <c r="G5587">
        <v>99.938999999999993</v>
      </c>
      <c r="H5587">
        <v>129</v>
      </c>
    </row>
    <row r="5588" spans="1:8" x14ac:dyDescent="0.35">
      <c r="A5588">
        <v>99.956000000000003</v>
      </c>
      <c r="B5588">
        <v>98</v>
      </c>
      <c r="C5588">
        <v>99.956000000000003</v>
      </c>
      <c r="D5588">
        <v>89</v>
      </c>
      <c r="E5588">
        <v>99.956000000000003</v>
      </c>
      <c r="F5588">
        <v>118</v>
      </c>
      <c r="G5588">
        <v>99.956000000000003</v>
      </c>
      <c r="H5588">
        <v>127</v>
      </c>
    </row>
    <row r="5589" spans="1:8" x14ac:dyDescent="0.35">
      <c r="A5589">
        <v>99.972999999999999</v>
      </c>
      <c r="B5589">
        <v>90</v>
      </c>
      <c r="C5589">
        <v>99.972999999999999</v>
      </c>
      <c r="D5589">
        <v>90</v>
      </c>
      <c r="E5589">
        <v>99.972999999999999</v>
      </c>
      <c r="F5589">
        <v>124</v>
      </c>
      <c r="G5589">
        <v>99.972999999999999</v>
      </c>
      <c r="H5589">
        <v>129</v>
      </c>
    </row>
    <row r="5590" spans="1:8" x14ac:dyDescent="0.35">
      <c r="A5590">
        <v>99.99</v>
      </c>
      <c r="B5590">
        <v>91</v>
      </c>
      <c r="C5590">
        <v>99.99</v>
      </c>
      <c r="D5590">
        <v>95</v>
      </c>
      <c r="E5590">
        <v>99.99</v>
      </c>
      <c r="F5590">
        <v>125</v>
      </c>
      <c r="G5590">
        <v>99.99</v>
      </c>
      <c r="H5590">
        <v>132</v>
      </c>
    </row>
    <row r="5591" spans="1:8" x14ac:dyDescent="0.35">
      <c r="A5591">
        <v>100.00700000000001</v>
      </c>
      <c r="B5591">
        <v>90</v>
      </c>
      <c r="C5591">
        <v>100.00700000000001</v>
      </c>
      <c r="D5591">
        <v>94</v>
      </c>
      <c r="E5591">
        <v>100.00700000000001</v>
      </c>
      <c r="F5591">
        <v>120</v>
      </c>
      <c r="G5591">
        <v>100.00700000000001</v>
      </c>
      <c r="H5591">
        <v>126</v>
      </c>
    </row>
    <row r="5592" spans="1:8" x14ac:dyDescent="0.35">
      <c r="A5592">
        <v>100.024</v>
      </c>
      <c r="B5592">
        <v>83</v>
      </c>
      <c r="C5592">
        <v>100.024</v>
      </c>
      <c r="D5592">
        <v>82</v>
      </c>
      <c r="E5592">
        <v>100.024</v>
      </c>
      <c r="F5592">
        <v>121</v>
      </c>
      <c r="G5592">
        <v>100.024</v>
      </c>
      <c r="H5592">
        <v>128</v>
      </c>
    </row>
    <row r="5593" spans="1:8" x14ac:dyDescent="0.35">
      <c r="A5593">
        <v>100.041</v>
      </c>
      <c r="B5593">
        <v>84</v>
      </c>
      <c r="C5593">
        <v>100.041</v>
      </c>
      <c r="D5593">
        <v>88</v>
      </c>
      <c r="E5593">
        <v>100.041</v>
      </c>
      <c r="F5593">
        <v>112</v>
      </c>
      <c r="G5593">
        <v>100.041</v>
      </c>
      <c r="H5593">
        <v>136</v>
      </c>
    </row>
    <row r="5594" spans="1:8" x14ac:dyDescent="0.35">
      <c r="A5594">
        <v>100.05800000000001</v>
      </c>
      <c r="B5594">
        <v>85</v>
      </c>
      <c r="C5594">
        <v>100.05800000000001</v>
      </c>
      <c r="D5594">
        <v>98</v>
      </c>
      <c r="E5594">
        <v>100.05800000000001</v>
      </c>
      <c r="F5594">
        <v>113</v>
      </c>
      <c r="G5594">
        <v>100.05800000000001</v>
      </c>
      <c r="H5594">
        <v>128</v>
      </c>
    </row>
    <row r="5595" spans="1:8" x14ac:dyDescent="0.35">
      <c r="A5595">
        <v>100.075</v>
      </c>
      <c r="B5595">
        <v>91</v>
      </c>
      <c r="C5595">
        <v>100.075</v>
      </c>
      <c r="D5595">
        <v>102</v>
      </c>
      <c r="E5595">
        <v>100.075</v>
      </c>
      <c r="F5595">
        <v>118</v>
      </c>
      <c r="G5595">
        <v>100.075</v>
      </c>
      <c r="H5595">
        <v>121</v>
      </c>
    </row>
    <row r="5596" spans="1:8" x14ac:dyDescent="0.35">
      <c r="A5596">
        <v>100.092</v>
      </c>
      <c r="B5596">
        <v>84</v>
      </c>
      <c r="C5596">
        <v>100.092</v>
      </c>
      <c r="D5596">
        <v>102</v>
      </c>
      <c r="E5596">
        <v>100.092</v>
      </c>
      <c r="F5596">
        <v>118</v>
      </c>
      <c r="G5596">
        <v>100.092</v>
      </c>
      <c r="H5596">
        <v>128</v>
      </c>
    </row>
    <row r="5597" spans="1:8" x14ac:dyDescent="0.35">
      <c r="A5597">
        <v>100.10899999999999</v>
      </c>
      <c r="B5597">
        <v>81</v>
      </c>
      <c r="C5597">
        <v>100.10899999999999</v>
      </c>
      <c r="D5597">
        <v>94</v>
      </c>
      <c r="E5597">
        <v>100.10899999999999</v>
      </c>
      <c r="F5597">
        <v>117</v>
      </c>
      <c r="G5597">
        <v>100.10899999999999</v>
      </c>
      <c r="H5597">
        <v>126</v>
      </c>
    </row>
    <row r="5598" spans="1:8" x14ac:dyDescent="0.35">
      <c r="A5598">
        <v>100.126</v>
      </c>
      <c r="B5598">
        <v>79</v>
      </c>
      <c r="C5598">
        <v>100.126</v>
      </c>
      <c r="D5598">
        <v>85</v>
      </c>
      <c r="E5598">
        <v>100.126</v>
      </c>
      <c r="F5598">
        <v>124</v>
      </c>
      <c r="G5598">
        <v>100.126</v>
      </c>
      <c r="H5598">
        <v>118</v>
      </c>
    </row>
    <row r="5599" spans="1:8" x14ac:dyDescent="0.35">
      <c r="A5599">
        <v>100.143</v>
      </c>
      <c r="B5599">
        <v>88</v>
      </c>
      <c r="C5599">
        <v>100.143</v>
      </c>
      <c r="D5599">
        <v>88</v>
      </c>
      <c r="E5599">
        <v>100.143</v>
      </c>
      <c r="F5599">
        <v>116</v>
      </c>
      <c r="G5599">
        <v>100.143</v>
      </c>
      <c r="H5599">
        <v>126</v>
      </c>
    </row>
    <row r="5600" spans="1:8" x14ac:dyDescent="0.35">
      <c r="A5600">
        <v>100.16</v>
      </c>
      <c r="B5600">
        <v>88</v>
      </c>
      <c r="C5600">
        <v>100.16</v>
      </c>
      <c r="D5600">
        <v>92</v>
      </c>
      <c r="E5600">
        <v>100.16</v>
      </c>
      <c r="F5600">
        <v>117</v>
      </c>
      <c r="G5600">
        <v>100.16</v>
      </c>
      <c r="H5600">
        <v>128</v>
      </c>
    </row>
    <row r="5601" spans="1:8" x14ac:dyDescent="0.35">
      <c r="A5601">
        <v>100.17700000000001</v>
      </c>
      <c r="B5601">
        <v>90</v>
      </c>
      <c r="C5601">
        <v>100.17700000000001</v>
      </c>
      <c r="D5601">
        <v>91</v>
      </c>
      <c r="E5601">
        <v>100.17700000000001</v>
      </c>
      <c r="F5601">
        <v>125</v>
      </c>
      <c r="G5601">
        <v>100.17700000000001</v>
      </c>
      <c r="H5601">
        <v>127</v>
      </c>
    </row>
    <row r="5602" spans="1:8" x14ac:dyDescent="0.35">
      <c r="A5602">
        <v>100.194</v>
      </c>
      <c r="B5602">
        <v>92</v>
      </c>
      <c r="C5602">
        <v>100.194</v>
      </c>
      <c r="D5602">
        <v>92</v>
      </c>
      <c r="E5602">
        <v>100.194</v>
      </c>
      <c r="F5602">
        <v>111</v>
      </c>
      <c r="G5602">
        <v>100.194</v>
      </c>
      <c r="H5602">
        <v>130</v>
      </c>
    </row>
    <row r="5603" spans="1:8" x14ac:dyDescent="0.35">
      <c r="A5603">
        <v>100.211</v>
      </c>
      <c r="B5603">
        <v>86</v>
      </c>
      <c r="C5603">
        <v>100.211</v>
      </c>
      <c r="D5603">
        <v>95</v>
      </c>
      <c r="E5603">
        <v>100.211</v>
      </c>
      <c r="F5603">
        <v>121</v>
      </c>
      <c r="G5603">
        <v>100.211</v>
      </c>
      <c r="H5603">
        <v>133</v>
      </c>
    </row>
    <row r="5604" spans="1:8" x14ac:dyDescent="0.35">
      <c r="A5604">
        <v>100.22799999999999</v>
      </c>
      <c r="B5604">
        <v>80</v>
      </c>
      <c r="C5604">
        <v>100.22799999999999</v>
      </c>
      <c r="D5604">
        <v>96</v>
      </c>
      <c r="E5604">
        <v>100.22799999999999</v>
      </c>
      <c r="F5604">
        <v>120</v>
      </c>
      <c r="G5604">
        <v>100.22799999999999</v>
      </c>
      <c r="H5604">
        <v>136</v>
      </c>
    </row>
    <row r="5605" spans="1:8" x14ac:dyDescent="0.35">
      <c r="A5605">
        <v>100.245</v>
      </c>
      <c r="B5605">
        <v>73</v>
      </c>
      <c r="C5605">
        <v>100.245</v>
      </c>
      <c r="D5605">
        <v>97</v>
      </c>
      <c r="E5605">
        <v>100.245</v>
      </c>
      <c r="F5605">
        <v>125</v>
      </c>
      <c r="G5605">
        <v>100.245</v>
      </c>
      <c r="H5605">
        <v>133</v>
      </c>
    </row>
    <row r="5606" spans="1:8" x14ac:dyDescent="0.35">
      <c r="A5606">
        <v>100.262</v>
      </c>
      <c r="B5606">
        <v>84</v>
      </c>
      <c r="C5606">
        <v>100.262</v>
      </c>
      <c r="D5606">
        <v>90</v>
      </c>
      <c r="E5606">
        <v>100.262</v>
      </c>
      <c r="F5606">
        <v>129</v>
      </c>
      <c r="G5606">
        <v>100.262</v>
      </c>
      <c r="H5606">
        <v>125</v>
      </c>
    </row>
    <row r="5607" spans="1:8" x14ac:dyDescent="0.35">
      <c r="A5607">
        <v>100.279</v>
      </c>
      <c r="B5607">
        <v>81</v>
      </c>
      <c r="C5607">
        <v>100.279</v>
      </c>
      <c r="D5607">
        <v>96</v>
      </c>
      <c r="E5607">
        <v>100.279</v>
      </c>
      <c r="F5607">
        <v>119</v>
      </c>
      <c r="G5607">
        <v>100.279</v>
      </c>
      <c r="H5607">
        <v>130</v>
      </c>
    </row>
    <row r="5608" spans="1:8" x14ac:dyDescent="0.35">
      <c r="A5608">
        <v>100.29600000000001</v>
      </c>
      <c r="B5608">
        <v>83</v>
      </c>
      <c r="C5608">
        <v>100.29600000000001</v>
      </c>
      <c r="D5608">
        <v>81</v>
      </c>
      <c r="E5608">
        <v>100.29600000000001</v>
      </c>
      <c r="F5608">
        <v>125</v>
      </c>
      <c r="G5608">
        <v>100.29600000000001</v>
      </c>
      <c r="H5608">
        <v>123</v>
      </c>
    </row>
    <row r="5609" spans="1:8" x14ac:dyDescent="0.35">
      <c r="A5609">
        <v>100.313</v>
      </c>
      <c r="B5609">
        <v>82</v>
      </c>
      <c r="C5609">
        <v>100.313</v>
      </c>
      <c r="D5609">
        <v>97</v>
      </c>
      <c r="E5609">
        <v>100.313</v>
      </c>
      <c r="F5609">
        <v>124</v>
      </c>
      <c r="G5609">
        <v>100.313</v>
      </c>
      <c r="H5609">
        <v>123</v>
      </c>
    </row>
    <row r="5610" spans="1:8" x14ac:dyDescent="0.35">
      <c r="A5610">
        <v>100.33</v>
      </c>
      <c r="B5610">
        <v>76</v>
      </c>
      <c r="C5610">
        <v>100.33</v>
      </c>
      <c r="D5610">
        <v>104</v>
      </c>
      <c r="E5610">
        <v>100.33</v>
      </c>
      <c r="F5610">
        <v>114</v>
      </c>
      <c r="G5610">
        <v>100.33</v>
      </c>
      <c r="H5610">
        <v>120</v>
      </c>
    </row>
    <row r="5611" spans="1:8" x14ac:dyDescent="0.35">
      <c r="A5611">
        <v>100.34699999999999</v>
      </c>
      <c r="B5611">
        <v>83</v>
      </c>
      <c r="C5611">
        <v>100.34699999999999</v>
      </c>
      <c r="D5611">
        <v>91</v>
      </c>
      <c r="E5611">
        <v>100.34699999999999</v>
      </c>
      <c r="F5611">
        <v>119</v>
      </c>
      <c r="G5611">
        <v>100.34699999999999</v>
      </c>
      <c r="H5611">
        <v>125</v>
      </c>
    </row>
    <row r="5612" spans="1:8" x14ac:dyDescent="0.35">
      <c r="A5612">
        <v>100.364</v>
      </c>
      <c r="B5612">
        <v>82</v>
      </c>
      <c r="C5612">
        <v>100.364</v>
      </c>
      <c r="D5612">
        <v>94</v>
      </c>
      <c r="E5612">
        <v>100.364</v>
      </c>
      <c r="F5612">
        <v>108</v>
      </c>
      <c r="G5612">
        <v>100.364</v>
      </c>
      <c r="H5612">
        <v>131</v>
      </c>
    </row>
    <row r="5613" spans="1:8" x14ac:dyDescent="0.35">
      <c r="A5613">
        <v>100.381</v>
      </c>
      <c r="B5613">
        <v>85</v>
      </c>
      <c r="C5613">
        <v>100.381</v>
      </c>
      <c r="D5613">
        <v>98</v>
      </c>
      <c r="E5613">
        <v>100.381</v>
      </c>
      <c r="F5613">
        <v>117</v>
      </c>
      <c r="G5613">
        <v>100.381</v>
      </c>
      <c r="H5613">
        <v>124</v>
      </c>
    </row>
    <row r="5614" spans="1:8" x14ac:dyDescent="0.35">
      <c r="A5614">
        <v>100.398</v>
      </c>
      <c r="B5614">
        <v>73</v>
      </c>
      <c r="C5614">
        <v>100.398</v>
      </c>
      <c r="D5614">
        <v>81</v>
      </c>
      <c r="E5614">
        <v>100.398</v>
      </c>
      <c r="F5614">
        <v>113</v>
      </c>
      <c r="G5614">
        <v>100.398</v>
      </c>
      <c r="H5614">
        <v>126</v>
      </c>
    </row>
    <row r="5615" spans="1:8" x14ac:dyDescent="0.35">
      <c r="A5615">
        <v>100.41500000000001</v>
      </c>
      <c r="B5615">
        <v>77</v>
      </c>
      <c r="C5615">
        <v>100.41500000000001</v>
      </c>
      <c r="D5615">
        <v>80</v>
      </c>
      <c r="E5615">
        <v>100.41500000000001</v>
      </c>
      <c r="F5615">
        <v>97</v>
      </c>
      <c r="G5615">
        <v>100.41500000000001</v>
      </c>
      <c r="H5615">
        <v>128</v>
      </c>
    </row>
    <row r="5616" spans="1:8" x14ac:dyDescent="0.35">
      <c r="A5616">
        <v>100.432</v>
      </c>
      <c r="B5616">
        <v>80</v>
      </c>
      <c r="C5616">
        <v>100.432</v>
      </c>
      <c r="D5616">
        <v>89</v>
      </c>
      <c r="E5616">
        <v>100.432</v>
      </c>
      <c r="F5616">
        <v>122</v>
      </c>
      <c r="G5616">
        <v>100.432</v>
      </c>
      <c r="H5616">
        <v>133</v>
      </c>
    </row>
    <row r="5617" spans="1:8" x14ac:dyDescent="0.35">
      <c r="A5617">
        <v>100.449</v>
      </c>
      <c r="B5617">
        <v>77</v>
      </c>
      <c r="C5617">
        <v>100.449</v>
      </c>
      <c r="D5617">
        <v>86</v>
      </c>
      <c r="E5617">
        <v>100.449</v>
      </c>
      <c r="F5617">
        <v>125</v>
      </c>
      <c r="G5617">
        <v>100.449</v>
      </c>
      <c r="H5617">
        <v>132</v>
      </c>
    </row>
    <row r="5618" spans="1:8" x14ac:dyDescent="0.35">
      <c r="A5618">
        <v>100.46599999999999</v>
      </c>
      <c r="B5618">
        <v>73</v>
      </c>
      <c r="C5618">
        <v>100.46599999999999</v>
      </c>
      <c r="D5618">
        <v>97</v>
      </c>
      <c r="E5618">
        <v>100.46599999999999</v>
      </c>
      <c r="F5618">
        <v>128</v>
      </c>
      <c r="G5618">
        <v>100.46599999999999</v>
      </c>
      <c r="H5618">
        <v>128</v>
      </c>
    </row>
    <row r="5619" spans="1:8" x14ac:dyDescent="0.35">
      <c r="A5619">
        <v>100.483</v>
      </c>
      <c r="B5619">
        <v>72</v>
      </c>
      <c r="C5619">
        <v>100.483</v>
      </c>
      <c r="D5619">
        <v>110</v>
      </c>
      <c r="E5619">
        <v>100.483</v>
      </c>
      <c r="F5619">
        <v>108</v>
      </c>
      <c r="G5619">
        <v>100.483</v>
      </c>
      <c r="H5619">
        <v>124</v>
      </c>
    </row>
    <row r="5620" spans="1:8" x14ac:dyDescent="0.35">
      <c r="A5620">
        <v>100.5</v>
      </c>
      <c r="B5620">
        <v>76</v>
      </c>
      <c r="C5620">
        <v>100.5</v>
      </c>
      <c r="D5620">
        <v>96</v>
      </c>
      <c r="E5620">
        <v>100.5</v>
      </c>
      <c r="F5620">
        <v>122</v>
      </c>
      <c r="G5620">
        <v>100.5</v>
      </c>
      <c r="H5620">
        <v>146</v>
      </c>
    </row>
    <row r="5621" spans="1:8" x14ac:dyDescent="0.35">
      <c r="A5621">
        <v>100.517</v>
      </c>
      <c r="B5621">
        <v>77</v>
      </c>
      <c r="C5621">
        <v>100.517</v>
      </c>
      <c r="D5621">
        <v>81</v>
      </c>
      <c r="E5621">
        <v>100.517</v>
      </c>
      <c r="F5621">
        <v>108</v>
      </c>
      <c r="G5621">
        <v>100.517</v>
      </c>
      <c r="H5621">
        <v>136</v>
      </c>
    </row>
    <row r="5622" spans="1:8" x14ac:dyDescent="0.35">
      <c r="A5622">
        <v>100.53400000000001</v>
      </c>
      <c r="B5622">
        <v>79</v>
      </c>
      <c r="C5622">
        <v>100.53400000000001</v>
      </c>
      <c r="D5622">
        <v>80</v>
      </c>
      <c r="E5622">
        <v>100.53400000000001</v>
      </c>
      <c r="F5622">
        <v>127</v>
      </c>
      <c r="G5622">
        <v>100.53400000000001</v>
      </c>
      <c r="H5622">
        <v>124</v>
      </c>
    </row>
    <row r="5623" spans="1:8" x14ac:dyDescent="0.35">
      <c r="A5623">
        <v>100.551</v>
      </c>
      <c r="B5623">
        <v>76</v>
      </c>
      <c r="C5623">
        <v>100.551</v>
      </c>
      <c r="D5623">
        <v>85</v>
      </c>
      <c r="E5623">
        <v>100.551</v>
      </c>
      <c r="F5623">
        <v>125</v>
      </c>
      <c r="G5623">
        <v>100.551</v>
      </c>
      <c r="H5623">
        <v>124</v>
      </c>
    </row>
    <row r="5624" spans="1:8" x14ac:dyDescent="0.35">
      <c r="A5624">
        <v>100.568</v>
      </c>
      <c r="B5624">
        <v>84</v>
      </c>
      <c r="C5624">
        <v>100.568</v>
      </c>
      <c r="D5624">
        <v>86</v>
      </c>
      <c r="E5624">
        <v>100.568</v>
      </c>
      <c r="F5624">
        <v>115</v>
      </c>
      <c r="G5624">
        <v>100.568</v>
      </c>
      <c r="H5624">
        <v>132</v>
      </c>
    </row>
    <row r="5625" spans="1:8" x14ac:dyDescent="0.35">
      <c r="A5625">
        <v>100.58499999999999</v>
      </c>
      <c r="B5625">
        <v>82</v>
      </c>
      <c r="C5625">
        <v>100.58499999999999</v>
      </c>
      <c r="D5625">
        <v>85</v>
      </c>
      <c r="E5625">
        <v>100.58499999999999</v>
      </c>
      <c r="F5625">
        <v>111</v>
      </c>
      <c r="G5625">
        <v>100.58499999999999</v>
      </c>
      <c r="H5625">
        <v>128</v>
      </c>
    </row>
    <row r="5626" spans="1:8" x14ac:dyDescent="0.35">
      <c r="A5626">
        <v>100.602</v>
      </c>
      <c r="B5626">
        <v>84</v>
      </c>
      <c r="C5626">
        <v>100.602</v>
      </c>
      <c r="D5626">
        <v>93</v>
      </c>
      <c r="E5626">
        <v>100.602</v>
      </c>
      <c r="F5626">
        <v>110</v>
      </c>
      <c r="G5626">
        <v>100.602</v>
      </c>
      <c r="H5626">
        <v>122</v>
      </c>
    </row>
    <row r="5627" spans="1:8" x14ac:dyDescent="0.35">
      <c r="A5627">
        <v>100.619</v>
      </c>
      <c r="B5627">
        <v>77</v>
      </c>
      <c r="C5627">
        <v>100.619</v>
      </c>
      <c r="D5627">
        <v>93</v>
      </c>
      <c r="E5627">
        <v>100.619</v>
      </c>
      <c r="F5627">
        <v>102</v>
      </c>
      <c r="G5627">
        <v>100.619</v>
      </c>
      <c r="H5627">
        <v>123</v>
      </c>
    </row>
    <row r="5628" spans="1:8" x14ac:dyDescent="0.35">
      <c r="A5628">
        <v>100.636</v>
      </c>
      <c r="B5628">
        <v>79</v>
      </c>
      <c r="C5628">
        <v>100.636</v>
      </c>
      <c r="D5628">
        <v>88</v>
      </c>
      <c r="E5628">
        <v>100.636</v>
      </c>
      <c r="F5628">
        <v>113</v>
      </c>
      <c r="G5628">
        <v>100.636</v>
      </c>
      <c r="H5628">
        <v>129</v>
      </c>
    </row>
    <row r="5629" spans="1:8" x14ac:dyDescent="0.35">
      <c r="A5629">
        <v>100.65300000000001</v>
      </c>
      <c r="B5629">
        <v>78</v>
      </c>
      <c r="C5629">
        <v>100.65300000000001</v>
      </c>
      <c r="D5629">
        <v>87</v>
      </c>
      <c r="E5629">
        <v>100.65300000000001</v>
      </c>
      <c r="F5629">
        <v>107</v>
      </c>
      <c r="G5629">
        <v>100.65300000000001</v>
      </c>
      <c r="H5629">
        <v>127</v>
      </c>
    </row>
    <row r="5630" spans="1:8" x14ac:dyDescent="0.35">
      <c r="A5630">
        <v>100.67</v>
      </c>
      <c r="B5630">
        <v>76</v>
      </c>
      <c r="C5630">
        <v>100.67</v>
      </c>
      <c r="D5630">
        <v>93</v>
      </c>
      <c r="E5630">
        <v>100.67</v>
      </c>
      <c r="F5630">
        <v>115</v>
      </c>
      <c r="G5630">
        <v>100.67</v>
      </c>
      <c r="H5630">
        <v>124</v>
      </c>
    </row>
    <row r="5631" spans="1:8" x14ac:dyDescent="0.35">
      <c r="A5631">
        <v>100.687</v>
      </c>
      <c r="B5631">
        <v>72</v>
      </c>
      <c r="C5631">
        <v>100.687</v>
      </c>
      <c r="D5631">
        <v>87</v>
      </c>
      <c r="E5631">
        <v>100.687</v>
      </c>
      <c r="F5631">
        <v>110</v>
      </c>
      <c r="G5631">
        <v>100.687</v>
      </c>
      <c r="H5631">
        <v>104</v>
      </c>
    </row>
    <row r="5632" spans="1:8" x14ac:dyDescent="0.35">
      <c r="A5632">
        <v>100.70399999999999</v>
      </c>
      <c r="B5632">
        <v>76</v>
      </c>
      <c r="C5632">
        <v>100.70399999999999</v>
      </c>
      <c r="D5632">
        <v>86</v>
      </c>
      <c r="E5632">
        <v>100.70399999999999</v>
      </c>
      <c r="F5632">
        <v>111</v>
      </c>
      <c r="G5632">
        <v>100.70399999999999</v>
      </c>
      <c r="H5632">
        <v>104</v>
      </c>
    </row>
    <row r="5633" spans="1:8" x14ac:dyDescent="0.35">
      <c r="A5633">
        <v>100.721</v>
      </c>
      <c r="B5633">
        <v>76</v>
      </c>
      <c r="C5633">
        <v>100.721</v>
      </c>
      <c r="D5633">
        <v>78</v>
      </c>
      <c r="E5633">
        <v>100.721</v>
      </c>
      <c r="F5633">
        <v>124</v>
      </c>
      <c r="G5633">
        <v>100.721</v>
      </c>
      <c r="H5633">
        <v>118</v>
      </c>
    </row>
    <row r="5634" spans="1:8" x14ac:dyDescent="0.35">
      <c r="A5634">
        <v>100.738</v>
      </c>
      <c r="B5634">
        <v>81</v>
      </c>
      <c r="C5634">
        <v>100.738</v>
      </c>
      <c r="D5634">
        <v>83</v>
      </c>
      <c r="E5634">
        <v>100.738</v>
      </c>
      <c r="F5634">
        <v>115</v>
      </c>
      <c r="G5634">
        <v>100.738</v>
      </c>
      <c r="H5634">
        <v>118</v>
      </c>
    </row>
    <row r="5635" spans="1:8" x14ac:dyDescent="0.35">
      <c r="A5635">
        <v>100.755</v>
      </c>
      <c r="B5635">
        <v>77</v>
      </c>
      <c r="C5635">
        <v>100.755</v>
      </c>
      <c r="D5635">
        <v>84</v>
      </c>
      <c r="E5635">
        <v>100.755</v>
      </c>
      <c r="F5635">
        <v>113</v>
      </c>
      <c r="G5635">
        <v>100.755</v>
      </c>
      <c r="H5635">
        <v>117</v>
      </c>
    </row>
    <row r="5636" spans="1:8" x14ac:dyDescent="0.35">
      <c r="A5636">
        <v>100.77200000000001</v>
      </c>
      <c r="B5636">
        <v>71</v>
      </c>
      <c r="C5636">
        <v>100.77200000000001</v>
      </c>
      <c r="D5636">
        <v>88</v>
      </c>
      <c r="E5636">
        <v>100.77200000000001</v>
      </c>
      <c r="F5636">
        <v>122</v>
      </c>
      <c r="G5636">
        <v>100.77200000000001</v>
      </c>
      <c r="H5636">
        <v>122</v>
      </c>
    </row>
    <row r="5637" spans="1:8" x14ac:dyDescent="0.35">
      <c r="A5637">
        <v>100.789</v>
      </c>
      <c r="B5637">
        <v>77</v>
      </c>
      <c r="C5637">
        <v>100.789</v>
      </c>
      <c r="D5637">
        <v>98</v>
      </c>
      <c r="E5637">
        <v>100.789</v>
      </c>
      <c r="F5637">
        <v>118</v>
      </c>
      <c r="G5637">
        <v>100.789</v>
      </c>
      <c r="H5637">
        <v>120</v>
      </c>
    </row>
    <row r="5638" spans="1:8" x14ac:dyDescent="0.35">
      <c r="A5638">
        <v>100.806</v>
      </c>
      <c r="B5638">
        <v>76</v>
      </c>
      <c r="C5638">
        <v>100.806</v>
      </c>
      <c r="D5638">
        <v>95</v>
      </c>
      <c r="E5638">
        <v>100.806</v>
      </c>
      <c r="F5638">
        <v>103</v>
      </c>
      <c r="G5638">
        <v>100.806</v>
      </c>
      <c r="H5638">
        <v>120</v>
      </c>
    </row>
    <row r="5639" spans="1:8" x14ac:dyDescent="0.35">
      <c r="A5639">
        <v>100.82299999999999</v>
      </c>
      <c r="B5639">
        <v>71</v>
      </c>
      <c r="C5639">
        <v>100.82299999999999</v>
      </c>
      <c r="D5639">
        <v>91</v>
      </c>
      <c r="E5639">
        <v>100.82299999999999</v>
      </c>
      <c r="F5639">
        <v>114</v>
      </c>
      <c r="G5639">
        <v>100.82299999999999</v>
      </c>
      <c r="H5639">
        <v>121</v>
      </c>
    </row>
    <row r="5640" spans="1:8" x14ac:dyDescent="0.35">
      <c r="A5640">
        <v>100.84</v>
      </c>
      <c r="B5640">
        <v>71</v>
      </c>
      <c r="C5640">
        <v>100.84</v>
      </c>
      <c r="D5640">
        <v>88</v>
      </c>
      <c r="E5640">
        <v>100.84</v>
      </c>
      <c r="F5640">
        <v>119</v>
      </c>
      <c r="G5640">
        <v>100.84</v>
      </c>
      <c r="H5640">
        <v>121</v>
      </c>
    </row>
    <row r="5641" spans="1:8" x14ac:dyDescent="0.35">
      <c r="A5641">
        <v>100.857</v>
      </c>
      <c r="B5641">
        <v>78</v>
      </c>
      <c r="C5641">
        <v>100.857</v>
      </c>
      <c r="D5641">
        <v>80</v>
      </c>
      <c r="E5641">
        <v>100.857</v>
      </c>
      <c r="F5641">
        <v>116</v>
      </c>
      <c r="G5641">
        <v>100.857</v>
      </c>
      <c r="H5641">
        <v>120</v>
      </c>
    </row>
    <row r="5642" spans="1:8" x14ac:dyDescent="0.35">
      <c r="A5642">
        <v>100.874</v>
      </c>
      <c r="B5642">
        <v>80</v>
      </c>
      <c r="C5642">
        <v>100.874</v>
      </c>
      <c r="D5642">
        <v>91</v>
      </c>
      <c r="E5642">
        <v>100.874</v>
      </c>
      <c r="F5642">
        <v>115</v>
      </c>
      <c r="G5642">
        <v>100.874</v>
      </c>
      <c r="H5642">
        <v>121</v>
      </c>
    </row>
    <row r="5643" spans="1:8" x14ac:dyDescent="0.35">
      <c r="A5643">
        <v>100.89100000000001</v>
      </c>
      <c r="B5643">
        <v>70</v>
      </c>
      <c r="C5643">
        <v>100.89100000000001</v>
      </c>
      <c r="D5643">
        <v>89</v>
      </c>
      <c r="E5643">
        <v>100.89100000000001</v>
      </c>
      <c r="F5643">
        <v>108</v>
      </c>
      <c r="G5643">
        <v>100.89100000000001</v>
      </c>
      <c r="H5643">
        <v>124</v>
      </c>
    </row>
    <row r="5644" spans="1:8" x14ac:dyDescent="0.35">
      <c r="A5644">
        <v>100.908</v>
      </c>
      <c r="B5644">
        <v>73</v>
      </c>
      <c r="C5644">
        <v>100.908</v>
      </c>
      <c r="D5644">
        <v>80</v>
      </c>
      <c r="E5644">
        <v>100.908</v>
      </c>
      <c r="F5644">
        <v>109</v>
      </c>
      <c r="G5644">
        <v>100.908</v>
      </c>
      <c r="H5644">
        <v>129</v>
      </c>
    </row>
    <row r="5645" spans="1:8" x14ac:dyDescent="0.35">
      <c r="A5645">
        <v>100.925</v>
      </c>
      <c r="B5645">
        <v>81</v>
      </c>
      <c r="C5645">
        <v>100.925</v>
      </c>
      <c r="D5645">
        <v>81</v>
      </c>
      <c r="E5645">
        <v>100.925</v>
      </c>
      <c r="F5645">
        <v>109</v>
      </c>
      <c r="G5645">
        <v>100.925</v>
      </c>
      <c r="H5645">
        <v>123</v>
      </c>
    </row>
    <row r="5646" spans="1:8" x14ac:dyDescent="0.35">
      <c r="A5646">
        <v>100.94199999999999</v>
      </c>
      <c r="B5646">
        <v>75</v>
      </c>
      <c r="C5646">
        <v>100.94199999999999</v>
      </c>
      <c r="D5646">
        <v>84</v>
      </c>
      <c r="E5646">
        <v>100.94199999999999</v>
      </c>
      <c r="F5646">
        <v>123</v>
      </c>
      <c r="G5646">
        <v>100.94199999999999</v>
      </c>
      <c r="H5646">
        <v>119</v>
      </c>
    </row>
    <row r="5647" spans="1:8" x14ac:dyDescent="0.35">
      <c r="A5647">
        <v>100.959</v>
      </c>
      <c r="B5647">
        <v>74</v>
      </c>
      <c r="C5647">
        <v>100.959</v>
      </c>
      <c r="D5647">
        <v>84</v>
      </c>
      <c r="E5647">
        <v>100.959</v>
      </c>
      <c r="F5647">
        <v>131</v>
      </c>
      <c r="G5647">
        <v>100.959</v>
      </c>
      <c r="H5647">
        <v>127</v>
      </c>
    </row>
    <row r="5648" spans="1:8" x14ac:dyDescent="0.35">
      <c r="A5648">
        <v>100.976</v>
      </c>
      <c r="B5648">
        <v>76</v>
      </c>
      <c r="C5648">
        <v>100.976</v>
      </c>
      <c r="D5648">
        <v>85</v>
      </c>
      <c r="E5648">
        <v>100.976</v>
      </c>
      <c r="F5648">
        <v>115</v>
      </c>
      <c r="G5648">
        <v>100.976</v>
      </c>
      <c r="H5648">
        <v>131</v>
      </c>
    </row>
    <row r="5649" spans="1:8" x14ac:dyDescent="0.35">
      <c r="A5649">
        <v>100.99299999999999</v>
      </c>
      <c r="B5649">
        <v>73</v>
      </c>
      <c r="C5649">
        <v>100.99299999999999</v>
      </c>
      <c r="D5649">
        <v>83</v>
      </c>
      <c r="E5649">
        <v>100.99299999999999</v>
      </c>
      <c r="F5649">
        <v>117</v>
      </c>
      <c r="G5649">
        <v>100.99299999999999</v>
      </c>
      <c r="H5649">
        <v>132</v>
      </c>
    </row>
    <row r="5650" spans="1:8" x14ac:dyDescent="0.35">
      <c r="A5650">
        <v>101.01</v>
      </c>
      <c r="B5650">
        <v>73</v>
      </c>
      <c r="C5650">
        <v>101.01</v>
      </c>
      <c r="D5650">
        <v>90</v>
      </c>
      <c r="E5650">
        <v>101.01</v>
      </c>
      <c r="F5650">
        <v>116</v>
      </c>
      <c r="G5650">
        <v>101.01</v>
      </c>
      <c r="H5650">
        <v>127</v>
      </c>
    </row>
    <row r="5651" spans="1:8" x14ac:dyDescent="0.35">
      <c r="A5651">
        <v>101.027</v>
      </c>
      <c r="B5651">
        <v>71</v>
      </c>
      <c r="C5651">
        <v>101.027</v>
      </c>
      <c r="D5651">
        <v>84</v>
      </c>
      <c r="E5651">
        <v>101.027</v>
      </c>
      <c r="F5651">
        <v>104</v>
      </c>
      <c r="G5651">
        <v>101.027</v>
      </c>
      <c r="H5651">
        <v>125</v>
      </c>
    </row>
    <row r="5652" spans="1:8" x14ac:dyDescent="0.35">
      <c r="A5652">
        <v>101.044</v>
      </c>
      <c r="B5652">
        <v>74</v>
      </c>
      <c r="C5652">
        <v>101.044</v>
      </c>
      <c r="D5652">
        <v>84</v>
      </c>
      <c r="E5652">
        <v>101.044</v>
      </c>
      <c r="F5652">
        <v>98</v>
      </c>
      <c r="G5652">
        <v>101.044</v>
      </c>
      <c r="H5652">
        <v>127</v>
      </c>
    </row>
    <row r="5653" spans="1:8" x14ac:dyDescent="0.35">
      <c r="A5653">
        <v>101.06100000000001</v>
      </c>
      <c r="B5653">
        <v>73</v>
      </c>
      <c r="C5653">
        <v>101.06100000000001</v>
      </c>
      <c r="D5653">
        <v>90</v>
      </c>
      <c r="E5653">
        <v>101.06100000000001</v>
      </c>
      <c r="F5653">
        <v>103</v>
      </c>
      <c r="G5653">
        <v>101.06100000000001</v>
      </c>
      <c r="H5653">
        <v>128</v>
      </c>
    </row>
    <row r="5654" spans="1:8" x14ac:dyDescent="0.35">
      <c r="A5654">
        <v>101.078</v>
      </c>
      <c r="B5654">
        <v>75</v>
      </c>
      <c r="C5654">
        <v>101.078</v>
      </c>
      <c r="D5654">
        <v>98</v>
      </c>
      <c r="E5654">
        <v>101.078</v>
      </c>
      <c r="F5654">
        <v>105</v>
      </c>
      <c r="G5654">
        <v>101.078</v>
      </c>
      <c r="H5654">
        <v>124</v>
      </c>
    </row>
    <row r="5655" spans="1:8" x14ac:dyDescent="0.35">
      <c r="A5655">
        <v>101.095</v>
      </c>
      <c r="B5655">
        <v>73</v>
      </c>
      <c r="C5655">
        <v>101.095</v>
      </c>
      <c r="D5655">
        <v>92</v>
      </c>
      <c r="E5655">
        <v>101.095</v>
      </c>
      <c r="F5655">
        <v>104</v>
      </c>
      <c r="G5655">
        <v>101.095</v>
      </c>
      <c r="H5655">
        <v>122</v>
      </c>
    </row>
    <row r="5656" spans="1:8" x14ac:dyDescent="0.35">
      <c r="A5656">
        <v>101.11199999999999</v>
      </c>
      <c r="B5656">
        <v>72</v>
      </c>
      <c r="C5656">
        <v>101.11199999999999</v>
      </c>
      <c r="D5656">
        <v>84</v>
      </c>
      <c r="E5656">
        <v>101.11199999999999</v>
      </c>
      <c r="F5656">
        <v>107</v>
      </c>
      <c r="G5656">
        <v>101.11199999999999</v>
      </c>
      <c r="H5656">
        <v>121</v>
      </c>
    </row>
    <row r="5657" spans="1:8" x14ac:dyDescent="0.35">
      <c r="A5657">
        <v>101.129</v>
      </c>
      <c r="B5657">
        <v>74</v>
      </c>
      <c r="C5657">
        <v>101.129</v>
      </c>
      <c r="D5657">
        <v>84</v>
      </c>
      <c r="E5657">
        <v>101.129</v>
      </c>
      <c r="F5657">
        <v>113</v>
      </c>
      <c r="G5657">
        <v>101.129</v>
      </c>
      <c r="H5657">
        <v>131</v>
      </c>
    </row>
    <row r="5658" spans="1:8" x14ac:dyDescent="0.35">
      <c r="A5658">
        <v>101.146</v>
      </c>
      <c r="B5658">
        <v>66</v>
      </c>
      <c r="C5658">
        <v>101.146</v>
      </c>
      <c r="D5658">
        <v>93</v>
      </c>
      <c r="E5658">
        <v>101.146</v>
      </c>
      <c r="F5658">
        <v>117</v>
      </c>
      <c r="G5658">
        <v>101.146</v>
      </c>
      <c r="H5658">
        <v>123</v>
      </c>
    </row>
    <row r="5659" spans="1:8" x14ac:dyDescent="0.35">
      <c r="A5659">
        <v>101.163</v>
      </c>
      <c r="B5659">
        <v>73</v>
      </c>
      <c r="C5659">
        <v>101.163</v>
      </c>
      <c r="D5659">
        <v>82</v>
      </c>
      <c r="E5659">
        <v>101.163</v>
      </c>
      <c r="F5659">
        <v>108</v>
      </c>
      <c r="G5659">
        <v>101.163</v>
      </c>
      <c r="H5659">
        <v>130</v>
      </c>
    </row>
    <row r="5660" spans="1:8" x14ac:dyDescent="0.35">
      <c r="A5660">
        <v>101.18</v>
      </c>
      <c r="B5660">
        <v>72</v>
      </c>
      <c r="C5660">
        <v>101.18</v>
      </c>
      <c r="D5660">
        <v>89</v>
      </c>
      <c r="E5660">
        <v>101.18</v>
      </c>
      <c r="F5660">
        <v>108</v>
      </c>
      <c r="G5660">
        <v>101.18</v>
      </c>
      <c r="H5660">
        <v>120</v>
      </c>
    </row>
    <row r="5661" spans="1:8" x14ac:dyDescent="0.35">
      <c r="A5661">
        <v>101.197</v>
      </c>
      <c r="B5661">
        <v>70</v>
      </c>
      <c r="C5661">
        <v>101.197</v>
      </c>
      <c r="D5661">
        <v>95</v>
      </c>
      <c r="E5661">
        <v>101.197</v>
      </c>
      <c r="F5661">
        <v>114</v>
      </c>
      <c r="G5661">
        <v>101.197</v>
      </c>
      <c r="H5661">
        <v>139</v>
      </c>
    </row>
    <row r="5662" spans="1:8" x14ac:dyDescent="0.35">
      <c r="A5662">
        <v>101.214</v>
      </c>
      <c r="B5662">
        <v>71</v>
      </c>
      <c r="C5662">
        <v>101.214</v>
      </c>
      <c r="D5662">
        <v>84</v>
      </c>
      <c r="E5662">
        <v>101.214</v>
      </c>
      <c r="F5662">
        <v>109</v>
      </c>
      <c r="G5662">
        <v>101.214</v>
      </c>
      <c r="H5662">
        <v>128</v>
      </c>
    </row>
    <row r="5663" spans="1:8" x14ac:dyDescent="0.35">
      <c r="A5663">
        <v>101.23099999999999</v>
      </c>
      <c r="B5663">
        <v>68</v>
      </c>
      <c r="C5663">
        <v>101.23099999999999</v>
      </c>
      <c r="D5663">
        <v>90</v>
      </c>
      <c r="E5663">
        <v>101.23099999999999</v>
      </c>
      <c r="F5663">
        <v>105</v>
      </c>
      <c r="G5663">
        <v>101.23099999999999</v>
      </c>
      <c r="H5663">
        <v>117</v>
      </c>
    </row>
    <row r="5664" spans="1:8" x14ac:dyDescent="0.35">
      <c r="A5664">
        <v>101.248</v>
      </c>
      <c r="B5664">
        <v>69</v>
      </c>
      <c r="C5664">
        <v>101.248</v>
      </c>
      <c r="D5664">
        <v>80</v>
      </c>
      <c r="E5664">
        <v>101.248</v>
      </c>
      <c r="F5664">
        <v>106</v>
      </c>
      <c r="G5664">
        <v>101.248</v>
      </c>
      <c r="H5664">
        <v>125</v>
      </c>
    </row>
    <row r="5665" spans="1:8" x14ac:dyDescent="0.35">
      <c r="A5665">
        <v>101.265</v>
      </c>
      <c r="B5665">
        <v>69</v>
      </c>
      <c r="C5665">
        <v>101.265</v>
      </c>
      <c r="D5665">
        <v>99</v>
      </c>
      <c r="E5665">
        <v>101.265</v>
      </c>
      <c r="F5665">
        <v>106</v>
      </c>
      <c r="G5665">
        <v>101.265</v>
      </c>
      <c r="H5665">
        <v>121</v>
      </c>
    </row>
    <row r="5666" spans="1:8" x14ac:dyDescent="0.35">
      <c r="A5666">
        <v>101.282</v>
      </c>
      <c r="B5666">
        <v>77</v>
      </c>
      <c r="C5666">
        <v>101.282</v>
      </c>
      <c r="D5666">
        <v>85</v>
      </c>
      <c r="E5666">
        <v>101.282</v>
      </c>
      <c r="F5666">
        <v>106</v>
      </c>
      <c r="G5666">
        <v>101.282</v>
      </c>
      <c r="H5666">
        <v>122</v>
      </c>
    </row>
    <row r="5667" spans="1:8" x14ac:dyDescent="0.35">
      <c r="A5667">
        <v>101.29900000000001</v>
      </c>
      <c r="B5667">
        <v>74</v>
      </c>
      <c r="C5667">
        <v>101.29900000000001</v>
      </c>
      <c r="D5667">
        <v>81</v>
      </c>
      <c r="E5667">
        <v>101.29900000000001</v>
      </c>
      <c r="F5667">
        <v>112</v>
      </c>
      <c r="G5667">
        <v>101.29900000000001</v>
      </c>
      <c r="H5667">
        <v>125</v>
      </c>
    </row>
    <row r="5668" spans="1:8" x14ac:dyDescent="0.35">
      <c r="A5668">
        <v>101.316</v>
      </c>
      <c r="B5668">
        <v>75</v>
      </c>
      <c r="C5668">
        <v>101.316</v>
      </c>
      <c r="D5668">
        <v>77</v>
      </c>
      <c r="E5668">
        <v>101.316</v>
      </c>
      <c r="F5668">
        <v>115</v>
      </c>
      <c r="G5668">
        <v>101.316</v>
      </c>
      <c r="H5668">
        <v>125</v>
      </c>
    </row>
    <row r="5669" spans="1:8" x14ac:dyDescent="0.35">
      <c r="A5669">
        <v>101.333</v>
      </c>
      <c r="B5669">
        <v>65</v>
      </c>
      <c r="C5669">
        <v>101.333</v>
      </c>
      <c r="D5669">
        <v>88</v>
      </c>
      <c r="E5669">
        <v>101.333</v>
      </c>
      <c r="F5669">
        <v>121</v>
      </c>
      <c r="G5669">
        <v>101.333</v>
      </c>
      <c r="H5669">
        <v>120</v>
      </c>
    </row>
    <row r="5670" spans="1:8" x14ac:dyDescent="0.35">
      <c r="A5670">
        <v>101.35</v>
      </c>
      <c r="B5670">
        <v>72</v>
      </c>
      <c r="C5670">
        <v>101.35</v>
      </c>
      <c r="D5670">
        <v>96</v>
      </c>
      <c r="E5670">
        <v>101.35</v>
      </c>
      <c r="F5670">
        <v>103</v>
      </c>
      <c r="G5670">
        <v>101.35</v>
      </c>
      <c r="H5670">
        <v>131</v>
      </c>
    </row>
    <row r="5671" spans="1:8" x14ac:dyDescent="0.35">
      <c r="A5671">
        <v>101.367</v>
      </c>
      <c r="B5671">
        <v>70</v>
      </c>
      <c r="C5671">
        <v>101.367</v>
      </c>
      <c r="D5671">
        <v>90</v>
      </c>
      <c r="E5671">
        <v>101.367</v>
      </c>
      <c r="F5671">
        <v>100</v>
      </c>
      <c r="G5671">
        <v>101.367</v>
      </c>
      <c r="H5671">
        <v>131</v>
      </c>
    </row>
    <row r="5672" spans="1:8" x14ac:dyDescent="0.35">
      <c r="A5672">
        <v>101.384</v>
      </c>
      <c r="B5672">
        <v>70</v>
      </c>
      <c r="C5672">
        <v>101.384</v>
      </c>
      <c r="D5672">
        <v>83</v>
      </c>
      <c r="E5672">
        <v>101.384</v>
      </c>
      <c r="F5672">
        <v>120</v>
      </c>
      <c r="G5672">
        <v>101.384</v>
      </c>
      <c r="H5672">
        <v>118</v>
      </c>
    </row>
    <row r="5673" spans="1:8" x14ac:dyDescent="0.35">
      <c r="A5673">
        <v>101.401</v>
      </c>
      <c r="B5673">
        <v>72</v>
      </c>
      <c r="C5673">
        <v>101.401</v>
      </c>
      <c r="D5673">
        <v>83</v>
      </c>
      <c r="E5673">
        <v>101.401</v>
      </c>
      <c r="F5673">
        <v>109</v>
      </c>
      <c r="G5673">
        <v>101.401</v>
      </c>
      <c r="H5673">
        <v>115</v>
      </c>
    </row>
    <row r="5674" spans="1:8" x14ac:dyDescent="0.35">
      <c r="A5674">
        <v>101.41800000000001</v>
      </c>
      <c r="B5674">
        <v>69</v>
      </c>
      <c r="C5674">
        <v>101.41800000000001</v>
      </c>
      <c r="D5674">
        <v>94</v>
      </c>
      <c r="E5674">
        <v>101.41800000000001</v>
      </c>
      <c r="F5674">
        <v>125</v>
      </c>
      <c r="G5674">
        <v>101.41800000000001</v>
      </c>
      <c r="H5674">
        <v>110</v>
      </c>
    </row>
    <row r="5675" spans="1:8" x14ac:dyDescent="0.35">
      <c r="A5675">
        <v>101.435</v>
      </c>
      <c r="B5675">
        <v>62</v>
      </c>
      <c r="C5675">
        <v>101.435</v>
      </c>
      <c r="D5675">
        <v>87</v>
      </c>
      <c r="E5675">
        <v>101.435</v>
      </c>
      <c r="F5675">
        <v>103</v>
      </c>
      <c r="G5675">
        <v>101.435</v>
      </c>
      <c r="H5675">
        <v>117</v>
      </c>
    </row>
    <row r="5676" spans="1:8" x14ac:dyDescent="0.35">
      <c r="A5676">
        <v>101.452</v>
      </c>
      <c r="B5676">
        <v>67</v>
      </c>
      <c r="C5676">
        <v>101.452</v>
      </c>
      <c r="D5676">
        <v>87</v>
      </c>
      <c r="E5676">
        <v>101.452</v>
      </c>
      <c r="F5676">
        <v>105</v>
      </c>
      <c r="G5676">
        <v>101.452</v>
      </c>
      <c r="H5676">
        <v>131</v>
      </c>
    </row>
    <row r="5677" spans="1:8" x14ac:dyDescent="0.35">
      <c r="A5677">
        <v>101.46899999999999</v>
      </c>
      <c r="B5677">
        <v>74</v>
      </c>
      <c r="C5677">
        <v>101.46899999999999</v>
      </c>
      <c r="D5677">
        <v>89</v>
      </c>
      <c r="E5677">
        <v>101.46899999999999</v>
      </c>
      <c r="F5677">
        <v>120</v>
      </c>
      <c r="G5677">
        <v>101.46899999999999</v>
      </c>
      <c r="H5677">
        <v>128</v>
      </c>
    </row>
    <row r="5678" spans="1:8" x14ac:dyDescent="0.35">
      <c r="A5678">
        <v>101.486</v>
      </c>
      <c r="B5678">
        <v>75</v>
      </c>
      <c r="C5678">
        <v>101.486</v>
      </c>
      <c r="D5678">
        <v>93</v>
      </c>
      <c r="E5678">
        <v>101.486</v>
      </c>
      <c r="F5678">
        <v>124</v>
      </c>
      <c r="G5678">
        <v>101.486</v>
      </c>
      <c r="H5678">
        <v>134</v>
      </c>
    </row>
    <row r="5679" spans="1:8" x14ac:dyDescent="0.35">
      <c r="A5679">
        <v>101.503</v>
      </c>
      <c r="B5679">
        <v>73</v>
      </c>
      <c r="C5679">
        <v>101.503</v>
      </c>
      <c r="D5679">
        <v>85</v>
      </c>
      <c r="E5679">
        <v>101.503</v>
      </c>
      <c r="F5679">
        <v>120</v>
      </c>
      <c r="G5679">
        <v>101.503</v>
      </c>
      <c r="H5679">
        <v>120</v>
      </c>
    </row>
    <row r="5680" spans="1:8" x14ac:dyDescent="0.35">
      <c r="A5680">
        <v>101.52</v>
      </c>
      <c r="B5680">
        <v>76</v>
      </c>
      <c r="C5680">
        <v>101.52</v>
      </c>
      <c r="D5680">
        <v>94</v>
      </c>
      <c r="E5680">
        <v>101.52</v>
      </c>
      <c r="F5680">
        <v>106</v>
      </c>
      <c r="G5680">
        <v>101.52</v>
      </c>
      <c r="H5680">
        <v>99</v>
      </c>
    </row>
    <row r="5681" spans="1:8" x14ac:dyDescent="0.35">
      <c r="A5681">
        <v>101.53700000000001</v>
      </c>
      <c r="B5681">
        <v>67</v>
      </c>
      <c r="C5681">
        <v>101.53700000000001</v>
      </c>
      <c r="D5681">
        <v>86</v>
      </c>
      <c r="E5681">
        <v>101.53700000000001</v>
      </c>
      <c r="F5681">
        <v>106</v>
      </c>
      <c r="G5681">
        <v>101.53700000000001</v>
      </c>
      <c r="H5681">
        <v>127</v>
      </c>
    </row>
    <row r="5682" spans="1:8" x14ac:dyDescent="0.35">
      <c r="A5682">
        <v>101.554</v>
      </c>
      <c r="B5682">
        <v>73</v>
      </c>
      <c r="C5682">
        <v>101.554</v>
      </c>
      <c r="D5682">
        <v>83</v>
      </c>
      <c r="E5682">
        <v>101.554</v>
      </c>
      <c r="F5682">
        <v>102</v>
      </c>
      <c r="G5682">
        <v>101.554</v>
      </c>
      <c r="H5682">
        <v>125</v>
      </c>
    </row>
    <row r="5683" spans="1:8" x14ac:dyDescent="0.35">
      <c r="A5683">
        <v>101.571</v>
      </c>
      <c r="B5683">
        <v>70</v>
      </c>
      <c r="C5683">
        <v>101.571</v>
      </c>
      <c r="D5683">
        <v>78</v>
      </c>
      <c r="E5683">
        <v>101.571</v>
      </c>
      <c r="F5683">
        <v>110</v>
      </c>
      <c r="G5683">
        <v>101.571</v>
      </c>
      <c r="H5683">
        <v>128</v>
      </c>
    </row>
    <row r="5684" spans="1:8" x14ac:dyDescent="0.35">
      <c r="A5684">
        <v>101.58799999999999</v>
      </c>
      <c r="B5684">
        <v>74</v>
      </c>
      <c r="C5684">
        <v>101.58799999999999</v>
      </c>
      <c r="D5684">
        <v>93</v>
      </c>
      <c r="E5684">
        <v>101.58799999999999</v>
      </c>
      <c r="F5684">
        <v>105</v>
      </c>
      <c r="G5684">
        <v>101.58799999999999</v>
      </c>
      <c r="H5684">
        <v>119</v>
      </c>
    </row>
    <row r="5685" spans="1:8" x14ac:dyDescent="0.35">
      <c r="A5685">
        <v>101.605</v>
      </c>
      <c r="B5685">
        <v>80</v>
      </c>
      <c r="C5685">
        <v>101.605</v>
      </c>
      <c r="D5685">
        <v>88</v>
      </c>
      <c r="E5685">
        <v>101.605</v>
      </c>
      <c r="F5685">
        <v>105</v>
      </c>
      <c r="G5685">
        <v>101.605</v>
      </c>
      <c r="H5685">
        <v>112</v>
      </c>
    </row>
    <row r="5686" spans="1:8" x14ac:dyDescent="0.35">
      <c r="A5686">
        <v>101.622</v>
      </c>
      <c r="B5686">
        <v>81</v>
      </c>
      <c r="C5686">
        <v>101.622</v>
      </c>
      <c r="D5686">
        <v>96</v>
      </c>
      <c r="E5686">
        <v>101.622</v>
      </c>
      <c r="F5686">
        <v>114</v>
      </c>
      <c r="G5686">
        <v>101.622</v>
      </c>
      <c r="H5686">
        <v>126</v>
      </c>
    </row>
    <row r="5687" spans="1:8" x14ac:dyDescent="0.35">
      <c r="A5687">
        <v>101.639</v>
      </c>
      <c r="B5687">
        <v>82</v>
      </c>
      <c r="C5687">
        <v>101.639</v>
      </c>
      <c r="D5687">
        <v>92</v>
      </c>
      <c r="E5687">
        <v>101.639</v>
      </c>
      <c r="F5687">
        <v>108</v>
      </c>
      <c r="G5687">
        <v>101.639</v>
      </c>
      <c r="H5687">
        <v>124</v>
      </c>
    </row>
    <row r="5688" spans="1:8" x14ac:dyDescent="0.35">
      <c r="A5688">
        <v>101.65600000000001</v>
      </c>
      <c r="B5688">
        <v>76</v>
      </c>
      <c r="C5688">
        <v>101.65600000000001</v>
      </c>
      <c r="D5688">
        <v>90</v>
      </c>
      <c r="E5688">
        <v>101.65600000000001</v>
      </c>
      <c r="F5688">
        <v>109</v>
      </c>
      <c r="G5688">
        <v>101.65600000000001</v>
      </c>
      <c r="H5688">
        <v>130</v>
      </c>
    </row>
    <row r="5689" spans="1:8" x14ac:dyDescent="0.35">
      <c r="A5689">
        <v>101.673</v>
      </c>
      <c r="B5689">
        <v>82</v>
      </c>
      <c r="C5689">
        <v>101.673</v>
      </c>
      <c r="D5689">
        <v>87</v>
      </c>
      <c r="E5689">
        <v>101.673</v>
      </c>
      <c r="F5689">
        <v>110</v>
      </c>
      <c r="G5689">
        <v>101.673</v>
      </c>
      <c r="H5689">
        <v>127</v>
      </c>
    </row>
    <row r="5690" spans="1:8" x14ac:dyDescent="0.35">
      <c r="A5690">
        <v>101.69</v>
      </c>
      <c r="B5690">
        <v>84</v>
      </c>
      <c r="C5690">
        <v>101.69</v>
      </c>
      <c r="D5690">
        <v>88</v>
      </c>
      <c r="E5690">
        <v>101.69</v>
      </c>
      <c r="F5690">
        <v>117</v>
      </c>
      <c r="G5690">
        <v>101.69</v>
      </c>
      <c r="H5690">
        <v>140</v>
      </c>
    </row>
    <row r="5691" spans="1:8" x14ac:dyDescent="0.35">
      <c r="A5691">
        <v>101.70699999999999</v>
      </c>
      <c r="B5691">
        <v>89</v>
      </c>
      <c r="C5691">
        <v>101.70699999999999</v>
      </c>
      <c r="D5691">
        <v>83</v>
      </c>
      <c r="E5691">
        <v>101.70699999999999</v>
      </c>
      <c r="F5691">
        <v>116</v>
      </c>
      <c r="G5691">
        <v>101.70699999999999</v>
      </c>
      <c r="H5691">
        <v>119</v>
      </c>
    </row>
    <row r="5692" spans="1:8" x14ac:dyDescent="0.35">
      <c r="A5692">
        <v>101.724</v>
      </c>
      <c r="B5692">
        <v>81</v>
      </c>
      <c r="C5692">
        <v>101.724</v>
      </c>
      <c r="D5692">
        <v>82</v>
      </c>
      <c r="E5692">
        <v>101.724</v>
      </c>
      <c r="F5692">
        <v>116</v>
      </c>
      <c r="G5692">
        <v>101.724</v>
      </c>
      <c r="H5692">
        <v>116</v>
      </c>
    </row>
    <row r="5693" spans="1:8" x14ac:dyDescent="0.35">
      <c r="A5693">
        <v>101.741</v>
      </c>
      <c r="B5693">
        <v>77</v>
      </c>
      <c r="C5693">
        <v>101.741</v>
      </c>
      <c r="D5693">
        <v>98</v>
      </c>
      <c r="E5693">
        <v>101.741</v>
      </c>
      <c r="F5693">
        <v>108</v>
      </c>
      <c r="G5693">
        <v>101.741</v>
      </c>
      <c r="H5693">
        <v>132</v>
      </c>
    </row>
    <row r="5694" spans="1:8" x14ac:dyDescent="0.35">
      <c r="A5694">
        <v>101.758</v>
      </c>
      <c r="B5694">
        <v>76</v>
      </c>
      <c r="C5694">
        <v>101.758</v>
      </c>
      <c r="D5694">
        <v>89</v>
      </c>
      <c r="E5694">
        <v>101.758</v>
      </c>
      <c r="F5694">
        <v>115</v>
      </c>
      <c r="G5694">
        <v>101.758</v>
      </c>
      <c r="H5694">
        <v>129</v>
      </c>
    </row>
    <row r="5695" spans="1:8" x14ac:dyDescent="0.35">
      <c r="A5695">
        <v>101.77500000000001</v>
      </c>
      <c r="B5695">
        <v>72</v>
      </c>
      <c r="C5695">
        <v>101.77500000000001</v>
      </c>
      <c r="D5695">
        <v>89</v>
      </c>
      <c r="E5695">
        <v>101.77500000000001</v>
      </c>
      <c r="F5695">
        <v>112</v>
      </c>
      <c r="G5695">
        <v>101.77500000000001</v>
      </c>
      <c r="H5695">
        <v>123</v>
      </c>
    </row>
    <row r="5696" spans="1:8" x14ac:dyDescent="0.35">
      <c r="A5696">
        <v>101.792</v>
      </c>
      <c r="B5696">
        <v>66</v>
      </c>
      <c r="C5696">
        <v>101.792</v>
      </c>
      <c r="D5696">
        <v>94</v>
      </c>
      <c r="E5696">
        <v>101.792</v>
      </c>
      <c r="F5696">
        <v>108</v>
      </c>
      <c r="G5696">
        <v>101.792</v>
      </c>
      <c r="H5696">
        <v>123</v>
      </c>
    </row>
    <row r="5697" spans="1:8" x14ac:dyDescent="0.35">
      <c r="A5697">
        <v>101.809</v>
      </c>
      <c r="B5697">
        <v>68</v>
      </c>
      <c r="C5697">
        <v>101.809</v>
      </c>
      <c r="D5697">
        <v>84</v>
      </c>
      <c r="E5697">
        <v>101.809</v>
      </c>
      <c r="F5697">
        <v>115</v>
      </c>
      <c r="G5697">
        <v>101.809</v>
      </c>
      <c r="H5697">
        <v>117</v>
      </c>
    </row>
    <row r="5698" spans="1:8" x14ac:dyDescent="0.35">
      <c r="A5698">
        <v>101.82599999999999</v>
      </c>
      <c r="B5698">
        <v>70</v>
      </c>
      <c r="C5698">
        <v>101.82599999999999</v>
      </c>
      <c r="D5698">
        <v>80</v>
      </c>
      <c r="E5698">
        <v>101.82599999999999</v>
      </c>
      <c r="F5698">
        <v>113</v>
      </c>
      <c r="G5698">
        <v>101.82599999999999</v>
      </c>
      <c r="H5698">
        <v>117</v>
      </c>
    </row>
    <row r="5699" spans="1:8" x14ac:dyDescent="0.35">
      <c r="A5699">
        <v>101.843</v>
      </c>
      <c r="B5699">
        <v>73</v>
      </c>
      <c r="C5699">
        <v>101.843</v>
      </c>
      <c r="D5699">
        <v>83</v>
      </c>
      <c r="E5699">
        <v>101.843</v>
      </c>
      <c r="F5699">
        <v>112</v>
      </c>
      <c r="G5699">
        <v>101.843</v>
      </c>
      <c r="H5699">
        <v>114</v>
      </c>
    </row>
    <row r="5700" spans="1:8" x14ac:dyDescent="0.35">
      <c r="A5700">
        <v>101.86</v>
      </c>
      <c r="B5700">
        <v>73</v>
      </c>
      <c r="C5700">
        <v>101.86</v>
      </c>
      <c r="D5700">
        <v>92</v>
      </c>
      <c r="E5700">
        <v>101.86</v>
      </c>
      <c r="F5700">
        <v>114</v>
      </c>
      <c r="G5700">
        <v>101.86</v>
      </c>
      <c r="H5700">
        <v>110</v>
      </c>
    </row>
    <row r="5701" spans="1:8" x14ac:dyDescent="0.35">
      <c r="A5701">
        <v>101.877</v>
      </c>
      <c r="B5701">
        <v>72</v>
      </c>
      <c r="C5701">
        <v>101.877</v>
      </c>
      <c r="D5701">
        <v>86</v>
      </c>
      <c r="E5701">
        <v>101.877</v>
      </c>
      <c r="F5701">
        <v>114</v>
      </c>
      <c r="G5701">
        <v>101.877</v>
      </c>
      <c r="H5701">
        <v>118</v>
      </c>
    </row>
    <row r="5702" spans="1:8" x14ac:dyDescent="0.35">
      <c r="A5702">
        <v>101.89400000000001</v>
      </c>
      <c r="B5702">
        <v>69</v>
      </c>
      <c r="C5702">
        <v>101.89400000000001</v>
      </c>
      <c r="D5702">
        <v>86</v>
      </c>
      <c r="E5702">
        <v>101.89400000000001</v>
      </c>
      <c r="F5702">
        <v>102</v>
      </c>
      <c r="G5702">
        <v>101.89400000000001</v>
      </c>
      <c r="H5702">
        <v>114</v>
      </c>
    </row>
    <row r="5703" spans="1:8" x14ac:dyDescent="0.35">
      <c r="A5703">
        <v>101.911</v>
      </c>
      <c r="B5703">
        <v>64</v>
      </c>
      <c r="C5703">
        <v>101.911</v>
      </c>
      <c r="D5703">
        <v>90</v>
      </c>
      <c r="E5703">
        <v>101.911</v>
      </c>
      <c r="F5703">
        <v>99</v>
      </c>
      <c r="G5703">
        <v>101.911</v>
      </c>
      <c r="H5703">
        <v>111</v>
      </c>
    </row>
    <row r="5704" spans="1:8" x14ac:dyDescent="0.35">
      <c r="A5704">
        <v>101.928</v>
      </c>
      <c r="B5704">
        <v>66</v>
      </c>
      <c r="C5704">
        <v>101.928</v>
      </c>
      <c r="D5704">
        <v>85</v>
      </c>
      <c r="E5704">
        <v>101.928</v>
      </c>
      <c r="F5704">
        <v>107</v>
      </c>
      <c r="G5704">
        <v>101.928</v>
      </c>
      <c r="H5704">
        <v>115</v>
      </c>
    </row>
    <row r="5705" spans="1:8" x14ac:dyDescent="0.35">
      <c r="A5705">
        <v>101.94499999999999</v>
      </c>
      <c r="B5705">
        <v>73</v>
      </c>
      <c r="C5705">
        <v>101.94499999999999</v>
      </c>
      <c r="D5705">
        <v>85</v>
      </c>
      <c r="E5705">
        <v>101.94499999999999</v>
      </c>
      <c r="F5705">
        <v>106</v>
      </c>
      <c r="G5705">
        <v>101.94499999999999</v>
      </c>
      <c r="H5705">
        <v>113</v>
      </c>
    </row>
    <row r="5706" spans="1:8" x14ac:dyDescent="0.35">
      <c r="A5706">
        <v>101.962</v>
      </c>
      <c r="B5706">
        <v>72</v>
      </c>
      <c r="C5706">
        <v>101.962</v>
      </c>
      <c r="D5706">
        <v>85</v>
      </c>
      <c r="E5706">
        <v>101.962</v>
      </c>
      <c r="F5706">
        <v>110</v>
      </c>
      <c r="G5706">
        <v>101.962</v>
      </c>
      <c r="H5706">
        <v>118</v>
      </c>
    </row>
    <row r="5707" spans="1:8" x14ac:dyDescent="0.35">
      <c r="A5707">
        <v>101.979</v>
      </c>
      <c r="B5707">
        <v>63</v>
      </c>
      <c r="C5707">
        <v>101.979</v>
      </c>
      <c r="D5707">
        <v>82</v>
      </c>
      <c r="E5707">
        <v>101.979</v>
      </c>
      <c r="F5707">
        <v>116</v>
      </c>
      <c r="G5707">
        <v>101.979</v>
      </c>
      <c r="H5707">
        <v>114</v>
      </c>
    </row>
    <row r="5708" spans="1:8" x14ac:dyDescent="0.35">
      <c r="A5708">
        <v>101.996</v>
      </c>
      <c r="B5708">
        <v>64</v>
      </c>
      <c r="C5708">
        <v>101.996</v>
      </c>
      <c r="D5708">
        <v>81</v>
      </c>
      <c r="E5708">
        <v>101.996</v>
      </c>
      <c r="F5708">
        <v>106</v>
      </c>
      <c r="G5708">
        <v>101.996</v>
      </c>
      <c r="H5708">
        <v>123</v>
      </c>
    </row>
    <row r="5709" spans="1:8" x14ac:dyDescent="0.35">
      <c r="A5709">
        <v>102.01300000000001</v>
      </c>
      <c r="B5709">
        <v>66</v>
      </c>
      <c r="C5709">
        <v>102.01300000000001</v>
      </c>
      <c r="D5709">
        <v>84</v>
      </c>
      <c r="E5709">
        <v>102.01300000000001</v>
      </c>
      <c r="F5709">
        <v>110</v>
      </c>
      <c r="G5709">
        <v>102.01300000000001</v>
      </c>
      <c r="H5709">
        <v>116</v>
      </c>
    </row>
    <row r="5710" spans="1:8" x14ac:dyDescent="0.35">
      <c r="A5710">
        <v>102.03</v>
      </c>
      <c r="B5710">
        <v>69</v>
      </c>
      <c r="C5710">
        <v>102.03</v>
      </c>
      <c r="D5710">
        <v>93</v>
      </c>
      <c r="E5710">
        <v>102.03</v>
      </c>
      <c r="F5710">
        <v>109</v>
      </c>
      <c r="G5710">
        <v>102.03</v>
      </c>
      <c r="H5710">
        <v>122</v>
      </c>
    </row>
    <row r="5711" spans="1:8" x14ac:dyDescent="0.35">
      <c r="A5711">
        <v>102.047</v>
      </c>
      <c r="B5711">
        <v>71</v>
      </c>
      <c r="C5711">
        <v>102.047</v>
      </c>
      <c r="D5711">
        <v>86</v>
      </c>
      <c r="E5711">
        <v>102.047</v>
      </c>
      <c r="F5711">
        <v>108</v>
      </c>
      <c r="G5711">
        <v>102.047</v>
      </c>
      <c r="H5711">
        <v>125</v>
      </c>
    </row>
    <row r="5712" spans="1:8" x14ac:dyDescent="0.35">
      <c r="A5712">
        <v>102.06399999999999</v>
      </c>
      <c r="B5712">
        <v>71</v>
      </c>
      <c r="C5712">
        <v>102.06399999999999</v>
      </c>
      <c r="D5712">
        <v>90</v>
      </c>
      <c r="E5712">
        <v>102.06399999999999</v>
      </c>
      <c r="F5712">
        <v>113</v>
      </c>
      <c r="G5712">
        <v>102.06399999999999</v>
      </c>
      <c r="H5712">
        <v>126</v>
      </c>
    </row>
    <row r="5713" spans="1:8" x14ac:dyDescent="0.35">
      <c r="A5713">
        <v>102.081</v>
      </c>
      <c r="B5713">
        <v>69</v>
      </c>
      <c r="C5713">
        <v>102.081</v>
      </c>
      <c r="D5713">
        <v>85</v>
      </c>
      <c r="E5713">
        <v>102.081</v>
      </c>
      <c r="F5713">
        <v>120</v>
      </c>
      <c r="G5713">
        <v>102.081</v>
      </c>
      <c r="H5713">
        <v>124</v>
      </c>
    </row>
    <row r="5714" spans="1:8" x14ac:dyDescent="0.35">
      <c r="A5714">
        <v>102.098</v>
      </c>
      <c r="B5714">
        <v>68</v>
      </c>
      <c r="C5714">
        <v>102.098</v>
      </c>
      <c r="D5714">
        <v>83</v>
      </c>
      <c r="E5714">
        <v>102.098</v>
      </c>
      <c r="F5714">
        <v>116</v>
      </c>
      <c r="G5714">
        <v>102.098</v>
      </c>
      <c r="H5714">
        <v>118</v>
      </c>
    </row>
    <row r="5715" spans="1:8" x14ac:dyDescent="0.35">
      <c r="A5715">
        <v>102.11499999999999</v>
      </c>
      <c r="B5715">
        <v>72</v>
      </c>
      <c r="C5715">
        <v>102.11499999999999</v>
      </c>
      <c r="D5715">
        <v>84</v>
      </c>
      <c r="E5715">
        <v>102.11499999999999</v>
      </c>
      <c r="F5715">
        <v>113</v>
      </c>
      <c r="G5715">
        <v>102.11499999999999</v>
      </c>
      <c r="H5715">
        <v>120</v>
      </c>
    </row>
    <row r="5716" spans="1:8" x14ac:dyDescent="0.35">
      <c r="A5716">
        <v>102.13200000000001</v>
      </c>
      <c r="B5716">
        <v>69</v>
      </c>
      <c r="C5716">
        <v>102.13200000000001</v>
      </c>
      <c r="D5716">
        <v>81</v>
      </c>
      <c r="E5716">
        <v>102.13200000000001</v>
      </c>
      <c r="F5716">
        <v>114</v>
      </c>
      <c r="G5716">
        <v>102.13200000000001</v>
      </c>
      <c r="H5716">
        <v>122</v>
      </c>
    </row>
    <row r="5717" spans="1:8" x14ac:dyDescent="0.35">
      <c r="A5717">
        <v>102.149</v>
      </c>
      <c r="B5717">
        <v>70</v>
      </c>
      <c r="C5717">
        <v>102.149</v>
      </c>
      <c r="D5717">
        <v>82</v>
      </c>
      <c r="E5717">
        <v>102.149</v>
      </c>
      <c r="F5717">
        <v>101</v>
      </c>
      <c r="G5717">
        <v>102.149</v>
      </c>
      <c r="H5717">
        <v>119</v>
      </c>
    </row>
    <row r="5718" spans="1:8" x14ac:dyDescent="0.35">
      <c r="A5718">
        <v>102.166</v>
      </c>
      <c r="B5718">
        <v>67</v>
      </c>
      <c r="C5718">
        <v>102.166</v>
      </c>
      <c r="D5718">
        <v>86</v>
      </c>
      <c r="E5718">
        <v>102.166</v>
      </c>
      <c r="F5718">
        <v>106</v>
      </c>
      <c r="G5718">
        <v>102.166</v>
      </c>
      <c r="H5718">
        <v>110</v>
      </c>
    </row>
    <row r="5719" spans="1:8" x14ac:dyDescent="0.35">
      <c r="A5719">
        <v>102.18300000000001</v>
      </c>
      <c r="B5719">
        <v>74</v>
      </c>
      <c r="C5719">
        <v>102.18300000000001</v>
      </c>
      <c r="D5719">
        <v>86</v>
      </c>
      <c r="E5719">
        <v>102.18300000000001</v>
      </c>
      <c r="F5719">
        <v>98</v>
      </c>
      <c r="G5719">
        <v>102.18300000000001</v>
      </c>
      <c r="H5719">
        <v>124</v>
      </c>
    </row>
    <row r="5720" spans="1:8" x14ac:dyDescent="0.35">
      <c r="A5720">
        <v>102.2</v>
      </c>
      <c r="B5720">
        <v>64</v>
      </c>
      <c r="C5720">
        <v>102.2</v>
      </c>
      <c r="D5720">
        <v>80</v>
      </c>
      <c r="E5720">
        <v>102.2</v>
      </c>
      <c r="F5720">
        <v>113</v>
      </c>
      <c r="G5720">
        <v>102.2</v>
      </c>
      <c r="H5720">
        <v>122</v>
      </c>
    </row>
    <row r="5721" spans="1:8" x14ac:dyDescent="0.35">
      <c r="A5721">
        <v>102.217</v>
      </c>
      <c r="B5721">
        <v>61</v>
      </c>
      <c r="C5721">
        <v>102.217</v>
      </c>
      <c r="D5721">
        <v>82</v>
      </c>
      <c r="E5721">
        <v>102.217</v>
      </c>
      <c r="F5721">
        <v>99</v>
      </c>
      <c r="G5721">
        <v>102.217</v>
      </c>
      <c r="H5721">
        <v>115</v>
      </c>
    </row>
    <row r="5722" spans="1:8" x14ac:dyDescent="0.35">
      <c r="A5722">
        <v>102.23399999999999</v>
      </c>
      <c r="B5722">
        <v>60</v>
      </c>
      <c r="C5722">
        <v>102.23399999999999</v>
      </c>
      <c r="D5722">
        <v>85</v>
      </c>
      <c r="E5722">
        <v>102.23399999999999</v>
      </c>
      <c r="F5722">
        <v>109</v>
      </c>
      <c r="G5722">
        <v>102.23399999999999</v>
      </c>
      <c r="H5722">
        <v>115</v>
      </c>
    </row>
    <row r="5723" spans="1:8" x14ac:dyDescent="0.35">
      <c r="A5723">
        <v>102.251</v>
      </c>
      <c r="B5723">
        <v>62</v>
      </c>
      <c r="C5723">
        <v>102.251</v>
      </c>
      <c r="D5723">
        <v>85</v>
      </c>
      <c r="E5723">
        <v>102.251</v>
      </c>
      <c r="F5723">
        <v>107</v>
      </c>
      <c r="G5723">
        <v>102.251</v>
      </c>
      <c r="H5723">
        <v>111</v>
      </c>
    </row>
    <row r="5724" spans="1:8" x14ac:dyDescent="0.35">
      <c r="A5724">
        <v>102.268</v>
      </c>
      <c r="B5724">
        <v>66</v>
      </c>
      <c r="C5724">
        <v>102.268</v>
      </c>
      <c r="D5724">
        <v>83</v>
      </c>
      <c r="E5724">
        <v>102.268</v>
      </c>
      <c r="F5724">
        <v>90</v>
      </c>
      <c r="G5724">
        <v>102.268</v>
      </c>
      <c r="H5724">
        <v>113</v>
      </c>
    </row>
    <row r="5725" spans="1:8" x14ac:dyDescent="0.35">
      <c r="A5725">
        <v>102.285</v>
      </c>
      <c r="B5725">
        <v>65</v>
      </c>
      <c r="C5725">
        <v>102.285</v>
      </c>
      <c r="D5725">
        <v>77</v>
      </c>
      <c r="E5725">
        <v>102.285</v>
      </c>
      <c r="F5725">
        <v>110</v>
      </c>
      <c r="G5725">
        <v>102.285</v>
      </c>
      <c r="H5725">
        <v>116</v>
      </c>
    </row>
    <row r="5726" spans="1:8" x14ac:dyDescent="0.35">
      <c r="A5726">
        <v>102.30200000000001</v>
      </c>
      <c r="B5726">
        <v>70</v>
      </c>
      <c r="C5726">
        <v>102.30200000000001</v>
      </c>
      <c r="D5726">
        <v>77</v>
      </c>
      <c r="E5726">
        <v>102.30200000000001</v>
      </c>
      <c r="F5726">
        <v>114</v>
      </c>
      <c r="G5726">
        <v>102.30200000000001</v>
      </c>
      <c r="H5726">
        <v>120</v>
      </c>
    </row>
    <row r="5727" spans="1:8" x14ac:dyDescent="0.35">
      <c r="A5727">
        <v>102.319</v>
      </c>
      <c r="B5727">
        <v>60</v>
      </c>
      <c r="C5727">
        <v>102.319</v>
      </c>
      <c r="D5727">
        <v>102</v>
      </c>
      <c r="E5727">
        <v>102.319</v>
      </c>
      <c r="F5727">
        <v>116</v>
      </c>
      <c r="G5727">
        <v>102.319</v>
      </c>
      <c r="H5727">
        <v>112</v>
      </c>
    </row>
    <row r="5728" spans="1:8" x14ac:dyDescent="0.35">
      <c r="A5728">
        <v>102.336</v>
      </c>
      <c r="B5728">
        <v>64</v>
      </c>
      <c r="C5728">
        <v>102.336</v>
      </c>
      <c r="D5728">
        <v>92</v>
      </c>
      <c r="E5728">
        <v>102.336</v>
      </c>
      <c r="F5728">
        <v>115</v>
      </c>
      <c r="G5728">
        <v>102.336</v>
      </c>
      <c r="H5728">
        <v>122</v>
      </c>
    </row>
    <row r="5729" spans="1:8" x14ac:dyDescent="0.35">
      <c r="A5729">
        <v>102.35299999999999</v>
      </c>
      <c r="B5729">
        <v>67</v>
      </c>
      <c r="C5729">
        <v>102.35299999999999</v>
      </c>
      <c r="D5729">
        <v>89</v>
      </c>
      <c r="E5729">
        <v>102.35299999999999</v>
      </c>
      <c r="F5729">
        <v>104</v>
      </c>
      <c r="G5729">
        <v>102.35299999999999</v>
      </c>
      <c r="H5729">
        <v>135</v>
      </c>
    </row>
    <row r="5730" spans="1:8" x14ac:dyDescent="0.35">
      <c r="A5730">
        <v>102.37</v>
      </c>
      <c r="B5730">
        <v>66</v>
      </c>
      <c r="C5730">
        <v>102.37</v>
      </c>
      <c r="D5730">
        <v>87</v>
      </c>
      <c r="E5730">
        <v>102.37</v>
      </c>
      <c r="F5730">
        <v>103</v>
      </c>
      <c r="G5730">
        <v>102.37</v>
      </c>
      <c r="H5730">
        <v>119</v>
      </c>
    </row>
    <row r="5731" spans="1:8" x14ac:dyDescent="0.35">
      <c r="A5731">
        <v>102.387</v>
      </c>
      <c r="B5731">
        <v>72</v>
      </c>
      <c r="C5731">
        <v>102.387</v>
      </c>
      <c r="D5731">
        <v>70</v>
      </c>
      <c r="E5731">
        <v>102.387</v>
      </c>
      <c r="F5731">
        <v>114</v>
      </c>
      <c r="G5731">
        <v>102.387</v>
      </c>
      <c r="H5731">
        <v>120</v>
      </c>
    </row>
    <row r="5732" spans="1:8" x14ac:dyDescent="0.35">
      <c r="A5732">
        <v>102.404</v>
      </c>
      <c r="B5732">
        <v>70</v>
      </c>
      <c r="C5732">
        <v>102.404</v>
      </c>
      <c r="D5732">
        <v>88</v>
      </c>
      <c r="E5732">
        <v>102.404</v>
      </c>
      <c r="F5732">
        <v>101</v>
      </c>
      <c r="G5732">
        <v>102.404</v>
      </c>
      <c r="H5732">
        <v>116</v>
      </c>
    </row>
    <row r="5733" spans="1:8" x14ac:dyDescent="0.35">
      <c r="A5733">
        <v>102.42100000000001</v>
      </c>
      <c r="B5733">
        <v>70</v>
      </c>
      <c r="C5733">
        <v>102.42100000000001</v>
      </c>
      <c r="D5733">
        <v>73</v>
      </c>
      <c r="E5733">
        <v>102.42100000000001</v>
      </c>
      <c r="F5733">
        <v>121</v>
      </c>
      <c r="G5733">
        <v>102.42100000000001</v>
      </c>
      <c r="H5733">
        <v>117</v>
      </c>
    </row>
    <row r="5734" spans="1:8" x14ac:dyDescent="0.35">
      <c r="A5734">
        <v>102.438</v>
      </c>
      <c r="B5734">
        <v>58</v>
      </c>
      <c r="C5734">
        <v>102.438</v>
      </c>
      <c r="D5734">
        <v>85</v>
      </c>
      <c r="E5734">
        <v>102.438</v>
      </c>
      <c r="F5734">
        <v>112</v>
      </c>
      <c r="G5734">
        <v>102.438</v>
      </c>
      <c r="H5734">
        <v>119</v>
      </c>
    </row>
    <row r="5735" spans="1:8" x14ac:dyDescent="0.35">
      <c r="A5735">
        <v>102.455</v>
      </c>
      <c r="B5735">
        <v>66</v>
      </c>
      <c r="C5735">
        <v>102.455</v>
      </c>
      <c r="D5735">
        <v>82</v>
      </c>
      <c r="E5735">
        <v>102.455</v>
      </c>
      <c r="F5735">
        <v>114</v>
      </c>
      <c r="G5735">
        <v>102.455</v>
      </c>
      <c r="H5735">
        <v>119</v>
      </c>
    </row>
    <row r="5736" spans="1:8" x14ac:dyDescent="0.35">
      <c r="A5736">
        <v>102.47199999999999</v>
      </c>
      <c r="B5736">
        <v>62</v>
      </c>
      <c r="C5736">
        <v>102.47199999999999</v>
      </c>
      <c r="D5736">
        <v>91</v>
      </c>
      <c r="E5736">
        <v>102.47199999999999</v>
      </c>
      <c r="F5736">
        <v>93</v>
      </c>
      <c r="G5736">
        <v>102.47199999999999</v>
      </c>
      <c r="H5736">
        <v>119</v>
      </c>
    </row>
    <row r="5737" spans="1:8" x14ac:dyDescent="0.35">
      <c r="A5737">
        <v>102.489</v>
      </c>
      <c r="B5737">
        <v>56</v>
      </c>
      <c r="C5737">
        <v>102.489</v>
      </c>
      <c r="D5737">
        <v>81</v>
      </c>
      <c r="E5737">
        <v>102.489</v>
      </c>
      <c r="F5737">
        <v>99</v>
      </c>
      <c r="G5737">
        <v>102.489</v>
      </c>
      <c r="H5737">
        <v>105</v>
      </c>
    </row>
    <row r="5738" spans="1:8" x14ac:dyDescent="0.35">
      <c r="A5738">
        <v>102.506</v>
      </c>
      <c r="B5738">
        <v>67</v>
      </c>
      <c r="C5738">
        <v>102.506</v>
      </c>
      <c r="D5738">
        <v>69</v>
      </c>
      <c r="E5738">
        <v>102.506</v>
      </c>
      <c r="F5738">
        <v>109</v>
      </c>
      <c r="G5738">
        <v>102.506</v>
      </c>
      <c r="H5738">
        <v>127</v>
      </c>
    </row>
    <row r="5739" spans="1:8" x14ac:dyDescent="0.35">
      <c r="A5739">
        <v>102.523</v>
      </c>
      <c r="B5739">
        <v>63</v>
      </c>
      <c r="C5739">
        <v>102.523</v>
      </c>
      <c r="D5739">
        <v>87</v>
      </c>
      <c r="E5739">
        <v>102.523</v>
      </c>
      <c r="F5739">
        <v>108</v>
      </c>
      <c r="G5739">
        <v>102.523</v>
      </c>
      <c r="H5739">
        <v>124</v>
      </c>
    </row>
    <row r="5740" spans="1:8" x14ac:dyDescent="0.35">
      <c r="A5740">
        <v>102.54</v>
      </c>
      <c r="B5740">
        <v>64</v>
      </c>
      <c r="C5740">
        <v>102.54</v>
      </c>
      <c r="D5740">
        <v>76</v>
      </c>
      <c r="E5740">
        <v>102.54</v>
      </c>
      <c r="F5740">
        <v>103</v>
      </c>
      <c r="G5740">
        <v>102.54</v>
      </c>
      <c r="H5740">
        <v>108</v>
      </c>
    </row>
    <row r="5741" spans="1:8" x14ac:dyDescent="0.35">
      <c r="A5741">
        <v>102.557</v>
      </c>
      <c r="B5741">
        <v>65</v>
      </c>
      <c r="C5741">
        <v>102.557</v>
      </c>
      <c r="D5741">
        <v>84</v>
      </c>
      <c r="E5741">
        <v>102.557</v>
      </c>
      <c r="F5741">
        <v>98</v>
      </c>
      <c r="G5741">
        <v>102.557</v>
      </c>
      <c r="H5741">
        <v>113</v>
      </c>
    </row>
    <row r="5742" spans="1:8" x14ac:dyDescent="0.35">
      <c r="A5742">
        <v>102.574</v>
      </c>
      <c r="B5742">
        <v>66</v>
      </c>
      <c r="C5742">
        <v>102.574</v>
      </c>
      <c r="D5742">
        <v>86</v>
      </c>
      <c r="E5742">
        <v>102.574</v>
      </c>
      <c r="F5742">
        <v>109</v>
      </c>
      <c r="G5742">
        <v>102.574</v>
      </c>
      <c r="H5742">
        <v>116</v>
      </c>
    </row>
    <row r="5743" spans="1:8" x14ac:dyDescent="0.35">
      <c r="A5743">
        <v>102.59099999999999</v>
      </c>
      <c r="B5743">
        <v>61</v>
      </c>
      <c r="C5743">
        <v>102.59099999999999</v>
      </c>
      <c r="D5743">
        <v>84</v>
      </c>
      <c r="E5743">
        <v>102.59099999999999</v>
      </c>
      <c r="F5743">
        <v>104</v>
      </c>
      <c r="G5743">
        <v>102.59099999999999</v>
      </c>
      <c r="H5743">
        <v>123</v>
      </c>
    </row>
    <row r="5744" spans="1:8" x14ac:dyDescent="0.35">
      <c r="A5744">
        <v>102.608</v>
      </c>
      <c r="B5744">
        <v>60</v>
      </c>
      <c r="C5744">
        <v>102.608</v>
      </c>
      <c r="D5744">
        <v>70</v>
      </c>
      <c r="E5744">
        <v>102.608</v>
      </c>
      <c r="F5744">
        <v>100</v>
      </c>
      <c r="G5744">
        <v>102.608</v>
      </c>
      <c r="H5744">
        <v>116</v>
      </c>
    </row>
    <row r="5745" spans="1:8" x14ac:dyDescent="0.35">
      <c r="A5745">
        <v>102.625</v>
      </c>
      <c r="B5745">
        <v>60</v>
      </c>
      <c r="C5745">
        <v>102.625</v>
      </c>
      <c r="D5745">
        <v>77</v>
      </c>
      <c r="E5745">
        <v>102.625</v>
      </c>
      <c r="F5745">
        <v>106</v>
      </c>
      <c r="G5745">
        <v>102.625</v>
      </c>
      <c r="H5745">
        <v>118</v>
      </c>
    </row>
    <row r="5746" spans="1:8" x14ac:dyDescent="0.35">
      <c r="A5746">
        <v>102.642</v>
      </c>
      <c r="B5746">
        <v>62</v>
      </c>
      <c r="C5746">
        <v>102.642</v>
      </c>
      <c r="D5746">
        <v>89</v>
      </c>
      <c r="E5746">
        <v>102.642</v>
      </c>
      <c r="F5746">
        <v>104</v>
      </c>
      <c r="G5746">
        <v>102.642</v>
      </c>
      <c r="H5746">
        <v>123</v>
      </c>
    </row>
    <row r="5747" spans="1:8" x14ac:dyDescent="0.35">
      <c r="A5747">
        <v>102.65900000000001</v>
      </c>
      <c r="B5747">
        <v>62</v>
      </c>
      <c r="C5747">
        <v>102.65900000000001</v>
      </c>
      <c r="D5747">
        <v>77</v>
      </c>
      <c r="E5747">
        <v>102.65900000000001</v>
      </c>
      <c r="F5747">
        <v>107</v>
      </c>
      <c r="G5747">
        <v>102.65900000000001</v>
      </c>
      <c r="H5747">
        <v>114</v>
      </c>
    </row>
    <row r="5748" spans="1:8" x14ac:dyDescent="0.35">
      <c r="A5748">
        <v>102.676</v>
      </c>
      <c r="B5748">
        <v>62</v>
      </c>
      <c r="C5748">
        <v>102.676</v>
      </c>
      <c r="D5748">
        <v>81</v>
      </c>
      <c r="E5748">
        <v>102.676</v>
      </c>
      <c r="F5748">
        <v>107</v>
      </c>
      <c r="G5748">
        <v>102.676</v>
      </c>
      <c r="H5748">
        <v>118</v>
      </c>
    </row>
    <row r="5749" spans="1:8" x14ac:dyDescent="0.35">
      <c r="A5749">
        <v>102.693</v>
      </c>
      <c r="B5749">
        <v>60</v>
      </c>
      <c r="C5749">
        <v>102.693</v>
      </c>
      <c r="D5749">
        <v>82</v>
      </c>
      <c r="E5749">
        <v>102.693</v>
      </c>
      <c r="F5749">
        <v>114</v>
      </c>
      <c r="G5749">
        <v>102.693</v>
      </c>
      <c r="H5749">
        <v>127</v>
      </c>
    </row>
    <row r="5750" spans="1:8" x14ac:dyDescent="0.35">
      <c r="A5750">
        <v>102.71</v>
      </c>
      <c r="B5750">
        <v>61</v>
      </c>
      <c r="C5750">
        <v>102.71</v>
      </c>
      <c r="D5750">
        <v>85</v>
      </c>
      <c r="E5750">
        <v>102.71</v>
      </c>
      <c r="F5750">
        <v>105</v>
      </c>
      <c r="G5750">
        <v>102.71</v>
      </c>
      <c r="H5750">
        <v>119</v>
      </c>
    </row>
    <row r="5751" spans="1:8" x14ac:dyDescent="0.35">
      <c r="A5751">
        <v>102.727</v>
      </c>
      <c r="B5751">
        <v>59</v>
      </c>
      <c r="C5751">
        <v>102.727</v>
      </c>
      <c r="D5751">
        <v>91</v>
      </c>
      <c r="E5751">
        <v>102.727</v>
      </c>
      <c r="F5751">
        <v>120</v>
      </c>
      <c r="G5751">
        <v>102.727</v>
      </c>
      <c r="H5751">
        <v>113</v>
      </c>
    </row>
    <row r="5752" spans="1:8" x14ac:dyDescent="0.35">
      <c r="A5752">
        <v>102.744</v>
      </c>
      <c r="B5752">
        <v>62</v>
      </c>
      <c r="C5752">
        <v>102.744</v>
      </c>
      <c r="D5752">
        <v>87</v>
      </c>
      <c r="E5752">
        <v>102.744</v>
      </c>
      <c r="F5752">
        <v>122</v>
      </c>
      <c r="G5752">
        <v>102.744</v>
      </c>
      <c r="H5752">
        <v>107</v>
      </c>
    </row>
    <row r="5753" spans="1:8" x14ac:dyDescent="0.35">
      <c r="A5753">
        <v>102.761</v>
      </c>
      <c r="B5753">
        <v>64</v>
      </c>
      <c r="C5753">
        <v>102.761</v>
      </c>
      <c r="D5753">
        <v>80</v>
      </c>
      <c r="E5753">
        <v>102.761</v>
      </c>
      <c r="F5753">
        <v>113</v>
      </c>
      <c r="G5753">
        <v>102.761</v>
      </c>
      <c r="H5753">
        <v>106</v>
      </c>
    </row>
    <row r="5754" spans="1:8" x14ac:dyDescent="0.35">
      <c r="A5754">
        <v>102.77800000000001</v>
      </c>
      <c r="B5754">
        <v>62</v>
      </c>
      <c r="C5754">
        <v>102.77800000000001</v>
      </c>
      <c r="D5754">
        <v>87</v>
      </c>
      <c r="E5754">
        <v>102.77800000000001</v>
      </c>
      <c r="F5754">
        <v>106</v>
      </c>
      <c r="G5754">
        <v>102.77800000000001</v>
      </c>
      <c r="H5754">
        <v>111</v>
      </c>
    </row>
    <row r="5755" spans="1:8" x14ac:dyDescent="0.35">
      <c r="A5755">
        <v>102.795</v>
      </c>
      <c r="B5755">
        <v>64</v>
      </c>
      <c r="C5755">
        <v>102.795</v>
      </c>
      <c r="D5755">
        <v>89</v>
      </c>
      <c r="E5755">
        <v>102.795</v>
      </c>
      <c r="F5755">
        <v>110</v>
      </c>
      <c r="G5755">
        <v>102.795</v>
      </c>
      <c r="H5755">
        <v>115</v>
      </c>
    </row>
    <row r="5756" spans="1:8" x14ac:dyDescent="0.35">
      <c r="A5756">
        <v>102.812</v>
      </c>
      <c r="B5756">
        <v>63</v>
      </c>
      <c r="C5756">
        <v>102.812</v>
      </c>
      <c r="D5756">
        <v>87</v>
      </c>
      <c r="E5756">
        <v>102.812</v>
      </c>
      <c r="F5756">
        <v>111</v>
      </c>
      <c r="G5756">
        <v>102.812</v>
      </c>
      <c r="H5756">
        <v>106</v>
      </c>
    </row>
    <row r="5757" spans="1:8" x14ac:dyDescent="0.35">
      <c r="A5757">
        <v>102.82899999999999</v>
      </c>
      <c r="B5757">
        <v>68</v>
      </c>
      <c r="C5757">
        <v>102.82899999999999</v>
      </c>
      <c r="D5757">
        <v>80</v>
      </c>
      <c r="E5757">
        <v>102.82899999999999</v>
      </c>
      <c r="F5757">
        <v>107</v>
      </c>
      <c r="G5757">
        <v>102.82899999999999</v>
      </c>
      <c r="H5757">
        <v>115</v>
      </c>
    </row>
    <row r="5758" spans="1:8" x14ac:dyDescent="0.35">
      <c r="A5758">
        <v>102.846</v>
      </c>
      <c r="B5758">
        <v>68</v>
      </c>
      <c r="C5758">
        <v>102.846</v>
      </c>
      <c r="D5758">
        <v>68</v>
      </c>
      <c r="E5758">
        <v>102.846</v>
      </c>
      <c r="F5758">
        <v>94</v>
      </c>
      <c r="G5758">
        <v>102.846</v>
      </c>
      <c r="H5758">
        <v>120</v>
      </c>
    </row>
    <row r="5759" spans="1:8" x14ac:dyDescent="0.35">
      <c r="A5759">
        <v>102.863</v>
      </c>
      <c r="B5759">
        <v>64</v>
      </c>
      <c r="C5759">
        <v>102.863</v>
      </c>
      <c r="D5759">
        <v>73</v>
      </c>
      <c r="E5759">
        <v>102.863</v>
      </c>
      <c r="F5759">
        <v>102</v>
      </c>
      <c r="G5759">
        <v>102.863</v>
      </c>
      <c r="H5759">
        <v>114</v>
      </c>
    </row>
    <row r="5760" spans="1:8" x14ac:dyDescent="0.35">
      <c r="A5760">
        <v>102.88</v>
      </c>
      <c r="B5760">
        <v>67</v>
      </c>
      <c r="C5760">
        <v>102.88</v>
      </c>
      <c r="D5760">
        <v>77</v>
      </c>
      <c r="E5760">
        <v>102.88</v>
      </c>
      <c r="F5760">
        <v>110</v>
      </c>
      <c r="G5760">
        <v>102.88</v>
      </c>
      <c r="H5760">
        <v>104</v>
      </c>
    </row>
    <row r="5761" spans="1:8" x14ac:dyDescent="0.35">
      <c r="A5761">
        <v>102.89700000000001</v>
      </c>
      <c r="B5761">
        <v>64</v>
      </c>
      <c r="C5761">
        <v>102.89700000000001</v>
      </c>
      <c r="D5761">
        <v>77</v>
      </c>
      <c r="E5761">
        <v>102.89700000000001</v>
      </c>
      <c r="F5761">
        <v>111</v>
      </c>
      <c r="G5761">
        <v>102.89700000000001</v>
      </c>
      <c r="H5761">
        <v>110</v>
      </c>
    </row>
    <row r="5762" spans="1:8" x14ac:dyDescent="0.35">
      <c r="A5762">
        <v>102.914</v>
      </c>
      <c r="B5762">
        <v>63</v>
      </c>
      <c r="C5762">
        <v>102.914</v>
      </c>
      <c r="D5762">
        <v>81</v>
      </c>
      <c r="E5762">
        <v>102.914</v>
      </c>
      <c r="F5762">
        <v>103</v>
      </c>
      <c r="G5762">
        <v>102.914</v>
      </c>
      <c r="H5762">
        <v>113</v>
      </c>
    </row>
    <row r="5763" spans="1:8" x14ac:dyDescent="0.35">
      <c r="A5763">
        <v>102.931</v>
      </c>
      <c r="B5763">
        <v>68</v>
      </c>
      <c r="C5763">
        <v>102.931</v>
      </c>
      <c r="D5763">
        <v>84</v>
      </c>
      <c r="E5763">
        <v>102.931</v>
      </c>
      <c r="F5763">
        <v>113</v>
      </c>
      <c r="G5763">
        <v>102.931</v>
      </c>
      <c r="H5763">
        <v>104</v>
      </c>
    </row>
    <row r="5764" spans="1:8" x14ac:dyDescent="0.35">
      <c r="A5764">
        <v>102.94799999999999</v>
      </c>
      <c r="B5764">
        <v>68</v>
      </c>
      <c r="C5764">
        <v>102.94799999999999</v>
      </c>
      <c r="D5764">
        <v>82</v>
      </c>
      <c r="E5764">
        <v>102.94799999999999</v>
      </c>
      <c r="F5764">
        <v>106</v>
      </c>
      <c r="G5764">
        <v>102.94799999999999</v>
      </c>
      <c r="H5764">
        <v>114</v>
      </c>
    </row>
    <row r="5765" spans="1:8" x14ac:dyDescent="0.35">
      <c r="A5765">
        <v>102.965</v>
      </c>
      <c r="B5765">
        <v>63</v>
      </c>
      <c r="C5765">
        <v>102.965</v>
      </c>
      <c r="D5765">
        <v>75</v>
      </c>
      <c r="E5765">
        <v>102.965</v>
      </c>
      <c r="F5765">
        <v>95</v>
      </c>
      <c r="G5765">
        <v>102.965</v>
      </c>
      <c r="H5765">
        <v>119</v>
      </c>
    </row>
    <row r="5766" spans="1:8" x14ac:dyDescent="0.35">
      <c r="A5766">
        <v>102.982</v>
      </c>
      <c r="B5766">
        <v>68</v>
      </c>
      <c r="C5766">
        <v>102.982</v>
      </c>
      <c r="D5766">
        <v>74</v>
      </c>
      <c r="E5766">
        <v>102.982</v>
      </c>
      <c r="F5766">
        <v>97</v>
      </c>
      <c r="G5766">
        <v>102.982</v>
      </c>
      <c r="H5766">
        <v>116</v>
      </c>
    </row>
    <row r="5767" spans="1:8" x14ac:dyDescent="0.35">
      <c r="A5767">
        <v>102.999</v>
      </c>
      <c r="B5767">
        <v>63</v>
      </c>
      <c r="C5767">
        <v>102.999</v>
      </c>
      <c r="D5767">
        <v>90</v>
      </c>
      <c r="E5767">
        <v>102.999</v>
      </c>
      <c r="F5767">
        <v>103</v>
      </c>
      <c r="G5767">
        <v>102.999</v>
      </c>
      <c r="H5767">
        <v>111</v>
      </c>
    </row>
    <row r="5768" spans="1:8" x14ac:dyDescent="0.35">
      <c r="A5768">
        <v>103.01600000000001</v>
      </c>
      <c r="B5768">
        <v>59</v>
      </c>
      <c r="C5768">
        <v>103.01600000000001</v>
      </c>
      <c r="D5768">
        <v>90</v>
      </c>
      <c r="E5768">
        <v>103.01600000000001</v>
      </c>
      <c r="F5768">
        <v>110</v>
      </c>
      <c r="G5768">
        <v>103.01600000000001</v>
      </c>
      <c r="H5768">
        <v>108</v>
      </c>
    </row>
    <row r="5769" spans="1:8" x14ac:dyDescent="0.35">
      <c r="A5769">
        <v>103.033</v>
      </c>
      <c r="B5769">
        <v>60</v>
      </c>
      <c r="C5769">
        <v>103.033</v>
      </c>
      <c r="D5769">
        <v>85</v>
      </c>
      <c r="E5769">
        <v>103.033</v>
      </c>
      <c r="F5769">
        <v>100</v>
      </c>
      <c r="G5769">
        <v>103.033</v>
      </c>
      <c r="H5769">
        <v>115</v>
      </c>
    </row>
    <row r="5770" spans="1:8" x14ac:dyDescent="0.35">
      <c r="A5770">
        <v>103.05</v>
      </c>
      <c r="B5770">
        <v>64</v>
      </c>
      <c r="C5770">
        <v>103.05</v>
      </c>
      <c r="D5770">
        <v>88</v>
      </c>
      <c r="E5770">
        <v>103.05</v>
      </c>
      <c r="F5770">
        <v>97</v>
      </c>
      <c r="G5770">
        <v>103.05</v>
      </c>
      <c r="H5770">
        <v>115</v>
      </c>
    </row>
    <row r="5771" spans="1:8" x14ac:dyDescent="0.35">
      <c r="A5771">
        <v>103.06699999999999</v>
      </c>
      <c r="B5771">
        <v>67</v>
      </c>
      <c r="C5771">
        <v>103.06699999999999</v>
      </c>
      <c r="D5771">
        <v>95</v>
      </c>
      <c r="E5771">
        <v>103.06699999999999</v>
      </c>
      <c r="F5771">
        <v>108</v>
      </c>
      <c r="G5771">
        <v>103.06699999999999</v>
      </c>
      <c r="H5771">
        <v>126</v>
      </c>
    </row>
    <row r="5772" spans="1:8" x14ac:dyDescent="0.35">
      <c r="A5772">
        <v>103.084</v>
      </c>
      <c r="B5772">
        <v>70</v>
      </c>
      <c r="C5772">
        <v>103.084</v>
      </c>
      <c r="D5772">
        <v>82</v>
      </c>
      <c r="E5772">
        <v>103.084</v>
      </c>
      <c r="F5772">
        <v>110</v>
      </c>
      <c r="G5772">
        <v>103.084</v>
      </c>
      <c r="H5772">
        <v>135</v>
      </c>
    </row>
    <row r="5773" spans="1:8" x14ac:dyDescent="0.35">
      <c r="A5773">
        <v>103.101</v>
      </c>
      <c r="B5773">
        <v>75</v>
      </c>
      <c r="C5773">
        <v>103.101</v>
      </c>
      <c r="D5773">
        <v>79</v>
      </c>
      <c r="E5773">
        <v>103.101</v>
      </c>
      <c r="F5773">
        <v>110</v>
      </c>
      <c r="G5773">
        <v>103.101</v>
      </c>
      <c r="H5773">
        <v>123</v>
      </c>
    </row>
    <row r="5774" spans="1:8" x14ac:dyDescent="0.35">
      <c r="A5774">
        <v>103.11799999999999</v>
      </c>
      <c r="B5774">
        <v>72</v>
      </c>
      <c r="C5774">
        <v>103.11799999999999</v>
      </c>
      <c r="D5774">
        <v>90</v>
      </c>
      <c r="E5774">
        <v>103.11799999999999</v>
      </c>
      <c r="F5774">
        <v>101</v>
      </c>
      <c r="G5774">
        <v>103.11799999999999</v>
      </c>
      <c r="H5774">
        <v>116</v>
      </c>
    </row>
    <row r="5775" spans="1:8" x14ac:dyDescent="0.35">
      <c r="A5775">
        <v>103.13500000000001</v>
      </c>
      <c r="B5775">
        <v>69</v>
      </c>
      <c r="C5775">
        <v>103.13500000000001</v>
      </c>
      <c r="D5775">
        <v>88</v>
      </c>
      <c r="E5775">
        <v>103.13500000000001</v>
      </c>
      <c r="F5775">
        <v>100</v>
      </c>
      <c r="G5775">
        <v>103.13500000000001</v>
      </c>
      <c r="H5775">
        <v>106</v>
      </c>
    </row>
    <row r="5776" spans="1:8" x14ac:dyDescent="0.35">
      <c r="A5776">
        <v>103.152</v>
      </c>
      <c r="B5776">
        <v>67</v>
      </c>
      <c r="C5776">
        <v>103.152</v>
      </c>
      <c r="D5776">
        <v>76</v>
      </c>
      <c r="E5776">
        <v>103.152</v>
      </c>
      <c r="F5776">
        <v>106</v>
      </c>
      <c r="G5776">
        <v>103.152</v>
      </c>
      <c r="H5776">
        <v>126</v>
      </c>
    </row>
    <row r="5777" spans="1:8" x14ac:dyDescent="0.35">
      <c r="A5777">
        <v>103.169</v>
      </c>
      <c r="B5777">
        <v>71</v>
      </c>
      <c r="C5777">
        <v>103.169</v>
      </c>
      <c r="D5777">
        <v>83</v>
      </c>
      <c r="E5777">
        <v>103.169</v>
      </c>
      <c r="F5777">
        <v>108</v>
      </c>
      <c r="G5777">
        <v>103.169</v>
      </c>
      <c r="H5777">
        <v>121</v>
      </c>
    </row>
    <row r="5778" spans="1:8" x14ac:dyDescent="0.35">
      <c r="A5778">
        <v>103.18600000000001</v>
      </c>
      <c r="B5778">
        <v>68</v>
      </c>
      <c r="C5778">
        <v>103.18600000000001</v>
      </c>
      <c r="D5778">
        <v>88</v>
      </c>
      <c r="E5778">
        <v>103.18600000000001</v>
      </c>
      <c r="F5778">
        <v>107</v>
      </c>
      <c r="G5778">
        <v>103.18600000000001</v>
      </c>
      <c r="H5778">
        <v>126</v>
      </c>
    </row>
    <row r="5779" spans="1:8" x14ac:dyDescent="0.35">
      <c r="A5779">
        <v>103.203</v>
      </c>
      <c r="B5779">
        <v>69</v>
      </c>
      <c r="C5779">
        <v>103.203</v>
      </c>
      <c r="D5779">
        <v>87</v>
      </c>
      <c r="E5779">
        <v>103.203</v>
      </c>
      <c r="F5779">
        <v>113</v>
      </c>
      <c r="G5779">
        <v>103.203</v>
      </c>
      <c r="H5779">
        <v>109</v>
      </c>
    </row>
    <row r="5780" spans="1:8" x14ac:dyDescent="0.35">
      <c r="A5780">
        <v>103.22</v>
      </c>
      <c r="B5780">
        <v>69</v>
      </c>
      <c r="C5780">
        <v>103.22</v>
      </c>
      <c r="D5780">
        <v>78</v>
      </c>
      <c r="E5780">
        <v>103.22</v>
      </c>
      <c r="F5780">
        <v>104</v>
      </c>
      <c r="G5780">
        <v>103.22</v>
      </c>
      <c r="H5780">
        <v>109</v>
      </c>
    </row>
    <row r="5781" spans="1:8" x14ac:dyDescent="0.35">
      <c r="A5781">
        <v>103.23699999999999</v>
      </c>
      <c r="B5781">
        <v>79</v>
      </c>
      <c r="C5781">
        <v>103.23699999999999</v>
      </c>
      <c r="D5781">
        <v>76</v>
      </c>
      <c r="E5781">
        <v>103.23699999999999</v>
      </c>
      <c r="F5781">
        <v>110</v>
      </c>
      <c r="G5781">
        <v>103.23699999999999</v>
      </c>
      <c r="H5781">
        <v>104</v>
      </c>
    </row>
    <row r="5782" spans="1:8" x14ac:dyDescent="0.35">
      <c r="A5782">
        <v>103.254</v>
      </c>
      <c r="B5782">
        <v>74</v>
      </c>
      <c r="C5782">
        <v>103.254</v>
      </c>
      <c r="D5782">
        <v>84</v>
      </c>
      <c r="E5782">
        <v>103.254</v>
      </c>
      <c r="F5782">
        <v>111</v>
      </c>
      <c r="G5782">
        <v>103.254</v>
      </c>
      <c r="H5782">
        <v>106</v>
      </c>
    </row>
    <row r="5783" spans="1:8" x14ac:dyDescent="0.35">
      <c r="A5783">
        <v>103.271</v>
      </c>
      <c r="B5783">
        <v>72</v>
      </c>
      <c r="C5783">
        <v>103.271</v>
      </c>
      <c r="D5783">
        <v>78</v>
      </c>
      <c r="E5783">
        <v>103.271</v>
      </c>
      <c r="F5783">
        <v>105</v>
      </c>
      <c r="G5783">
        <v>103.271</v>
      </c>
      <c r="H5783">
        <v>104</v>
      </c>
    </row>
    <row r="5784" spans="1:8" x14ac:dyDescent="0.35">
      <c r="A5784">
        <v>103.288</v>
      </c>
      <c r="B5784">
        <v>70</v>
      </c>
      <c r="C5784">
        <v>103.288</v>
      </c>
      <c r="D5784">
        <v>87</v>
      </c>
      <c r="E5784">
        <v>103.288</v>
      </c>
      <c r="F5784">
        <v>107</v>
      </c>
      <c r="G5784">
        <v>103.288</v>
      </c>
      <c r="H5784">
        <v>123</v>
      </c>
    </row>
    <row r="5785" spans="1:8" x14ac:dyDescent="0.35">
      <c r="A5785">
        <v>103.30500000000001</v>
      </c>
      <c r="B5785">
        <v>61</v>
      </c>
      <c r="C5785">
        <v>103.30500000000001</v>
      </c>
      <c r="D5785">
        <v>82</v>
      </c>
      <c r="E5785">
        <v>103.30500000000001</v>
      </c>
      <c r="F5785">
        <v>115</v>
      </c>
      <c r="G5785">
        <v>103.30500000000001</v>
      </c>
      <c r="H5785">
        <v>115</v>
      </c>
    </row>
    <row r="5786" spans="1:8" x14ac:dyDescent="0.35">
      <c r="A5786">
        <v>103.322</v>
      </c>
      <c r="B5786">
        <v>72</v>
      </c>
      <c r="C5786">
        <v>103.322</v>
      </c>
      <c r="D5786">
        <v>69</v>
      </c>
      <c r="E5786">
        <v>103.322</v>
      </c>
      <c r="F5786">
        <v>111</v>
      </c>
      <c r="G5786">
        <v>103.322</v>
      </c>
      <c r="H5786">
        <v>105</v>
      </c>
    </row>
    <row r="5787" spans="1:8" x14ac:dyDescent="0.35">
      <c r="A5787">
        <v>103.339</v>
      </c>
      <c r="B5787">
        <v>82</v>
      </c>
      <c r="C5787">
        <v>103.339</v>
      </c>
      <c r="D5787">
        <v>87</v>
      </c>
      <c r="E5787">
        <v>103.339</v>
      </c>
      <c r="F5787">
        <v>104</v>
      </c>
      <c r="G5787">
        <v>103.339</v>
      </c>
      <c r="H5787">
        <v>107</v>
      </c>
    </row>
    <row r="5788" spans="1:8" x14ac:dyDescent="0.35">
      <c r="A5788">
        <v>103.35599999999999</v>
      </c>
      <c r="B5788">
        <v>78</v>
      </c>
      <c r="C5788">
        <v>103.35599999999999</v>
      </c>
      <c r="D5788">
        <v>80</v>
      </c>
      <c r="E5788">
        <v>103.35599999999999</v>
      </c>
      <c r="F5788">
        <v>120</v>
      </c>
      <c r="G5788">
        <v>103.35599999999999</v>
      </c>
      <c r="H5788">
        <v>109</v>
      </c>
    </row>
    <row r="5789" spans="1:8" x14ac:dyDescent="0.35">
      <c r="A5789">
        <v>103.373</v>
      </c>
      <c r="B5789">
        <v>74</v>
      </c>
      <c r="C5789">
        <v>103.373</v>
      </c>
      <c r="D5789">
        <v>81</v>
      </c>
      <c r="E5789">
        <v>103.373</v>
      </c>
      <c r="F5789">
        <v>103</v>
      </c>
      <c r="G5789">
        <v>103.373</v>
      </c>
      <c r="H5789">
        <v>114</v>
      </c>
    </row>
    <row r="5790" spans="1:8" x14ac:dyDescent="0.35">
      <c r="A5790">
        <v>103.39</v>
      </c>
      <c r="B5790">
        <v>82</v>
      </c>
      <c r="C5790">
        <v>103.39</v>
      </c>
      <c r="D5790">
        <v>99</v>
      </c>
      <c r="E5790">
        <v>103.39</v>
      </c>
      <c r="F5790">
        <v>101</v>
      </c>
      <c r="G5790">
        <v>103.39</v>
      </c>
      <c r="H5790">
        <v>118</v>
      </c>
    </row>
    <row r="5791" spans="1:8" x14ac:dyDescent="0.35">
      <c r="A5791">
        <v>103.407</v>
      </c>
      <c r="B5791">
        <v>68</v>
      </c>
      <c r="C5791">
        <v>103.407</v>
      </c>
      <c r="D5791">
        <v>72</v>
      </c>
      <c r="E5791">
        <v>103.407</v>
      </c>
      <c r="F5791">
        <v>90</v>
      </c>
      <c r="G5791">
        <v>103.407</v>
      </c>
      <c r="H5791">
        <v>114</v>
      </c>
    </row>
    <row r="5792" spans="1:8" x14ac:dyDescent="0.35">
      <c r="A5792">
        <v>103.42400000000001</v>
      </c>
      <c r="B5792">
        <v>75</v>
      </c>
      <c r="C5792">
        <v>103.42400000000001</v>
      </c>
      <c r="D5792">
        <v>79</v>
      </c>
      <c r="E5792">
        <v>103.42400000000001</v>
      </c>
      <c r="F5792">
        <v>99</v>
      </c>
      <c r="G5792">
        <v>103.42400000000001</v>
      </c>
      <c r="H5792">
        <v>99</v>
      </c>
    </row>
    <row r="5793" spans="1:8" x14ac:dyDescent="0.35">
      <c r="A5793">
        <v>103.441</v>
      </c>
      <c r="B5793">
        <v>69</v>
      </c>
      <c r="C5793">
        <v>103.441</v>
      </c>
      <c r="D5793">
        <v>89</v>
      </c>
      <c r="E5793">
        <v>103.441</v>
      </c>
      <c r="F5793">
        <v>107</v>
      </c>
      <c r="G5793">
        <v>103.441</v>
      </c>
      <c r="H5793">
        <v>122</v>
      </c>
    </row>
    <row r="5794" spans="1:8" x14ac:dyDescent="0.35">
      <c r="A5794">
        <v>103.458</v>
      </c>
      <c r="B5794">
        <v>73</v>
      </c>
      <c r="C5794">
        <v>103.458</v>
      </c>
      <c r="D5794">
        <v>71</v>
      </c>
      <c r="E5794">
        <v>103.458</v>
      </c>
      <c r="F5794">
        <v>99</v>
      </c>
      <c r="G5794">
        <v>103.458</v>
      </c>
      <c r="H5794">
        <v>114</v>
      </c>
    </row>
    <row r="5795" spans="1:8" x14ac:dyDescent="0.35">
      <c r="A5795">
        <v>103.47499999999999</v>
      </c>
      <c r="B5795">
        <v>77</v>
      </c>
      <c r="C5795">
        <v>103.47499999999999</v>
      </c>
      <c r="D5795">
        <v>80</v>
      </c>
      <c r="E5795">
        <v>103.47499999999999</v>
      </c>
      <c r="F5795">
        <v>113</v>
      </c>
      <c r="G5795">
        <v>103.47499999999999</v>
      </c>
      <c r="H5795">
        <v>118</v>
      </c>
    </row>
    <row r="5796" spans="1:8" x14ac:dyDescent="0.35">
      <c r="A5796">
        <v>103.492</v>
      </c>
      <c r="B5796">
        <v>78</v>
      </c>
      <c r="C5796">
        <v>103.492</v>
      </c>
      <c r="D5796">
        <v>80</v>
      </c>
      <c r="E5796">
        <v>103.492</v>
      </c>
      <c r="F5796">
        <v>116</v>
      </c>
      <c r="G5796">
        <v>103.492</v>
      </c>
      <c r="H5796">
        <v>124</v>
      </c>
    </row>
    <row r="5797" spans="1:8" x14ac:dyDescent="0.35">
      <c r="A5797">
        <v>103.509</v>
      </c>
      <c r="B5797">
        <v>72</v>
      </c>
      <c r="C5797">
        <v>103.509</v>
      </c>
      <c r="D5797">
        <v>77</v>
      </c>
      <c r="E5797">
        <v>103.509</v>
      </c>
      <c r="F5797">
        <v>111</v>
      </c>
      <c r="G5797">
        <v>103.509</v>
      </c>
      <c r="H5797">
        <v>103</v>
      </c>
    </row>
    <row r="5798" spans="1:8" x14ac:dyDescent="0.35">
      <c r="A5798">
        <v>103.526</v>
      </c>
      <c r="B5798">
        <v>72</v>
      </c>
      <c r="C5798">
        <v>103.526</v>
      </c>
      <c r="D5798">
        <v>93</v>
      </c>
      <c r="E5798">
        <v>103.526</v>
      </c>
      <c r="F5798">
        <v>102</v>
      </c>
      <c r="G5798">
        <v>103.526</v>
      </c>
      <c r="H5798">
        <v>106</v>
      </c>
    </row>
    <row r="5799" spans="1:8" x14ac:dyDescent="0.35">
      <c r="A5799">
        <v>103.54300000000001</v>
      </c>
      <c r="B5799">
        <v>78</v>
      </c>
      <c r="C5799">
        <v>103.54300000000001</v>
      </c>
      <c r="D5799">
        <v>90</v>
      </c>
      <c r="E5799">
        <v>103.54300000000001</v>
      </c>
      <c r="F5799">
        <v>103</v>
      </c>
      <c r="G5799">
        <v>103.54300000000001</v>
      </c>
      <c r="H5799">
        <v>106</v>
      </c>
    </row>
    <row r="5800" spans="1:8" x14ac:dyDescent="0.35">
      <c r="A5800">
        <v>103.56</v>
      </c>
      <c r="B5800">
        <v>75</v>
      </c>
      <c r="C5800">
        <v>103.56</v>
      </c>
      <c r="D5800">
        <v>87</v>
      </c>
      <c r="E5800">
        <v>103.56</v>
      </c>
      <c r="F5800">
        <v>107</v>
      </c>
      <c r="G5800">
        <v>103.56</v>
      </c>
      <c r="H5800">
        <v>113</v>
      </c>
    </row>
    <row r="5801" spans="1:8" x14ac:dyDescent="0.35">
      <c r="A5801">
        <v>103.577</v>
      </c>
      <c r="B5801">
        <v>76</v>
      </c>
      <c r="C5801">
        <v>103.577</v>
      </c>
      <c r="D5801">
        <v>85</v>
      </c>
      <c r="E5801">
        <v>103.577</v>
      </c>
      <c r="F5801">
        <v>98</v>
      </c>
      <c r="G5801">
        <v>103.577</v>
      </c>
      <c r="H5801">
        <v>106</v>
      </c>
    </row>
    <row r="5802" spans="1:8" x14ac:dyDescent="0.35">
      <c r="A5802">
        <v>103.59399999999999</v>
      </c>
      <c r="B5802">
        <v>77</v>
      </c>
      <c r="C5802">
        <v>103.59399999999999</v>
      </c>
      <c r="D5802">
        <v>84</v>
      </c>
      <c r="E5802">
        <v>103.59399999999999</v>
      </c>
      <c r="F5802">
        <v>106</v>
      </c>
      <c r="G5802">
        <v>103.59399999999999</v>
      </c>
      <c r="H5802">
        <v>115</v>
      </c>
    </row>
    <row r="5803" spans="1:8" x14ac:dyDescent="0.35">
      <c r="A5803">
        <v>103.611</v>
      </c>
      <c r="B5803">
        <v>77</v>
      </c>
      <c r="C5803">
        <v>103.611</v>
      </c>
      <c r="D5803">
        <v>95</v>
      </c>
      <c r="E5803">
        <v>103.611</v>
      </c>
      <c r="F5803">
        <v>100</v>
      </c>
      <c r="G5803">
        <v>103.611</v>
      </c>
      <c r="H5803">
        <v>118</v>
      </c>
    </row>
    <row r="5804" spans="1:8" x14ac:dyDescent="0.35">
      <c r="A5804">
        <v>103.628</v>
      </c>
      <c r="B5804">
        <v>75</v>
      </c>
      <c r="C5804">
        <v>103.628</v>
      </c>
      <c r="D5804">
        <v>89</v>
      </c>
      <c r="E5804">
        <v>103.628</v>
      </c>
      <c r="F5804">
        <v>107</v>
      </c>
      <c r="G5804">
        <v>103.628</v>
      </c>
      <c r="H5804">
        <v>115</v>
      </c>
    </row>
    <row r="5805" spans="1:8" x14ac:dyDescent="0.35">
      <c r="A5805">
        <v>103.645</v>
      </c>
      <c r="B5805">
        <v>79</v>
      </c>
      <c r="C5805">
        <v>103.645</v>
      </c>
      <c r="D5805">
        <v>78</v>
      </c>
      <c r="E5805">
        <v>103.645</v>
      </c>
      <c r="F5805">
        <v>106</v>
      </c>
      <c r="G5805">
        <v>103.645</v>
      </c>
      <c r="H5805">
        <v>113</v>
      </c>
    </row>
    <row r="5806" spans="1:8" x14ac:dyDescent="0.35">
      <c r="A5806">
        <v>103.66200000000001</v>
      </c>
      <c r="B5806">
        <v>78</v>
      </c>
      <c r="C5806">
        <v>103.66200000000001</v>
      </c>
      <c r="D5806">
        <v>77</v>
      </c>
      <c r="E5806">
        <v>103.66200000000001</v>
      </c>
      <c r="F5806">
        <v>109</v>
      </c>
      <c r="G5806">
        <v>103.66200000000001</v>
      </c>
      <c r="H5806">
        <v>111</v>
      </c>
    </row>
    <row r="5807" spans="1:8" x14ac:dyDescent="0.35">
      <c r="A5807">
        <v>103.679</v>
      </c>
      <c r="B5807">
        <v>79</v>
      </c>
      <c r="C5807">
        <v>103.679</v>
      </c>
      <c r="D5807">
        <v>78</v>
      </c>
      <c r="E5807">
        <v>103.679</v>
      </c>
      <c r="F5807">
        <v>104</v>
      </c>
      <c r="G5807">
        <v>103.679</v>
      </c>
      <c r="H5807">
        <v>109</v>
      </c>
    </row>
    <row r="5808" spans="1:8" x14ac:dyDescent="0.35">
      <c r="A5808">
        <v>103.696</v>
      </c>
      <c r="B5808">
        <v>76</v>
      </c>
      <c r="C5808">
        <v>103.696</v>
      </c>
      <c r="D5808">
        <v>88</v>
      </c>
      <c r="E5808">
        <v>103.696</v>
      </c>
      <c r="F5808">
        <v>109</v>
      </c>
      <c r="G5808">
        <v>103.696</v>
      </c>
      <c r="H5808">
        <v>101</v>
      </c>
    </row>
    <row r="5809" spans="1:8" x14ac:dyDescent="0.35">
      <c r="A5809">
        <v>103.71299999999999</v>
      </c>
      <c r="B5809">
        <v>73</v>
      </c>
      <c r="C5809">
        <v>103.71299999999999</v>
      </c>
      <c r="D5809">
        <v>96</v>
      </c>
      <c r="E5809">
        <v>103.71299999999999</v>
      </c>
      <c r="F5809">
        <v>107</v>
      </c>
      <c r="G5809">
        <v>103.71299999999999</v>
      </c>
      <c r="H5809">
        <v>107</v>
      </c>
    </row>
    <row r="5810" spans="1:8" x14ac:dyDescent="0.35">
      <c r="A5810">
        <v>103.73</v>
      </c>
      <c r="B5810">
        <v>78</v>
      </c>
      <c r="C5810">
        <v>103.73</v>
      </c>
      <c r="D5810">
        <v>95</v>
      </c>
      <c r="E5810">
        <v>103.73</v>
      </c>
      <c r="F5810">
        <v>115</v>
      </c>
      <c r="G5810">
        <v>103.73</v>
      </c>
      <c r="H5810">
        <v>114</v>
      </c>
    </row>
    <row r="5811" spans="1:8" x14ac:dyDescent="0.35">
      <c r="A5811">
        <v>103.747</v>
      </c>
      <c r="B5811">
        <v>85</v>
      </c>
      <c r="C5811">
        <v>103.747</v>
      </c>
      <c r="D5811">
        <v>91</v>
      </c>
      <c r="E5811">
        <v>103.747</v>
      </c>
      <c r="F5811">
        <v>122</v>
      </c>
      <c r="G5811">
        <v>103.747</v>
      </c>
      <c r="H5811">
        <v>115</v>
      </c>
    </row>
    <row r="5812" spans="1:8" x14ac:dyDescent="0.35">
      <c r="A5812">
        <v>103.764</v>
      </c>
      <c r="B5812">
        <v>83</v>
      </c>
      <c r="C5812">
        <v>103.764</v>
      </c>
      <c r="D5812">
        <v>82</v>
      </c>
      <c r="E5812">
        <v>103.764</v>
      </c>
      <c r="F5812">
        <v>116</v>
      </c>
      <c r="G5812">
        <v>103.764</v>
      </c>
      <c r="H5812">
        <v>104</v>
      </c>
    </row>
    <row r="5813" spans="1:8" x14ac:dyDescent="0.35">
      <c r="A5813">
        <v>103.78100000000001</v>
      </c>
      <c r="B5813">
        <v>78</v>
      </c>
      <c r="C5813">
        <v>103.78100000000001</v>
      </c>
      <c r="D5813">
        <v>80</v>
      </c>
      <c r="E5813">
        <v>103.78100000000001</v>
      </c>
      <c r="F5813">
        <v>106</v>
      </c>
      <c r="G5813">
        <v>103.78100000000001</v>
      </c>
      <c r="H5813">
        <v>100</v>
      </c>
    </row>
    <row r="5814" spans="1:8" x14ac:dyDescent="0.35">
      <c r="A5814">
        <v>103.798</v>
      </c>
      <c r="B5814">
        <v>77</v>
      </c>
      <c r="C5814">
        <v>103.798</v>
      </c>
      <c r="D5814">
        <v>85</v>
      </c>
      <c r="E5814">
        <v>103.798</v>
      </c>
      <c r="F5814">
        <v>104</v>
      </c>
      <c r="G5814">
        <v>103.798</v>
      </c>
      <c r="H5814">
        <v>108</v>
      </c>
    </row>
    <row r="5815" spans="1:8" x14ac:dyDescent="0.35">
      <c r="A5815">
        <v>103.815</v>
      </c>
      <c r="B5815">
        <v>85</v>
      </c>
      <c r="C5815">
        <v>103.815</v>
      </c>
      <c r="D5815">
        <v>89</v>
      </c>
      <c r="E5815">
        <v>103.815</v>
      </c>
      <c r="F5815">
        <v>106</v>
      </c>
      <c r="G5815">
        <v>103.815</v>
      </c>
      <c r="H5815">
        <v>114</v>
      </c>
    </row>
    <row r="5816" spans="1:8" x14ac:dyDescent="0.35">
      <c r="A5816">
        <v>103.83199999999999</v>
      </c>
      <c r="B5816">
        <v>86</v>
      </c>
      <c r="C5816">
        <v>103.83199999999999</v>
      </c>
      <c r="D5816">
        <v>91</v>
      </c>
      <c r="E5816">
        <v>103.83199999999999</v>
      </c>
      <c r="F5816">
        <v>107</v>
      </c>
      <c r="G5816">
        <v>103.83199999999999</v>
      </c>
      <c r="H5816">
        <v>105</v>
      </c>
    </row>
    <row r="5817" spans="1:8" x14ac:dyDescent="0.35">
      <c r="A5817">
        <v>103.849</v>
      </c>
      <c r="B5817">
        <v>82</v>
      </c>
      <c r="C5817">
        <v>103.849</v>
      </c>
      <c r="D5817">
        <v>87</v>
      </c>
      <c r="E5817">
        <v>103.849</v>
      </c>
      <c r="F5817">
        <v>106</v>
      </c>
      <c r="G5817">
        <v>103.849</v>
      </c>
      <c r="H5817">
        <v>99</v>
      </c>
    </row>
    <row r="5818" spans="1:8" x14ac:dyDescent="0.35">
      <c r="A5818">
        <v>103.866</v>
      </c>
      <c r="B5818">
        <v>82</v>
      </c>
      <c r="C5818">
        <v>103.866</v>
      </c>
      <c r="D5818">
        <v>81</v>
      </c>
      <c r="E5818">
        <v>103.866</v>
      </c>
      <c r="F5818">
        <v>106</v>
      </c>
      <c r="G5818">
        <v>103.866</v>
      </c>
      <c r="H5818">
        <v>104</v>
      </c>
    </row>
    <row r="5819" spans="1:8" x14ac:dyDescent="0.35">
      <c r="A5819">
        <v>103.883</v>
      </c>
      <c r="B5819">
        <v>79</v>
      </c>
      <c r="C5819">
        <v>103.883</v>
      </c>
      <c r="D5819">
        <v>80</v>
      </c>
      <c r="E5819">
        <v>103.883</v>
      </c>
      <c r="F5819">
        <v>108</v>
      </c>
      <c r="G5819">
        <v>103.883</v>
      </c>
      <c r="H5819">
        <v>104</v>
      </c>
    </row>
    <row r="5820" spans="1:8" x14ac:dyDescent="0.35">
      <c r="A5820">
        <v>103.9</v>
      </c>
      <c r="B5820">
        <v>80</v>
      </c>
      <c r="C5820">
        <v>103.9</v>
      </c>
      <c r="D5820">
        <v>84</v>
      </c>
      <c r="E5820">
        <v>103.9</v>
      </c>
      <c r="F5820">
        <v>120</v>
      </c>
      <c r="G5820">
        <v>103.9</v>
      </c>
      <c r="H5820">
        <v>122</v>
      </c>
    </row>
    <row r="5821" spans="1:8" x14ac:dyDescent="0.35">
      <c r="A5821">
        <v>103.917</v>
      </c>
      <c r="B5821">
        <v>80</v>
      </c>
      <c r="C5821">
        <v>103.917</v>
      </c>
      <c r="D5821">
        <v>86</v>
      </c>
      <c r="E5821">
        <v>103.917</v>
      </c>
      <c r="F5821">
        <v>115</v>
      </c>
      <c r="G5821">
        <v>103.917</v>
      </c>
      <c r="H5821">
        <v>125</v>
      </c>
    </row>
    <row r="5822" spans="1:8" x14ac:dyDescent="0.35">
      <c r="A5822">
        <v>103.934</v>
      </c>
      <c r="B5822">
        <v>85</v>
      </c>
      <c r="C5822">
        <v>103.934</v>
      </c>
      <c r="D5822">
        <v>91</v>
      </c>
      <c r="E5822">
        <v>103.934</v>
      </c>
      <c r="F5822">
        <v>106</v>
      </c>
      <c r="G5822">
        <v>103.934</v>
      </c>
      <c r="H5822">
        <v>109</v>
      </c>
    </row>
    <row r="5823" spans="1:8" x14ac:dyDescent="0.35">
      <c r="A5823">
        <v>103.95099999999999</v>
      </c>
      <c r="B5823">
        <v>87</v>
      </c>
      <c r="C5823">
        <v>103.95099999999999</v>
      </c>
      <c r="D5823">
        <v>88</v>
      </c>
      <c r="E5823">
        <v>103.95099999999999</v>
      </c>
      <c r="F5823">
        <v>103</v>
      </c>
      <c r="G5823">
        <v>103.95099999999999</v>
      </c>
      <c r="H5823">
        <v>111</v>
      </c>
    </row>
    <row r="5824" spans="1:8" x14ac:dyDescent="0.35">
      <c r="A5824">
        <v>103.968</v>
      </c>
      <c r="B5824">
        <v>86</v>
      </c>
      <c r="C5824">
        <v>103.968</v>
      </c>
      <c r="D5824">
        <v>81</v>
      </c>
      <c r="E5824">
        <v>103.968</v>
      </c>
      <c r="F5824">
        <v>102</v>
      </c>
      <c r="G5824">
        <v>103.968</v>
      </c>
      <c r="H5824">
        <v>133</v>
      </c>
    </row>
    <row r="5825" spans="1:8" x14ac:dyDescent="0.35">
      <c r="A5825">
        <v>103.985</v>
      </c>
      <c r="B5825">
        <v>86</v>
      </c>
      <c r="C5825">
        <v>103.985</v>
      </c>
      <c r="D5825">
        <v>81</v>
      </c>
      <c r="E5825">
        <v>103.985</v>
      </c>
      <c r="F5825">
        <v>111</v>
      </c>
      <c r="G5825">
        <v>103.985</v>
      </c>
      <c r="H5825">
        <v>127</v>
      </c>
    </row>
    <row r="5826" spans="1:8" x14ac:dyDescent="0.35">
      <c r="A5826">
        <v>104.002</v>
      </c>
      <c r="B5826">
        <v>87</v>
      </c>
      <c r="C5826">
        <v>104.002</v>
      </c>
      <c r="D5826">
        <v>90</v>
      </c>
      <c r="E5826">
        <v>104.002</v>
      </c>
      <c r="F5826">
        <v>105</v>
      </c>
      <c r="G5826">
        <v>104.002</v>
      </c>
      <c r="H5826">
        <v>113</v>
      </c>
    </row>
    <row r="5827" spans="1:8" x14ac:dyDescent="0.35">
      <c r="A5827">
        <v>104.01900000000001</v>
      </c>
      <c r="B5827">
        <v>83</v>
      </c>
      <c r="C5827">
        <v>104.01900000000001</v>
      </c>
      <c r="D5827">
        <v>84</v>
      </c>
      <c r="E5827">
        <v>104.01900000000001</v>
      </c>
      <c r="F5827">
        <v>102</v>
      </c>
      <c r="G5827">
        <v>104.01900000000001</v>
      </c>
      <c r="H5827">
        <v>116</v>
      </c>
    </row>
    <row r="5828" spans="1:8" x14ac:dyDescent="0.35">
      <c r="A5828">
        <v>104.036</v>
      </c>
      <c r="B5828">
        <v>85</v>
      </c>
      <c r="C5828">
        <v>104.036</v>
      </c>
      <c r="D5828">
        <v>81</v>
      </c>
      <c r="E5828">
        <v>104.036</v>
      </c>
      <c r="F5828">
        <v>111</v>
      </c>
      <c r="G5828">
        <v>104.036</v>
      </c>
      <c r="H5828">
        <v>113</v>
      </c>
    </row>
    <row r="5829" spans="1:8" x14ac:dyDescent="0.35">
      <c r="A5829">
        <v>104.053</v>
      </c>
      <c r="B5829">
        <v>84</v>
      </c>
      <c r="C5829">
        <v>104.053</v>
      </c>
      <c r="D5829">
        <v>84</v>
      </c>
      <c r="E5829">
        <v>104.053</v>
      </c>
      <c r="F5829">
        <v>104</v>
      </c>
      <c r="G5829">
        <v>104.053</v>
      </c>
      <c r="H5829">
        <v>112</v>
      </c>
    </row>
    <row r="5830" spans="1:8" x14ac:dyDescent="0.35">
      <c r="A5830">
        <v>104.07</v>
      </c>
      <c r="B5830">
        <v>82</v>
      </c>
      <c r="C5830">
        <v>104.07</v>
      </c>
      <c r="D5830">
        <v>93</v>
      </c>
      <c r="E5830">
        <v>104.07</v>
      </c>
      <c r="F5830">
        <v>98</v>
      </c>
      <c r="G5830">
        <v>104.07</v>
      </c>
      <c r="H5830">
        <v>113</v>
      </c>
    </row>
    <row r="5831" spans="1:8" x14ac:dyDescent="0.35">
      <c r="A5831">
        <v>104.087</v>
      </c>
      <c r="B5831">
        <v>84</v>
      </c>
      <c r="C5831">
        <v>104.087</v>
      </c>
      <c r="D5831">
        <v>94</v>
      </c>
      <c r="E5831">
        <v>104.087</v>
      </c>
      <c r="F5831">
        <v>107</v>
      </c>
      <c r="G5831">
        <v>104.087</v>
      </c>
      <c r="H5831">
        <v>123</v>
      </c>
    </row>
    <row r="5832" spans="1:8" x14ac:dyDescent="0.35">
      <c r="A5832">
        <v>104.104</v>
      </c>
      <c r="B5832">
        <v>90</v>
      </c>
      <c r="C5832">
        <v>104.104</v>
      </c>
      <c r="D5832">
        <v>91</v>
      </c>
      <c r="E5832">
        <v>104.104</v>
      </c>
      <c r="F5832">
        <v>109</v>
      </c>
      <c r="G5832">
        <v>104.104</v>
      </c>
      <c r="H5832">
        <v>111</v>
      </c>
    </row>
    <row r="5833" spans="1:8" x14ac:dyDescent="0.35">
      <c r="A5833">
        <v>104.121</v>
      </c>
      <c r="B5833">
        <v>89</v>
      </c>
      <c r="C5833">
        <v>104.121</v>
      </c>
      <c r="D5833">
        <v>80</v>
      </c>
      <c r="E5833">
        <v>104.121</v>
      </c>
      <c r="F5833">
        <v>126</v>
      </c>
      <c r="G5833">
        <v>104.121</v>
      </c>
      <c r="H5833">
        <v>113</v>
      </c>
    </row>
    <row r="5834" spans="1:8" x14ac:dyDescent="0.35">
      <c r="A5834">
        <v>104.13800000000001</v>
      </c>
      <c r="B5834">
        <v>83</v>
      </c>
      <c r="C5834">
        <v>104.13800000000001</v>
      </c>
      <c r="D5834">
        <v>84</v>
      </c>
      <c r="E5834">
        <v>104.13800000000001</v>
      </c>
      <c r="F5834">
        <v>114</v>
      </c>
      <c r="G5834">
        <v>104.13800000000001</v>
      </c>
      <c r="H5834">
        <v>106</v>
      </c>
    </row>
    <row r="5835" spans="1:8" x14ac:dyDescent="0.35">
      <c r="A5835">
        <v>104.155</v>
      </c>
      <c r="B5835">
        <v>89</v>
      </c>
      <c r="C5835">
        <v>104.155</v>
      </c>
      <c r="D5835">
        <v>78</v>
      </c>
      <c r="E5835">
        <v>104.155</v>
      </c>
      <c r="F5835">
        <v>105</v>
      </c>
      <c r="G5835">
        <v>104.155</v>
      </c>
      <c r="H5835">
        <v>110</v>
      </c>
    </row>
    <row r="5836" spans="1:8" x14ac:dyDescent="0.35">
      <c r="A5836">
        <v>104.172</v>
      </c>
      <c r="B5836">
        <v>82</v>
      </c>
      <c r="C5836">
        <v>104.172</v>
      </c>
      <c r="D5836">
        <v>85</v>
      </c>
      <c r="E5836">
        <v>104.172</v>
      </c>
      <c r="F5836">
        <v>119</v>
      </c>
      <c r="G5836">
        <v>104.172</v>
      </c>
      <c r="H5836">
        <v>104</v>
      </c>
    </row>
    <row r="5837" spans="1:8" x14ac:dyDescent="0.35">
      <c r="A5837">
        <v>104.18899999999999</v>
      </c>
      <c r="B5837">
        <v>85</v>
      </c>
      <c r="C5837">
        <v>104.18899999999999</v>
      </c>
      <c r="D5837">
        <v>85</v>
      </c>
      <c r="E5837">
        <v>104.18899999999999</v>
      </c>
      <c r="F5837">
        <v>118</v>
      </c>
      <c r="G5837">
        <v>104.18899999999999</v>
      </c>
      <c r="H5837">
        <v>110</v>
      </c>
    </row>
    <row r="5838" spans="1:8" x14ac:dyDescent="0.35">
      <c r="A5838">
        <v>104.206</v>
      </c>
      <c r="B5838">
        <v>90</v>
      </c>
      <c r="C5838">
        <v>104.206</v>
      </c>
      <c r="D5838">
        <v>99</v>
      </c>
      <c r="E5838">
        <v>104.206</v>
      </c>
      <c r="F5838">
        <v>100</v>
      </c>
      <c r="G5838">
        <v>104.206</v>
      </c>
      <c r="H5838">
        <v>118</v>
      </c>
    </row>
    <row r="5839" spans="1:8" x14ac:dyDescent="0.35">
      <c r="A5839">
        <v>104.223</v>
      </c>
      <c r="B5839">
        <v>83</v>
      </c>
      <c r="C5839">
        <v>104.223</v>
      </c>
      <c r="D5839">
        <v>88</v>
      </c>
      <c r="E5839">
        <v>104.223</v>
      </c>
      <c r="F5839">
        <v>105</v>
      </c>
      <c r="G5839">
        <v>104.223</v>
      </c>
      <c r="H5839">
        <v>120</v>
      </c>
    </row>
    <row r="5840" spans="1:8" x14ac:dyDescent="0.35">
      <c r="A5840">
        <v>104.24</v>
      </c>
      <c r="B5840">
        <v>83</v>
      </c>
      <c r="C5840">
        <v>104.24</v>
      </c>
      <c r="D5840">
        <v>91</v>
      </c>
      <c r="E5840">
        <v>104.24</v>
      </c>
      <c r="F5840">
        <v>110</v>
      </c>
      <c r="G5840">
        <v>104.24</v>
      </c>
      <c r="H5840">
        <v>110</v>
      </c>
    </row>
    <row r="5841" spans="1:8" x14ac:dyDescent="0.35">
      <c r="A5841">
        <v>104.25700000000001</v>
      </c>
      <c r="B5841">
        <v>81</v>
      </c>
      <c r="C5841">
        <v>104.25700000000001</v>
      </c>
      <c r="D5841">
        <v>90</v>
      </c>
      <c r="E5841">
        <v>104.25700000000001</v>
      </c>
      <c r="F5841">
        <v>111</v>
      </c>
      <c r="G5841">
        <v>104.25700000000001</v>
      </c>
      <c r="H5841">
        <v>106</v>
      </c>
    </row>
    <row r="5842" spans="1:8" x14ac:dyDescent="0.35">
      <c r="A5842">
        <v>104.274</v>
      </c>
      <c r="B5842">
        <v>78</v>
      </c>
      <c r="C5842">
        <v>104.274</v>
      </c>
      <c r="D5842">
        <v>88</v>
      </c>
      <c r="E5842">
        <v>104.274</v>
      </c>
      <c r="F5842">
        <v>105</v>
      </c>
      <c r="G5842">
        <v>104.274</v>
      </c>
      <c r="H5842">
        <v>114</v>
      </c>
    </row>
    <row r="5843" spans="1:8" x14ac:dyDescent="0.35">
      <c r="A5843">
        <v>104.291</v>
      </c>
      <c r="B5843">
        <v>80</v>
      </c>
      <c r="C5843">
        <v>104.291</v>
      </c>
      <c r="D5843">
        <v>85</v>
      </c>
      <c r="E5843">
        <v>104.291</v>
      </c>
      <c r="F5843">
        <v>117</v>
      </c>
      <c r="G5843">
        <v>104.291</v>
      </c>
      <c r="H5843">
        <v>102</v>
      </c>
    </row>
    <row r="5844" spans="1:8" x14ac:dyDescent="0.35">
      <c r="A5844">
        <v>104.30800000000001</v>
      </c>
      <c r="B5844">
        <v>79</v>
      </c>
      <c r="C5844">
        <v>104.30800000000001</v>
      </c>
      <c r="D5844">
        <v>85</v>
      </c>
      <c r="E5844">
        <v>104.30800000000001</v>
      </c>
      <c r="F5844">
        <v>104</v>
      </c>
      <c r="G5844">
        <v>104.30800000000001</v>
      </c>
      <c r="H5844">
        <v>117</v>
      </c>
    </row>
    <row r="5845" spans="1:8" x14ac:dyDescent="0.35">
      <c r="A5845">
        <v>104.325</v>
      </c>
      <c r="B5845">
        <v>84</v>
      </c>
      <c r="C5845">
        <v>104.325</v>
      </c>
      <c r="D5845">
        <v>92</v>
      </c>
      <c r="E5845">
        <v>104.325</v>
      </c>
      <c r="F5845">
        <v>113</v>
      </c>
      <c r="G5845">
        <v>104.325</v>
      </c>
      <c r="H5845">
        <v>114</v>
      </c>
    </row>
    <row r="5846" spans="1:8" x14ac:dyDescent="0.35">
      <c r="A5846">
        <v>104.342</v>
      </c>
      <c r="B5846">
        <v>85</v>
      </c>
      <c r="C5846">
        <v>104.342</v>
      </c>
      <c r="D5846">
        <v>91</v>
      </c>
      <c r="E5846">
        <v>104.342</v>
      </c>
      <c r="F5846">
        <v>96</v>
      </c>
      <c r="G5846">
        <v>104.342</v>
      </c>
      <c r="H5846">
        <v>94</v>
      </c>
    </row>
    <row r="5847" spans="1:8" x14ac:dyDescent="0.35">
      <c r="A5847">
        <v>104.35899999999999</v>
      </c>
      <c r="B5847">
        <v>91</v>
      </c>
      <c r="C5847">
        <v>104.35899999999999</v>
      </c>
      <c r="D5847">
        <v>86</v>
      </c>
      <c r="E5847">
        <v>104.35899999999999</v>
      </c>
      <c r="F5847">
        <v>119</v>
      </c>
      <c r="G5847">
        <v>104.35899999999999</v>
      </c>
      <c r="H5847">
        <v>112</v>
      </c>
    </row>
    <row r="5848" spans="1:8" x14ac:dyDescent="0.35">
      <c r="A5848">
        <v>104.376</v>
      </c>
      <c r="B5848">
        <v>75</v>
      </c>
      <c r="C5848">
        <v>104.376</v>
      </c>
      <c r="D5848">
        <v>94</v>
      </c>
      <c r="E5848">
        <v>104.376</v>
      </c>
      <c r="F5848">
        <v>103</v>
      </c>
      <c r="G5848">
        <v>104.376</v>
      </c>
      <c r="H5848">
        <v>96</v>
      </c>
    </row>
    <row r="5849" spans="1:8" x14ac:dyDescent="0.35">
      <c r="A5849">
        <v>104.393</v>
      </c>
      <c r="B5849">
        <v>80</v>
      </c>
      <c r="C5849">
        <v>104.393</v>
      </c>
      <c r="D5849">
        <v>100</v>
      </c>
      <c r="E5849">
        <v>104.393</v>
      </c>
      <c r="F5849">
        <v>117</v>
      </c>
      <c r="G5849">
        <v>104.393</v>
      </c>
      <c r="H5849">
        <v>107</v>
      </c>
    </row>
    <row r="5850" spans="1:8" x14ac:dyDescent="0.35">
      <c r="A5850">
        <v>104.41</v>
      </c>
      <c r="B5850">
        <v>75</v>
      </c>
      <c r="C5850">
        <v>104.41</v>
      </c>
      <c r="D5850">
        <v>91</v>
      </c>
      <c r="E5850">
        <v>104.41</v>
      </c>
      <c r="F5850">
        <v>101</v>
      </c>
      <c r="G5850">
        <v>104.41</v>
      </c>
      <c r="H5850">
        <v>104</v>
      </c>
    </row>
    <row r="5851" spans="1:8" x14ac:dyDescent="0.35">
      <c r="A5851">
        <v>104.42700000000001</v>
      </c>
      <c r="B5851">
        <v>86</v>
      </c>
      <c r="C5851">
        <v>104.42700000000001</v>
      </c>
      <c r="D5851">
        <v>87</v>
      </c>
      <c r="E5851">
        <v>104.42700000000001</v>
      </c>
      <c r="F5851">
        <v>112</v>
      </c>
      <c r="G5851">
        <v>104.42700000000001</v>
      </c>
      <c r="H5851">
        <v>106</v>
      </c>
    </row>
    <row r="5852" spans="1:8" x14ac:dyDescent="0.35">
      <c r="A5852">
        <v>104.444</v>
      </c>
      <c r="B5852">
        <v>84</v>
      </c>
      <c r="C5852">
        <v>104.444</v>
      </c>
      <c r="D5852">
        <v>78</v>
      </c>
      <c r="E5852">
        <v>104.444</v>
      </c>
      <c r="F5852">
        <v>112</v>
      </c>
      <c r="G5852">
        <v>104.444</v>
      </c>
      <c r="H5852">
        <v>111</v>
      </c>
    </row>
    <row r="5853" spans="1:8" x14ac:dyDescent="0.35">
      <c r="A5853">
        <v>104.461</v>
      </c>
      <c r="B5853">
        <v>79</v>
      </c>
      <c r="C5853">
        <v>104.461</v>
      </c>
      <c r="D5853">
        <v>86</v>
      </c>
      <c r="E5853">
        <v>104.461</v>
      </c>
      <c r="F5853">
        <v>107</v>
      </c>
      <c r="G5853">
        <v>104.461</v>
      </c>
      <c r="H5853">
        <v>111</v>
      </c>
    </row>
    <row r="5854" spans="1:8" x14ac:dyDescent="0.35">
      <c r="A5854">
        <v>104.47799999999999</v>
      </c>
      <c r="B5854">
        <v>86</v>
      </c>
      <c r="C5854">
        <v>104.47799999999999</v>
      </c>
      <c r="D5854">
        <v>86</v>
      </c>
      <c r="E5854">
        <v>104.47799999999999</v>
      </c>
      <c r="F5854">
        <v>111</v>
      </c>
      <c r="G5854">
        <v>104.47799999999999</v>
      </c>
      <c r="H5854">
        <v>107</v>
      </c>
    </row>
    <row r="5855" spans="1:8" x14ac:dyDescent="0.35">
      <c r="A5855">
        <v>104.495</v>
      </c>
      <c r="B5855">
        <v>83</v>
      </c>
      <c r="C5855">
        <v>104.495</v>
      </c>
      <c r="D5855">
        <v>81</v>
      </c>
      <c r="E5855">
        <v>104.495</v>
      </c>
      <c r="F5855">
        <v>111</v>
      </c>
      <c r="G5855">
        <v>104.495</v>
      </c>
      <c r="H5855">
        <v>101</v>
      </c>
    </row>
    <row r="5856" spans="1:8" x14ac:dyDescent="0.35">
      <c r="A5856">
        <v>104.512</v>
      </c>
      <c r="B5856">
        <v>84</v>
      </c>
      <c r="C5856">
        <v>104.512</v>
      </c>
      <c r="D5856">
        <v>93</v>
      </c>
      <c r="E5856">
        <v>104.512</v>
      </c>
      <c r="F5856">
        <v>105</v>
      </c>
      <c r="G5856">
        <v>104.512</v>
      </c>
      <c r="H5856">
        <v>101</v>
      </c>
    </row>
    <row r="5857" spans="1:8" x14ac:dyDescent="0.35">
      <c r="A5857">
        <v>104.529</v>
      </c>
      <c r="B5857">
        <v>86</v>
      </c>
      <c r="C5857">
        <v>104.529</v>
      </c>
      <c r="D5857">
        <v>90</v>
      </c>
      <c r="E5857">
        <v>104.529</v>
      </c>
      <c r="F5857">
        <v>102</v>
      </c>
      <c r="G5857">
        <v>104.529</v>
      </c>
      <c r="H5857">
        <v>117</v>
      </c>
    </row>
    <row r="5858" spans="1:8" x14ac:dyDescent="0.35">
      <c r="A5858">
        <v>104.54600000000001</v>
      </c>
      <c r="B5858">
        <v>82</v>
      </c>
      <c r="C5858">
        <v>104.54600000000001</v>
      </c>
      <c r="D5858">
        <v>89</v>
      </c>
      <c r="E5858">
        <v>104.54600000000001</v>
      </c>
      <c r="F5858">
        <v>104</v>
      </c>
      <c r="G5858">
        <v>104.54600000000001</v>
      </c>
      <c r="H5858">
        <v>114</v>
      </c>
    </row>
    <row r="5859" spans="1:8" x14ac:dyDescent="0.35">
      <c r="A5859">
        <v>104.563</v>
      </c>
      <c r="B5859">
        <v>83</v>
      </c>
      <c r="C5859">
        <v>104.563</v>
      </c>
      <c r="D5859">
        <v>86</v>
      </c>
      <c r="E5859">
        <v>104.563</v>
      </c>
      <c r="F5859">
        <v>107</v>
      </c>
      <c r="G5859">
        <v>104.563</v>
      </c>
      <c r="H5859">
        <v>112</v>
      </c>
    </row>
    <row r="5860" spans="1:8" x14ac:dyDescent="0.35">
      <c r="A5860">
        <v>104.58</v>
      </c>
      <c r="B5860">
        <v>79</v>
      </c>
      <c r="C5860">
        <v>104.58</v>
      </c>
      <c r="D5860">
        <v>86</v>
      </c>
      <c r="E5860">
        <v>104.58</v>
      </c>
      <c r="F5860">
        <v>111</v>
      </c>
      <c r="G5860">
        <v>104.58</v>
      </c>
      <c r="H5860">
        <v>106</v>
      </c>
    </row>
    <row r="5861" spans="1:8" x14ac:dyDescent="0.35">
      <c r="A5861">
        <v>104.59699999999999</v>
      </c>
      <c r="B5861">
        <v>85</v>
      </c>
      <c r="C5861">
        <v>104.59699999999999</v>
      </c>
      <c r="D5861">
        <v>99</v>
      </c>
      <c r="E5861">
        <v>104.59699999999999</v>
      </c>
      <c r="F5861">
        <v>107</v>
      </c>
      <c r="G5861">
        <v>104.59699999999999</v>
      </c>
      <c r="H5861">
        <v>107</v>
      </c>
    </row>
    <row r="5862" spans="1:8" x14ac:dyDescent="0.35">
      <c r="A5862">
        <v>104.614</v>
      </c>
      <c r="B5862">
        <v>85</v>
      </c>
      <c r="C5862">
        <v>104.614</v>
      </c>
      <c r="D5862">
        <v>107</v>
      </c>
      <c r="E5862">
        <v>104.614</v>
      </c>
      <c r="F5862">
        <v>112</v>
      </c>
      <c r="G5862">
        <v>104.614</v>
      </c>
      <c r="H5862">
        <v>105</v>
      </c>
    </row>
    <row r="5863" spans="1:8" x14ac:dyDescent="0.35">
      <c r="A5863">
        <v>104.631</v>
      </c>
      <c r="B5863">
        <v>93</v>
      </c>
      <c r="C5863">
        <v>104.631</v>
      </c>
      <c r="D5863">
        <v>87</v>
      </c>
      <c r="E5863">
        <v>104.631</v>
      </c>
      <c r="F5863">
        <v>101</v>
      </c>
      <c r="G5863">
        <v>104.631</v>
      </c>
      <c r="H5863">
        <v>102</v>
      </c>
    </row>
    <row r="5864" spans="1:8" x14ac:dyDescent="0.35">
      <c r="A5864">
        <v>104.648</v>
      </c>
      <c r="B5864">
        <v>84</v>
      </c>
      <c r="C5864">
        <v>104.648</v>
      </c>
      <c r="D5864">
        <v>90</v>
      </c>
      <c r="E5864">
        <v>104.648</v>
      </c>
      <c r="F5864">
        <v>109</v>
      </c>
      <c r="G5864">
        <v>104.648</v>
      </c>
      <c r="H5864">
        <v>113</v>
      </c>
    </row>
    <row r="5865" spans="1:8" x14ac:dyDescent="0.35">
      <c r="A5865">
        <v>104.66500000000001</v>
      </c>
      <c r="B5865">
        <v>85</v>
      </c>
      <c r="C5865">
        <v>104.66500000000001</v>
      </c>
      <c r="D5865">
        <v>88</v>
      </c>
      <c r="E5865">
        <v>104.66500000000001</v>
      </c>
      <c r="F5865">
        <v>105</v>
      </c>
      <c r="G5865">
        <v>104.66500000000001</v>
      </c>
      <c r="H5865">
        <v>128</v>
      </c>
    </row>
    <row r="5866" spans="1:8" x14ac:dyDescent="0.35">
      <c r="A5866">
        <v>104.682</v>
      </c>
      <c r="B5866">
        <v>82</v>
      </c>
      <c r="C5866">
        <v>104.682</v>
      </c>
      <c r="D5866">
        <v>94</v>
      </c>
      <c r="E5866">
        <v>104.682</v>
      </c>
      <c r="F5866">
        <v>110</v>
      </c>
      <c r="G5866">
        <v>104.682</v>
      </c>
      <c r="H5866">
        <v>110</v>
      </c>
    </row>
    <row r="5867" spans="1:8" x14ac:dyDescent="0.35">
      <c r="A5867">
        <v>104.699</v>
      </c>
      <c r="B5867">
        <v>80</v>
      </c>
      <c r="C5867">
        <v>104.699</v>
      </c>
      <c r="D5867">
        <v>92</v>
      </c>
      <c r="E5867">
        <v>104.699</v>
      </c>
      <c r="F5867">
        <v>105</v>
      </c>
      <c r="G5867">
        <v>104.699</v>
      </c>
      <c r="H5867">
        <v>104</v>
      </c>
    </row>
    <row r="5868" spans="1:8" x14ac:dyDescent="0.35">
      <c r="A5868">
        <v>104.71599999999999</v>
      </c>
      <c r="B5868">
        <v>88</v>
      </c>
      <c r="C5868">
        <v>104.71599999999999</v>
      </c>
      <c r="D5868">
        <v>89</v>
      </c>
      <c r="E5868">
        <v>104.71599999999999</v>
      </c>
      <c r="F5868">
        <v>106</v>
      </c>
      <c r="G5868">
        <v>104.71599999999999</v>
      </c>
      <c r="H5868">
        <v>110</v>
      </c>
    </row>
    <row r="5869" spans="1:8" x14ac:dyDescent="0.35">
      <c r="A5869">
        <v>104.733</v>
      </c>
      <c r="B5869">
        <v>89</v>
      </c>
      <c r="C5869">
        <v>104.733</v>
      </c>
      <c r="D5869">
        <v>87</v>
      </c>
      <c r="E5869">
        <v>104.733</v>
      </c>
      <c r="F5869">
        <v>106</v>
      </c>
      <c r="G5869">
        <v>104.733</v>
      </c>
      <c r="H5869">
        <v>112</v>
      </c>
    </row>
    <row r="5870" spans="1:8" x14ac:dyDescent="0.35">
      <c r="A5870">
        <v>104.75</v>
      </c>
      <c r="B5870">
        <v>87</v>
      </c>
      <c r="C5870">
        <v>104.75</v>
      </c>
      <c r="D5870">
        <v>91</v>
      </c>
      <c r="E5870">
        <v>104.75</v>
      </c>
      <c r="F5870">
        <v>107</v>
      </c>
      <c r="G5870">
        <v>104.75</v>
      </c>
      <c r="H5870">
        <v>110</v>
      </c>
    </row>
    <row r="5871" spans="1:8" x14ac:dyDescent="0.35">
      <c r="A5871">
        <v>104.767</v>
      </c>
      <c r="B5871">
        <v>91</v>
      </c>
      <c r="C5871">
        <v>104.767</v>
      </c>
      <c r="D5871">
        <v>94</v>
      </c>
      <c r="E5871">
        <v>104.767</v>
      </c>
      <c r="F5871">
        <v>101</v>
      </c>
      <c r="G5871">
        <v>104.767</v>
      </c>
      <c r="H5871">
        <v>112</v>
      </c>
    </row>
    <row r="5872" spans="1:8" x14ac:dyDescent="0.35">
      <c r="A5872">
        <v>104.78400000000001</v>
      </c>
      <c r="B5872">
        <v>86</v>
      </c>
      <c r="C5872">
        <v>104.78400000000001</v>
      </c>
      <c r="D5872">
        <v>93</v>
      </c>
      <c r="E5872">
        <v>104.78400000000001</v>
      </c>
      <c r="F5872">
        <v>99</v>
      </c>
      <c r="G5872">
        <v>104.78400000000001</v>
      </c>
      <c r="H5872">
        <v>118</v>
      </c>
    </row>
    <row r="5873" spans="1:8" x14ac:dyDescent="0.35">
      <c r="A5873">
        <v>104.801</v>
      </c>
      <c r="B5873">
        <v>85</v>
      </c>
      <c r="C5873">
        <v>104.801</v>
      </c>
      <c r="D5873">
        <v>92</v>
      </c>
      <c r="E5873">
        <v>104.801</v>
      </c>
      <c r="F5873">
        <v>107</v>
      </c>
      <c r="G5873">
        <v>104.801</v>
      </c>
      <c r="H5873">
        <v>107</v>
      </c>
    </row>
    <row r="5874" spans="1:8" x14ac:dyDescent="0.35">
      <c r="A5874">
        <v>104.818</v>
      </c>
      <c r="B5874">
        <v>93</v>
      </c>
      <c r="C5874">
        <v>104.818</v>
      </c>
      <c r="D5874">
        <v>86</v>
      </c>
      <c r="E5874">
        <v>104.818</v>
      </c>
      <c r="F5874">
        <v>112</v>
      </c>
      <c r="G5874">
        <v>104.818</v>
      </c>
      <c r="H5874">
        <v>108</v>
      </c>
    </row>
    <row r="5875" spans="1:8" x14ac:dyDescent="0.35">
      <c r="A5875">
        <v>104.83499999999999</v>
      </c>
      <c r="B5875">
        <v>90</v>
      </c>
      <c r="C5875">
        <v>104.83499999999999</v>
      </c>
      <c r="D5875">
        <v>88</v>
      </c>
      <c r="E5875">
        <v>104.83499999999999</v>
      </c>
      <c r="F5875">
        <v>110</v>
      </c>
      <c r="G5875">
        <v>104.83499999999999</v>
      </c>
      <c r="H5875">
        <v>112</v>
      </c>
    </row>
    <row r="5876" spans="1:8" x14ac:dyDescent="0.35">
      <c r="A5876">
        <v>104.852</v>
      </c>
      <c r="B5876">
        <v>86</v>
      </c>
      <c r="C5876">
        <v>104.852</v>
      </c>
      <c r="D5876">
        <v>87</v>
      </c>
      <c r="E5876">
        <v>104.852</v>
      </c>
      <c r="F5876">
        <v>108</v>
      </c>
      <c r="G5876">
        <v>104.852</v>
      </c>
      <c r="H5876">
        <v>106</v>
      </c>
    </row>
    <row r="5877" spans="1:8" x14ac:dyDescent="0.35">
      <c r="A5877">
        <v>104.869</v>
      </c>
      <c r="B5877">
        <v>87</v>
      </c>
      <c r="C5877">
        <v>104.869</v>
      </c>
      <c r="D5877">
        <v>86</v>
      </c>
      <c r="E5877">
        <v>104.869</v>
      </c>
      <c r="F5877">
        <v>113</v>
      </c>
      <c r="G5877">
        <v>104.869</v>
      </c>
      <c r="H5877">
        <v>105</v>
      </c>
    </row>
    <row r="5878" spans="1:8" x14ac:dyDescent="0.35">
      <c r="A5878">
        <v>104.886</v>
      </c>
      <c r="B5878">
        <v>92</v>
      </c>
      <c r="C5878">
        <v>104.886</v>
      </c>
      <c r="D5878">
        <v>88</v>
      </c>
      <c r="E5878">
        <v>104.886</v>
      </c>
      <c r="F5878">
        <v>112</v>
      </c>
      <c r="G5878">
        <v>104.886</v>
      </c>
      <c r="H5878">
        <v>108</v>
      </c>
    </row>
    <row r="5879" spans="1:8" x14ac:dyDescent="0.35">
      <c r="A5879">
        <v>104.90300000000001</v>
      </c>
      <c r="B5879">
        <v>97</v>
      </c>
      <c r="C5879">
        <v>104.90300000000001</v>
      </c>
      <c r="D5879">
        <v>83</v>
      </c>
      <c r="E5879">
        <v>104.90300000000001</v>
      </c>
      <c r="F5879">
        <v>107</v>
      </c>
      <c r="G5879">
        <v>104.90300000000001</v>
      </c>
      <c r="H5879">
        <v>112</v>
      </c>
    </row>
    <row r="5880" spans="1:8" x14ac:dyDescent="0.35">
      <c r="A5880">
        <v>104.92</v>
      </c>
      <c r="B5880">
        <v>101</v>
      </c>
      <c r="C5880">
        <v>104.92</v>
      </c>
      <c r="D5880">
        <v>76</v>
      </c>
      <c r="E5880">
        <v>104.92</v>
      </c>
      <c r="F5880">
        <v>105</v>
      </c>
      <c r="G5880">
        <v>104.92</v>
      </c>
      <c r="H5880">
        <v>106</v>
      </c>
    </row>
    <row r="5881" spans="1:8" x14ac:dyDescent="0.35">
      <c r="A5881">
        <v>104.937</v>
      </c>
      <c r="B5881">
        <v>105</v>
      </c>
      <c r="C5881">
        <v>104.937</v>
      </c>
      <c r="D5881">
        <v>81</v>
      </c>
      <c r="E5881">
        <v>104.937</v>
      </c>
      <c r="F5881">
        <v>111</v>
      </c>
      <c r="G5881">
        <v>104.937</v>
      </c>
      <c r="H5881">
        <v>95</v>
      </c>
    </row>
    <row r="5882" spans="1:8" x14ac:dyDescent="0.35">
      <c r="A5882">
        <v>104.95399999999999</v>
      </c>
      <c r="B5882">
        <v>101</v>
      </c>
      <c r="C5882">
        <v>104.95399999999999</v>
      </c>
      <c r="D5882">
        <v>86</v>
      </c>
      <c r="E5882">
        <v>104.95399999999999</v>
      </c>
      <c r="F5882">
        <v>110</v>
      </c>
      <c r="G5882">
        <v>104.95399999999999</v>
      </c>
      <c r="H5882">
        <v>99</v>
      </c>
    </row>
    <row r="5883" spans="1:8" x14ac:dyDescent="0.35">
      <c r="A5883">
        <v>104.971</v>
      </c>
      <c r="B5883">
        <v>95</v>
      </c>
      <c r="C5883">
        <v>104.971</v>
      </c>
      <c r="D5883">
        <v>91</v>
      </c>
      <c r="E5883">
        <v>104.971</v>
      </c>
      <c r="F5883">
        <v>111</v>
      </c>
      <c r="G5883">
        <v>104.971</v>
      </c>
      <c r="H5883">
        <v>107</v>
      </c>
    </row>
    <row r="5884" spans="1:8" x14ac:dyDescent="0.35">
      <c r="A5884">
        <v>104.988</v>
      </c>
      <c r="B5884">
        <v>95</v>
      </c>
      <c r="C5884">
        <v>104.988</v>
      </c>
      <c r="D5884">
        <v>90</v>
      </c>
      <c r="E5884">
        <v>104.988</v>
      </c>
      <c r="F5884">
        <v>110</v>
      </c>
      <c r="G5884">
        <v>104.988</v>
      </c>
      <c r="H5884">
        <v>111</v>
      </c>
    </row>
    <row r="5885" spans="1:8" x14ac:dyDescent="0.35">
      <c r="A5885">
        <v>105.005</v>
      </c>
      <c r="B5885">
        <v>91</v>
      </c>
      <c r="C5885">
        <v>105.005</v>
      </c>
      <c r="D5885">
        <v>90</v>
      </c>
      <c r="E5885">
        <v>105.005</v>
      </c>
      <c r="F5885">
        <v>111</v>
      </c>
      <c r="G5885">
        <v>105.005</v>
      </c>
      <c r="H5885">
        <v>121</v>
      </c>
    </row>
    <row r="5886" spans="1:8" x14ac:dyDescent="0.35">
      <c r="A5886">
        <v>105.02200000000001</v>
      </c>
      <c r="B5886">
        <v>90</v>
      </c>
      <c r="C5886">
        <v>105.02200000000001</v>
      </c>
      <c r="D5886">
        <v>91</v>
      </c>
      <c r="E5886">
        <v>105.02200000000001</v>
      </c>
      <c r="F5886">
        <v>120</v>
      </c>
      <c r="G5886">
        <v>105.02200000000001</v>
      </c>
      <c r="H5886">
        <v>115</v>
      </c>
    </row>
    <row r="5887" spans="1:8" x14ac:dyDescent="0.35">
      <c r="A5887">
        <v>105.039</v>
      </c>
      <c r="B5887">
        <v>94</v>
      </c>
      <c r="C5887">
        <v>105.039</v>
      </c>
      <c r="D5887">
        <v>100</v>
      </c>
      <c r="E5887">
        <v>105.039</v>
      </c>
      <c r="F5887">
        <v>123</v>
      </c>
      <c r="G5887">
        <v>105.039</v>
      </c>
      <c r="H5887">
        <v>109</v>
      </c>
    </row>
    <row r="5888" spans="1:8" x14ac:dyDescent="0.35">
      <c r="A5888">
        <v>105.056</v>
      </c>
      <c r="B5888">
        <v>95</v>
      </c>
      <c r="C5888">
        <v>105.056</v>
      </c>
      <c r="D5888">
        <v>95</v>
      </c>
      <c r="E5888">
        <v>105.056</v>
      </c>
      <c r="F5888">
        <v>118</v>
      </c>
      <c r="G5888">
        <v>105.056</v>
      </c>
      <c r="H5888">
        <v>110</v>
      </c>
    </row>
    <row r="5889" spans="1:8" x14ac:dyDescent="0.35">
      <c r="A5889">
        <v>105.07299999999999</v>
      </c>
      <c r="B5889">
        <v>103</v>
      </c>
      <c r="C5889">
        <v>105.07299999999999</v>
      </c>
      <c r="D5889">
        <v>93</v>
      </c>
      <c r="E5889">
        <v>105.07299999999999</v>
      </c>
      <c r="F5889">
        <v>109</v>
      </c>
      <c r="G5889">
        <v>105.07299999999999</v>
      </c>
      <c r="H5889">
        <v>111</v>
      </c>
    </row>
    <row r="5890" spans="1:8" x14ac:dyDescent="0.35">
      <c r="A5890">
        <v>105.09</v>
      </c>
      <c r="B5890">
        <v>108</v>
      </c>
      <c r="C5890">
        <v>105.09</v>
      </c>
      <c r="D5890">
        <v>92</v>
      </c>
      <c r="E5890">
        <v>105.09</v>
      </c>
      <c r="F5890">
        <v>112</v>
      </c>
      <c r="G5890">
        <v>105.09</v>
      </c>
      <c r="H5890">
        <v>105</v>
      </c>
    </row>
    <row r="5891" spans="1:8" x14ac:dyDescent="0.35">
      <c r="A5891">
        <v>105.107</v>
      </c>
      <c r="B5891">
        <v>97</v>
      </c>
      <c r="C5891">
        <v>105.107</v>
      </c>
      <c r="D5891">
        <v>84</v>
      </c>
      <c r="E5891">
        <v>105.107</v>
      </c>
      <c r="F5891">
        <v>106</v>
      </c>
      <c r="G5891">
        <v>105.107</v>
      </c>
      <c r="H5891">
        <v>109</v>
      </c>
    </row>
    <row r="5892" spans="1:8" x14ac:dyDescent="0.35">
      <c r="A5892">
        <v>105.124</v>
      </c>
      <c r="B5892">
        <v>94</v>
      </c>
      <c r="C5892">
        <v>105.124</v>
      </c>
      <c r="D5892">
        <v>98</v>
      </c>
      <c r="E5892">
        <v>105.124</v>
      </c>
      <c r="F5892">
        <v>112</v>
      </c>
      <c r="G5892">
        <v>105.124</v>
      </c>
      <c r="H5892">
        <v>112</v>
      </c>
    </row>
    <row r="5893" spans="1:8" x14ac:dyDescent="0.35">
      <c r="A5893">
        <v>105.14100000000001</v>
      </c>
      <c r="B5893">
        <v>91</v>
      </c>
      <c r="C5893">
        <v>105.14100000000001</v>
      </c>
      <c r="D5893">
        <v>94</v>
      </c>
      <c r="E5893">
        <v>105.14100000000001</v>
      </c>
      <c r="F5893">
        <v>102</v>
      </c>
      <c r="G5893">
        <v>105.14100000000001</v>
      </c>
      <c r="H5893">
        <v>105</v>
      </c>
    </row>
    <row r="5894" spans="1:8" x14ac:dyDescent="0.35">
      <c r="A5894">
        <v>105.158</v>
      </c>
      <c r="B5894">
        <v>94</v>
      </c>
      <c r="C5894">
        <v>105.158</v>
      </c>
      <c r="D5894">
        <v>90</v>
      </c>
      <c r="E5894">
        <v>105.158</v>
      </c>
      <c r="F5894">
        <v>113</v>
      </c>
      <c r="G5894">
        <v>105.158</v>
      </c>
      <c r="H5894">
        <v>107</v>
      </c>
    </row>
    <row r="5895" spans="1:8" x14ac:dyDescent="0.35">
      <c r="A5895">
        <v>105.175</v>
      </c>
      <c r="B5895">
        <v>97</v>
      </c>
      <c r="C5895">
        <v>105.175</v>
      </c>
      <c r="D5895">
        <v>93</v>
      </c>
      <c r="E5895">
        <v>105.175</v>
      </c>
      <c r="F5895">
        <v>119</v>
      </c>
      <c r="G5895">
        <v>105.175</v>
      </c>
      <c r="H5895">
        <v>119</v>
      </c>
    </row>
    <row r="5896" spans="1:8" x14ac:dyDescent="0.35">
      <c r="A5896">
        <v>105.19199999999999</v>
      </c>
      <c r="B5896">
        <v>96</v>
      </c>
      <c r="C5896">
        <v>105.19199999999999</v>
      </c>
      <c r="D5896">
        <v>99</v>
      </c>
      <c r="E5896">
        <v>105.19199999999999</v>
      </c>
      <c r="F5896">
        <v>110</v>
      </c>
      <c r="G5896">
        <v>105.19199999999999</v>
      </c>
      <c r="H5896">
        <v>117</v>
      </c>
    </row>
    <row r="5897" spans="1:8" x14ac:dyDescent="0.35">
      <c r="A5897">
        <v>105.209</v>
      </c>
      <c r="B5897">
        <v>95</v>
      </c>
      <c r="C5897">
        <v>105.209</v>
      </c>
      <c r="D5897">
        <v>93</v>
      </c>
      <c r="E5897">
        <v>105.209</v>
      </c>
      <c r="F5897">
        <v>112</v>
      </c>
      <c r="G5897">
        <v>105.209</v>
      </c>
      <c r="H5897">
        <v>108</v>
      </c>
    </row>
    <row r="5898" spans="1:8" x14ac:dyDescent="0.35">
      <c r="A5898">
        <v>105.226</v>
      </c>
      <c r="B5898">
        <v>92</v>
      </c>
      <c r="C5898">
        <v>105.226</v>
      </c>
      <c r="D5898">
        <v>95</v>
      </c>
      <c r="E5898">
        <v>105.226</v>
      </c>
      <c r="F5898">
        <v>118</v>
      </c>
      <c r="G5898">
        <v>105.226</v>
      </c>
      <c r="H5898">
        <v>116</v>
      </c>
    </row>
    <row r="5899" spans="1:8" x14ac:dyDescent="0.35">
      <c r="A5899">
        <v>105.24299999999999</v>
      </c>
      <c r="B5899">
        <v>102</v>
      </c>
      <c r="C5899">
        <v>105.24299999999999</v>
      </c>
      <c r="D5899">
        <v>87</v>
      </c>
      <c r="E5899">
        <v>105.24299999999999</v>
      </c>
      <c r="F5899">
        <v>103</v>
      </c>
      <c r="G5899">
        <v>105.24299999999999</v>
      </c>
      <c r="H5899">
        <v>122</v>
      </c>
    </row>
    <row r="5900" spans="1:8" x14ac:dyDescent="0.35">
      <c r="A5900">
        <v>105.26</v>
      </c>
      <c r="B5900">
        <v>107</v>
      </c>
      <c r="C5900">
        <v>105.26</v>
      </c>
      <c r="D5900">
        <v>90</v>
      </c>
      <c r="E5900">
        <v>105.26</v>
      </c>
      <c r="F5900">
        <v>102</v>
      </c>
      <c r="G5900">
        <v>105.26</v>
      </c>
      <c r="H5900">
        <v>119</v>
      </c>
    </row>
    <row r="5901" spans="1:8" x14ac:dyDescent="0.35">
      <c r="A5901">
        <v>105.277</v>
      </c>
      <c r="B5901">
        <v>102</v>
      </c>
      <c r="C5901">
        <v>105.277</v>
      </c>
      <c r="D5901">
        <v>92</v>
      </c>
      <c r="E5901">
        <v>105.277</v>
      </c>
      <c r="F5901">
        <v>93</v>
      </c>
      <c r="G5901">
        <v>105.277</v>
      </c>
      <c r="H5901">
        <v>107</v>
      </c>
    </row>
    <row r="5902" spans="1:8" x14ac:dyDescent="0.35">
      <c r="A5902">
        <v>105.294</v>
      </c>
      <c r="B5902">
        <v>91</v>
      </c>
      <c r="C5902">
        <v>105.294</v>
      </c>
      <c r="D5902">
        <v>97</v>
      </c>
      <c r="E5902">
        <v>105.294</v>
      </c>
      <c r="F5902">
        <v>102</v>
      </c>
      <c r="G5902">
        <v>105.294</v>
      </c>
      <c r="H5902">
        <v>101</v>
      </c>
    </row>
    <row r="5903" spans="1:8" x14ac:dyDescent="0.35">
      <c r="A5903">
        <v>105.31100000000001</v>
      </c>
      <c r="B5903">
        <v>96</v>
      </c>
      <c r="C5903">
        <v>105.31100000000001</v>
      </c>
      <c r="D5903">
        <v>96</v>
      </c>
      <c r="E5903">
        <v>105.31100000000001</v>
      </c>
      <c r="F5903">
        <v>115</v>
      </c>
      <c r="G5903">
        <v>105.31100000000001</v>
      </c>
      <c r="H5903">
        <v>110</v>
      </c>
    </row>
    <row r="5904" spans="1:8" x14ac:dyDescent="0.35">
      <c r="A5904">
        <v>105.328</v>
      </c>
      <c r="B5904">
        <v>99</v>
      </c>
      <c r="C5904">
        <v>105.328</v>
      </c>
      <c r="D5904">
        <v>105</v>
      </c>
      <c r="E5904">
        <v>105.328</v>
      </c>
      <c r="F5904">
        <v>114</v>
      </c>
      <c r="G5904">
        <v>105.328</v>
      </c>
      <c r="H5904">
        <v>107</v>
      </c>
    </row>
    <row r="5905" spans="1:8" x14ac:dyDescent="0.35">
      <c r="A5905">
        <v>105.345</v>
      </c>
      <c r="B5905">
        <v>95</v>
      </c>
      <c r="C5905">
        <v>105.345</v>
      </c>
      <c r="D5905">
        <v>82</v>
      </c>
      <c r="E5905">
        <v>105.345</v>
      </c>
      <c r="F5905">
        <v>111</v>
      </c>
      <c r="G5905">
        <v>105.345</v>
      </c>
      <c r="H5905">
        <v>128</v>
      </c>
    </row>
    <row r="5906" spans="1:8" x14ac:dyDescent="0.35">
      <c r="A5906">
        <v>105.36199999999999</v>
      </c>
      <c r="B5906">
        <v>88</v>
      </c>
      <c r="C5906">
        <v>105.36199999999999</v>
      </c>
      <c r="D5906">
        <v>97</v>
      </c>
      <c r="E5906">
        <v>105.36199999999999</v>
      </c>
      <c r="F5906">
        <v>108</v>
      </c>
      <c r="G5906">
        <v>105.36199999999999</v>
      </c>
      <c r="H5906">
        <v>108</v>
      </c>
    </row>
    <row r="5907" spans="1:8" x14ac:dyDescent="0.35">
      <c r="A5907">
        <v>105.379</v>
      </c>
      <c r="B5907">
        <v>103</v>
      </c>
      <c r="C5907">
        <v>105.379</v>
      </c>
      <c r="D5907">
        <v>84</v>
      </c>
      <c r="E5907">
        <v>105.379</v>
      </c>
      <c r="F5907">
        <v>112</v>
      </c>
      <c r="G5907">
        <v>105.379</v>
      </c>
      <c r="H5907">
        <v>113</v>
      </c>
    </row>
    <row r="5908" spans="1:8" x14ac:dyDescent="0.35">
      <c r="A5908">
        <v>105.396</v>
      </c>
      <c r="B5908">
        <v>104</v>
      </c>
      <c r="C5908">
        <v>105.396</v>
      </c>
      <c r="D5908">
        <v>95</v>
      </c>
      <c r="E5908">
        <v>105.396</v>
      </c>
      <c r="F5908">
        <v>121</v>
      </c>
      <c r="G5908">
        <v>105.396</v>
      </c>
      <c r="H5908">
        <v>102</v>
      </c>
    </row>
    <row r="5909" spans="1:8" x14ac:dyDescent="0.35">
      <c r="A5909">
        <v>105.413</v>
      </c>
      <c r="B5909">
        <v>92</v>
      </c>
      <c r="C5909">
        <v>105.413</v>
      </c>
      <c r="D5909">
        <v>86</v>
      </c>
      <c r="E5909">
        <v>105.413</v>
      </c>
      <c r="F5909">
        <v>115</v>
      </c>
      <c r="G5909">
        <v>105.413</v>
      </c>
      <c r="H5909">
        <v>101</v>
      </c>
    </row>
    <row r="5910" spans="1:8" x14ac:dyDescent="0.35">
      <c r="A5910">
        <v>105.43</v>
      </c>
      <c r="B5910">
        <v>97</v>
      </c>
      <c r="C5910">
        <v>105.43</v>
      </c>
      <c r="D5910">
        <v>88</v>
      </c>
      <c r="E5910">
        <v>105.43</v>
      </c>
      <c r="F5910">
        <v>95</v>
      </c>
      <c r="G5910">
        <v>105.43</v>
      </c>
      <c r="H5910">
        <v>104</v>
      </c>
    </row>
    <row r="5911" spans="1:8" x14ac:dyDescent="0.35">
      <c r="A5911">
        <v>105.447</v>
      </c>
      <c r="B5911">
        <v>94</v>
      </c>
      <c r="C5911">
        <v>105.447</v>
      </c>
      <c r="D5911">
        <v>81</v>
      </c>
      <c r="E5911">
        <v>105.447</v>
      </c>
      <c r="F5911">
        <v>107</v>
      </c>
      <c r="G5911">
        <v>105.447</v>
      </c>
      <c r="H5911">
        <v>103</v>
      </c>
    </row>
    <row r="5912" spans="1:8" x14ac:dyDescent="0.35">
      <c r="A5912">
        <v>105.464</v>
      </c>
      <c r="B5912">
        <v>95</v>
      </c>
      <c r="C5912">
        <v>105.464</v>
      </c>
      <c r="D5912">
        <v>94</v>
      </c>
      <c r="E5912">
        <v>105.464</v>
      </c>
      <c r="F5912">
        <v>112</v>
      </c>
      <c r="G5912">
        <v>105.464</v>
      </c>
      <c r="H5912">
        <v>111</v>
      </c>
    </row>
    <row r="5913" spans="1:8" x14ac:dyDescent="0.35">
      <c r="A5913">
        <v>105.48099999999999</v>
      </c>
      <c r="B5913">
        <v>96</v>
      </c>
      <c r="C5913">
        <v>105.48099999999999</v>
      </c>
      <c r="D5913">
        <v>87</v>
      </c>
      <c r="E5913">
        <v>105.48099999999999</v>
      </c>
      <c r="F5913">
        <v>121</v>
      </c>
      <c r="G5913">
        <v>105.48099999999999</v>
      </c>
      <c r="H5913">
        <v>102</v>
      </c>
    </row>
    <row r="5914" spans="1:8" x14ac:dyDescent="0.35">
      <c r="A5914">
        <v>105.498</v>
      </c>
      <c r="B5914">
        <v>93</v>
      </c>
      <c r="C5914">
        <v>105.498</v>
      </c>
      <c r="D5914">
        <v>86</v>
      </c>
      <c r="E5914">
        <v>105.498</v>
      </c>
      <c r="F5914">
        <v>115</v>
      </c>
      <c r="G5914">
        <v>105.498</v>
      </c>
      <c r="H5914">
        <v>115</v>
      </c>
    </row>
    <row r="5915" spans="1:8" x14ac:dyDescent="0.35">
      <c r="A5915">
        <v>105.515</v>
      </c>
      <c r="B5915">
        <v>93</v>
      </c>
      <c r="C5915">
        <v>105.515</v>
      </c>
      <c r="D5915">
        <v>85</v>
      </c>
      <c r="E5915">
        <v>105.515</v>
      </c>
      <c r="F5915">
        <v>116</v>
      </c>
      <c r="G5915">
        <v>105.515</v>
      </c>
      <c r="H5915">
        <v>108</v>
      </c>
    </row>
    <row r="5916" spans="1:8" x14ac:dyDescent="0.35">
      <c r="A5916">
        <v>105.532</v>
      </c>
      <c r="B5916">
        <v>91</v>
      </c>
      <c r="C5916">
        <v>105.532</v>
      </c>
      <c r="D5916">
        <v>88</v>
      </c>
      <c r="E5916">
        <v>105.532</v>
      </c>
      <c r="F5916">
        <v>111</v>
      </c>
      <c r="G5916">
        <v>105.532</v>
      </c>
      <c r="H5916">
        <v>97</v>
      </c>
    </row>
    <row r="5917" spans="1:8" x14ac:dyDescent="0.35">
      <c r="A5917">
        <v>105.54900000000001</v>
      </c>
      <c r="B5917">
        <v>83</v>
      </c>
      <c r="C5917">
        <v>105.54900000000001</v>
      </c>
      <c r="D5917">
        <v>83</v>
      </c>
      <c r="E5917">
        <v>105.54900000000001</v>
      </c>
      <c r="F5917">
        <v>112</v>
      </c>
      <c r="G5917">
        <v>105.54900000000001</v>
      </c>
      <c r="H5917">
        <v>118</v>
      </c>
    </row>
    <row r="5918" spans="1:8" x14ac:dyDescent="0.35">
      <c r="A5918">
        <v>105.566</v>
      </c>
      <c r="B5918">
        <v>94</v>
      </c>
      <c r="C5918">
        <v>105.566</v>
      </c>
      <c r="D5918">
        <v>98</v>
      </c>
      <c r="E5918">
        <v>105.566</v>
      </c>
      <c r="F5918">
        <v>110</v>
      </c>
      <c r="G5918">
        <v>105.566</v>
      </c>
      <c r="H5918">
        <v>112</v>
      </c>
    </row>
    <row r="5919" spans="1:8" x14ac:dyDescent="0.35">
      <c r="A5919">
        <v>105.583</v>
      </c>
      <c r="B5919">
        <v>93</v>
      </c>
      <c r="C5919">
        <v>105.583</v>
      </c>
      <c r="D5919">
        <v>86</v>
      </c>
      <c r="E5919">
        <v>105.583</v>
      </c>
      <c r="F5919">
        <v>109</v>
      </c>
      <c r="G5919">
        <v>105.583</v>
      </c>
      <c r="H5919">
        <v>106</v>
      </c>
    </row>
    <row r="5920" spans="1:8" x14ac:dyDescent="0.35">
      <c r="A5920">
        <v>105.6</v>
      </c>
      <c r="B5920">
        <v>89</v>
      </c>
      <c r="C5920">
        <v>105.6</v>
      </c>
      <c r="D5920">
        <v>93</v>
      </c>
      <c r="E5920">
        <v>105.6</v>
      </c>
      <c r="F5920">
        <v>103</v>
      </c>
      <c r="G5920">
        <v>105.6</v>
      </c>
      <c r="H5920">
        <v>123</v>
      </c>
    </row>
    <row r="5921" spans="1:8" x14ac:dyDescent="0.35">
      <c r="A5921">
        <v>105.617</v>
      </c>
      <c r="B5921">
        <v>100</v>
      </c>
      <c r="C5921">
        <v>105.617</v>
      </c>
      <c r="D5921">
        <v>91</v>
      </c>
      <c r="E5921">
        <v>105.617</v>
      </c>
      <c r="F5921">
        <v>103</v>
      </c>
      <c r="G5921">
        <v>105.617</v>
      </c>
      <c r="H5921">
        <v>116</v>
      </c>
    </row>
    <row r="5922" spans="1:8" x14ac:dyDescent="0.35">
      <c r="A5922">
        <v>105.634</v>
      </c>
      <c r="B5922">
        <v>91</v>
      </c>
      <c r="C5922">
        <v>105.634</v>
      </c>
      <c r="D5922">
        <v>80</v>
      </c>
      <c r="E5922">
        <v>105.634</v>
      </c>
      <c r="F5922">
        <v>101</v>
      </c>
      <c r="G5922">
        <v>105.634</v>
      </c>
      <c r="H5922">
        <v>105</v>
      </c>
    </row>
    <row r="5923" spans="1:8" x14ac:dyDescent="0.35">
      <c r="A5923">
        <v>105.651</v>
      </c>
      <c r="B5923">
        <v>88</v>
      </c>
      <c r="C5923">
        <v>105.651</v>
      </c>
      <c r="D5923">
        <v>95</v>
      </c>
      <c r="E5923">
        <v>105.651</v>
      </c>
      <c r="F5923">
        <v>106</v>
      </c>
      <c r="G5923">
        <v>105.651</v>
      </c>
      <c r="H5923">
        <v>109</v>
      </c>
    </row>
    <row r="5924" spans="1:8" x14ac:dyDescent="0.35">
      <c r="A5924">
        <v>105.66800000000001</v>
      </c>
      <c r="B5924">
        <v>86</v>
      </c>
      <c r="C5924">
        <v>105.66800000000001</v>
      </c>
      <c r="D5924">
        <v>98</v>
      </c>
      <c r="E5924">
        <v>105.66800000000001</v>
      </c>
      <c r="F5924">
        <v>105</v>
      </c>
      <c r="G5924">
        <v>105.66800000000001</v>
      </c>
      <c r="H5924">
        <v>112</v>
      </c>
    </row>
    <row r="5925" spans="1:8" x14ac:dyDescent="0.35">
      <c r="A5925">
        <v>105.685</v>
      </c>
      <c r="B5925">
        <v>84</v>
      </c>
      <c r="C5925">
        <v>105.685</v>
      </c>
      <c r="D5925">
        <v>93</v>
      </c>
      <c r="E5925">
        <v>105.685</v>
      </c>
      <c r="F5925">
        <v>108</v>
      </c>
      <c r="G5925">
        <v>105.685</v>
      </c>
      <c r="H5925">
        <v>118</v>
      </c>
    </row>
    <row r="5926" spans="1:8" x14ac:dyDescent="0.35">
      <c r="A5926">
        <v>105.702</v>
      </c>
      <c r="B5926">
        <v>87</v>
      </c>
      <c r="C5926">
        <v>105.702</v>
      </c>
      <c r="D5926">
        <v>93</v>
      </c>
      <c r="E5926">
        <v>105.702</v>
      </c>
      <c r="F5926">
        <v>110</v>
      </c>
      <c r="G5926">
        <v>105.702</v>
      </c>
      <c r="H5926">
        <v>110</v>
      </c>
    </row>
    <row r="5927" spans="1:8" x14ac:dyDescent="0.35">
      <c r="A5927">
        <v>105.71899999999999</v>
      </c>
      <c r="B5927">
        <v>80</v>
      </c>
      <c r="C5927">
        <v>105.71899999999999</v>
      </c>
      <c r="D5927">
        <v>91</v>
      </c>
      <c r="E5927">
        <v>105.71899999999999</v>
      </c>
      <c r="F5927">
        <v>115</v>
      </c>
      <c r="G5927">
        <v>105.71899999999999</v>
      </c>
      <c r="H5927">
        <v>107</v>
      </c>
    </row>
    <row r="5928" spans="1:8" x14ac:dyDescent="0.35">
      <c r="A5928">
        <v>105.736</v>
      </c>
      <c r="B5928">
        <v>88</v>
      </c>
      <c r="C5928">
        <v>105.736</v>
      </c>
      <c r="D5928">
        <v>91</v>
      </c>
      <c r="E5928">
        <v>105.736</v>
      </c>
      <c r="F5928">
        <v>114</v>
      </c>
      <c r="G5928">
        <v>105.736</v>
      </c>
      <c r="H5928">
        <v>104</v>
      </c>
    </row>
    <row r="5929" spans="1:8" x14ac:dyDescent="0.35">
      <c r="A5929">
        <v>105.753</v>
      </c>
      <c r="B5929">
        <v>88</v>
      </c>
      <c r="C5929">
        <v>105.753</v>
      </c>
      <c r="D5929">
        <v>91</v>
      </c>
      <c r="E5929">
        <v>105.753</v>
      </c>
      <c r="F5929">
        <v>105</v>
      </c>
      <c r="G5929">
        <v>105.753</v>
      </c>
      <c r="H5929">
        <v>100</v>
      </c>
    </row>
    <row r="5930" spans="1:8" x14ac:dyDescent="0.35">
      <c r="A5930">
        <v>105.77</v>
      </c>
      <c r="B5930">
        <v>83</v>
      </c>
      <c r="C5930">
        <v>105.77</v>
      </c>
      <c r="D5930">
        <v>91</v>
      </c>
      <c r="E5930">
        <v>105.77</v>
      </c>
      <c r="F5930">
        <v>102</v>
      </c>
      <c r="G5930">
        <v>105.77</v>
      </c>
      <c r="H5930">
        <v>102</v>
      </c>
    </row>
    <row r="5931" spans="1:8" x14ac:dyDescent="0.35">
      <c r="A5931">
        <v>105.78700000000001</v>
      </c>
      <c r="B5931">
        <v>91</v>
      </c>
      <c r="C5931">
        <v>105.78700000000001</v>
      </c>
      <c r="D5931">
        <v>82</v>
      </c>
      <c r="E5931">
        <v>105.78700000000001</v>
      </c>
      <c r="F5931">
        <v>112</v>
      </c>
      <c r="G5931">
        <v>105.78700000000001</v>
      </c>
      <c r="H5931">
        <v>104</v>
      </c>
    </row>
    <row r="5932" spans="1:8" x14ac:dyDescent="0.35">
      <c r="A5932">
        <v>105.804</v>
      </c>
      <c r="B5932">
        <v>88</v>
      </c>
      <c r="C5932">
        <v>105.804</v>
      </c>
      <c r="D5932">
        <v>86</v>
      </c>
      <c r="E5932">
        <v>105.804</v>
      </c>
      <c r="F5932">
        <v>111</v>
      </c>
      <c r="G5932">
        <v>105.804</v>
      </c>
      <c r="H5932">
        <v>113</v>
      </c>
    </row>
    <row r="5933" spans="1:8" x14ac:dyDescent="0.35">
      <c r="A5933">
        <v>105.821</v>
      </c>
      <c r="B5933">
        <v>80</v>
      </c>
      <c r="C5933">
        <v>105.821</v>
      </c>
      <c r="D5933">
        <v>96</v>
      </c>
      <c r="E5933">
        <v>105.821</v>
      </c>
      <c r="F5933">
        <v>110</v>
      </c>
      <c r="G5933">
        <v>105.821</v>
      </c>
      <c r="H5933">
        <v>122</v>
      </c>
    </row>
    <row r="5934" spans="1:8" x14ac:dyDescent="0.35">
      <c r="A5934">
        <v>105.83799999999999</v>
      </c>
      <c r="B5934">
        <v>84</v>
      </c>
      <c r="C5934">
        <v>105.83799999999999</v>
      </c>
      <c r="D5934">
        <v>87</v>
      </c>
      <c r="E5934">
        <v>105.83799999999999</v>
      </c>
      <c r="F5934">
        <v>107</v>
      </c>
      <c r="G5934">
        <v>105.83799999999999</v>
      </c>
      <c r="H5934">
        <v>106</v>
      </c>
    </row>
    <row r="5935" spans="1:8" x14ac:dyDescent="0.35">
      <c r="A5935">
        <v>105.855</v>
      </c>
      <c r="B5935">
        <v>85</v>
      </c>
      <c r="C5935">
        <v>105.855</v>
      </c>
      <c r="D5935">
        <v>78</v>
      </c>
      <c r="E5935">
        <v>105.855</v>
      </c>
      <c r="F5935">
        <v>105</v>
      </c>
      <c r="G5935">
        <v>105.855</v>
      </c>
      <c r="H5935">
        <v>102</v>
      </c>
    </row>
    <row r="5936" spans="1:8" x14ac:dyDescent="0.35">
      <c r="A5936">
        <v>105.872</v>
      </c>
      <c r="B5936">
        <v>80</v>
      </c>
      <c r="C5936">
        <v>105.872</v>
      </c>
      <c r="D5936">
        <v>86</v>
      </c>
      <c r="E5936">
        <v>105.872</v>
      </c>
      <c r="F5936">
        <v>101</v>
      </c>
      <c r="G5936">
        <v>105.872</v>
      </c>
      <c r="H5936">
        <v>110</v>
      </c>
    </row>
    <row r="5937" spans="1:8" x14ac:dyDescent="0.35">
      <c r="A5937">
        <v>105.889</v>
      </c>
      <c r="B5937">
        <v>79</v>
      </c>
      <c r="C5937">
        <v>105.889</v>
      </c>
      <c r="D5937">
        <v>99</v>
      </c>
      <c r="E5937">
        <v>105.889</v>
      </c>
      <c r="F5937">
        <v>98</v>
      </c>
      <c r="G5937">
        <v>105.889</v>
      </c>
      <c r="H5937">
        <v>112</v>
      </c>
    </row>
    <row r="5938" spans="1:8" x14ac:dyDescent="0.35">
      <c r="A5938">
        <v>105.90600000000001</v>
      </c>
      <c r="B5938">
        <v>82</v>
      </c>
      <c r="C5938">
        <v>105.90600000000001</v>
      </c>
      <c r="D5938">
        <v>90</v>
      </c>
      <c r="E5938">
        <v>105.90600000000001</v>
      </c>
      <c r="F5938">
        <v>104</v>
      </c>
      <c r="G5938">
        <v>105.90600000000001</v>
      </c>
      <c r="H5938">
        <v>114</v>
      </c>
    </row>
    <row r="5939" spans="1:8" x14ac:dyDescent="0.35">
      <c r="A5939">
        <v>105.923</v>
      </c>
      <c r="B5939">
        <v>82</v>
      </c>
      <c r="C5939">
        <v>105.923</v>
      </c>
      <c r="D5939">
        <v>94</v>
      </c>
      <c r="E5939">
        <v>105.923</v>
      </c>
      <c r="F5939">
        <v>111</v>
      </c>
      <c r="G5939">
        <v>105.923</v>
      </c>
      <c r="H5939">
        <v>113</v>
      </c>
    </row>
    <row r="5940" spans="1:8" x14ac:dyDescent="0.35">
      <c r="A5940">
        <v>105.94</v>
      </c>
      <c r="B5940">
        <v>79</v>
      </c>
      <c r="C5940">
        <v>105.94</v>
      </c>
      <c r="D5940">
        <v>95</v>
      </c>
      <c r="E5940">
        <v>105.94</v>
      </c>
      <c r="F5940">
        <v>109</v>
      </c>
      <c r="G5940">
        <v>105.94</v>
      </c>
      <c r="H5940">
        <v>105</v>
      </c>
    </row>
    <row r="5941" spans="1:8" x14ac:dyDescent="0.35">
      <c r="A5941">
        <v>105.95699999999999</v>
      </c>
      <c r="B5941">
        <v>80</v>
      </c>
      <c r="C5941">
        <v>105.95699999999999</v>
      </c>
      <c r="D5941">
        <v>83</v>
      </c>
      <c r="E5941">
        <v>105.95699999999999</v>
      </c>
      <c r="F5941">
        <v>115</v>
      </c>
      <c r="G5941">
        <v>105.95699999999999</v>
      </c>
      <c r="H5941">
        <v>110</v>
      </c>
    </row>
    <row r="5942" spans="1:8" x14ac:dyDescent="0.35">
      <c r="A5942">
        <v>105.974</v>
      </c>
      <c r="B5942">
        <v>82</v>
      </c>
      <c r="C5942">
        <v>105.974</v>
      </c>
      <c r="D5942">
        <v>85</v>
      </c>
      <c r="E5942">
        <v>105.974</v>
      </c>
      <c r="F5942">
        <v>108</v>
      </c>
      <c r="G5942">
        <v>105.974</v>
      </c>
      <c r="H5942">
        <v>118</v>
      </c>
    </row>
    <row r="5943" spans="1:8" x14ac:dyDescent="0.35">
      <c r="A5943">
        <v>105.991</v>
      </c>
      <c r="B5943">
        <v>84</v>
      </c>
      <c r="C5943">
        <v>105.991</v>
      </c>
      <c r="D5943">
        <v>85</v>
      </c>
      <c r="E5943">
        <v>105.991</v>
      </c>
      <c r="F5943">
        <v>111</v>
      </c>
      <c r="G5943">
        <v>105.991</v>
      </c>
      <c r="H5943">
        <v>115</v>
      </c>
    </row>
    <row r="5944" spans="1:8" x14ac:dyDescent="0.35">
      <c r="A5944">
        <v>106.008</v>
      </c>
      <c r="B5944">
        <v>77</v>
      </c>
      <c r="C5944">
        <v>106.008</v>
      </c>
      <c r="D5944">
        <v>88</v>
      </c>
      <c r="E5944">
        <v>106.008</v>
      </c>
      <c r="F5944">
        <v>118</v>
      </c>
      <c r="G5944">
        <v>106.008</v>
      </c>
      <c r="H5944">
        <v>106</v>
      </c>
    </row>
    <row r="5945" spans="1:8" x14ac:dyDescent="0.35">
      <c r="A5945">
        <v>106.02500000000001</v>
      </c>
      <c r="B5945">
        <v>76</v>
      </c>
      <c r="C5945">
        <v>106.02500000000001</v>
      </c>
      <c r="D5945">
        <v>80</v>
      </c>
      <c r="E5945">
        <v>106.02500000000001</v>
      </c>
      <c r="F5945">
        <v>115</v>
      </c>
      <c r="G5945">
        <v>106.02500000000001</v>
      </c>
      <c r="H5945">
        <v>102</v>
      </c>
    </row>
    <row r="5946" spans="1:8" x14ac:dyDescent="0.35">
      <c r="A5946">
        <v>106.042</v>
      </c>
      <c r="B5946">
        <v>79</v>
      </c>
      <c r="C5946">
        <v>106.042</v>
      </c>
      <c r="D5946">
        <v>85</v>
      </c>
      <c r="E5946">
        <v>106.042</v>
      </c>
      <c r="F5946">
        <v>106</v>
      </c>
      <c r="G5946">
        <v>106.042</v>
      </c>
      <c r="H5946">
        <v>111</v>
      </c>
    </row>
    <row r="5947" spans="1:8" x14ac:dyDescent="0.35">
      <c r="A5947">
        <v>106.059</v>
      </c>
      <c r="B5947">
        <v>79</v>
      </c>
      <c r="C5947">
        <v>106.059</v>
      </c>
      <c r="D5947">
        <v>86</v>
      </c>
      <c r="E5947">
        <v>106.059</v>
      </c>
      <c r="F5947">
        <v>112</v>
      </c>
      <c r="G5947">
        <v>106.059</v>
      </c>
      <c r="H5947">
        <v>113</v>
      </c>
    </row>
    <row r="5948" spans="1:8" x14ac:dyDescent="0.35">
      <c r="A5948">
        <v>106.07599999999999</v>
      </c>
      <c r="B5948">
        <v>80</v>
      </c>
      <c r="C5948">
        <v>106.07599999999999</v>
      </c>
      <c r="D5948">
        <v>81</v>
      </c>
      <c r="E5948">
        <v>106.07599999999999</v>
      </c>
      <c r="F5948">
        <v>108</v>
      </c>
      <c r="G5948">
        <v>106.07599999999999</v>
      </c>
      <c r="H5948">
        <v>108</v>
      </c>
    </row>
    <row r="5949" spans="1:8" x14ac:dyDescent="0.35">
      <c r="A5949">
        <v>106.093</v>
      </c>
      <c r="B5949">
        <v>79</v>
      </c>
      <c r="C5949">
        <v>106.093</v>
      </c>
      <c r="D5949">
        <v>82</v>
      </c>
      <c r="E5949">
        <v>106.093</v>
      </c>
      <c r="F5949">
        <v>111</v>
      </c>
      <c r="G5949">
        <v>106.093</v>
      </c>
      <c r="H5949">
        <v>105</v>
      </c>
    </row>
    <row r="5950" spans="1:8" x14ac:dyDescent="0.35">
      <c r="A5950">
        <v>106.11</v>
      </c>
      <c r="B5950">
        <v>74</v>
      </c>
      <c r="C5950">
        <v>106.11</v>
      </c>
      <c r="D5950">
        <v>91</v>
      </c>
      <c r="E5950">
        <v>106.11</v>
      </c>
      <c r="F5950">
        <v>108</v>
      </c>
      <c r="G5950">
        <v>106.11</v>
      </c>
      <c r="H5950">
        <v>105</v>
      </c>
    </row>
    <row r="5951" spans="1:8" x14ac:dyDescent="0.35">
      <c r="A5951">
        <v>106.127</v>
      </c>
      <c r="B5951">
        <v>78</v>
      </c>
      <c r="C5951">
        <v>106.127</v>
      </c>
      <c r="D5951">
        <v>95</v>
      </c>
      <c r="E5951">
        <v>106.127</v>
      </c>
      <c r="F5951">
        <v>96</v>
      </c>
      <c r="G5951">
        <v>106.127</v>
      </c>
      <c r="H5951">
        <v>99</v>
      </c>
    </row>
    <row r="5952" spans="1:8" x14ac:dyDescent="0.35">
      <c r="A5952">
        <v>106.14400000000001</v>
      </c>
      <c r="B5952">
        <v>71</v>
      </c>
      <c r="C5952">
        <v>106.14400000000001</v>
      </c>
      <c r="D5952">
        <v>93</v>
      </c>
      <c r="E5952">
        <v>106.14400000000001</v>
      </c>
      <c r="F5952">
        <v>98</v>
      </c>
      <c r="G5952">
        <v>106.14400000000001</v>
      </c>
      <c r="H5952">
        <v>110</v>
      </c>
    </row>
    <row r="5953" spans="1:8" x14ac:dyDescent="0.35">
      <c r="A5953">
        <v>106.161</v>
      </c>
      <c r="B5953">
        <v>82</v>
      </c>
      <c r="C5953">
        <v>106.161</v>
      </c>
      <c r="D5953">
        <v>81</v>
      </c>
      <c r="E5953">
        <v>106.161</v>
      </c>
      <c r="F5953">
        <v>110</v>
      </c>
      <c r="G5953">
        <v>106.161</v>
      </c>
      <c r="H5953">
        <v>113</v>
      </c>
    </row>
    <row r="5954" spans="1:8" x14ac:dyDescent="0.35">
      <c r="A5954">
        <v>106.178</v>
      </c>
      <c r="B5954">
        <v>82</v>
      </c>
      <c r="C5954">
        <v>106.178</v>
      </c>
      <c r="D5954">
        <v>79</v>
      </c>
      <c r="E5954">
        <v>106.178</v>
      </c>
      <c r="F5954">
        <v>109</v>
      </c>
      <c r="G5954">
        <v>106.178</v>
      </c>
      <c r="H5954">
        <v>107</v>
      </c>
    </row>
    <row r="5955" spans="1:8" x14ac:dyDescent="0.35">
      <c r="A5955">
        <v>106.19499999999999</v>
      </c>
      <c r="B5955">
        <v>79</v>
      </c>
      <c r="C5955">
        <v>106.19499999999999</v>
      </c>
      <c r="D5955">
        <v>86</v>
      </c>
      <c r="E5955">
        <v>106.19499999999999</v>
      </c>
      <c r="F5955">
        <v>111</v>
      </c>
      <c r="G5955">
        <v>106.19499999999999</v>
      </c>
      <c r="H5955">
        <v>111</v>
      </c>
    </row>
    <row r="5956" spans="1:8" x14ac:dyDescent="0.35">
      <c r="A5956">
        <v>106.212</v>
      </c>
      <c r="B5956">
        <v>79</v>
      </c>
      <c r="C5956">
        <v>106.212</v>
      </c>
      <c r="D5956">
        <v>82</v>
      </c>
      <c r="E5956">
        <v>106.212</v>
      </c>
      <c r="F5956">
        <v>111</v>
      </c>
      <c r="G5956">
        <v>106.212</v>
      </c>
      <c r="H5956">
        <v>108</v>
      </c>
    </row>
    <row r="5957" spans="1:8" x14ac:dyDescent="0.35">
      <c r="A5957">
        <v>106.229</v>
      </c>
      <c r="B5957">
        <v>77</v>
      </c>
      <c r="C5957">
        <v>106.229</v>
      </c>
      <c r="D5957">
        <v>92</v>
      </c>
      <c r="E5957">
        <v>106.229</v>
      </c>
      <c r="F5957">
        <v>112</v>
      </c>
      <c r="G5957">
        <v>106.229</v>
      </c>
      <c r="H5957">
        <v>120</v>
      </c>
    </row>
    <row r="5958" spans="1:8" x14ac:dyDescent="0.35">
      <c r="A5958">
        <v>106.246</v>
      </c>
      <c r="B5958">
        <v>77</v>
      </c>
      <c r="C5958">
        <v>106.246</v>
      </c>
      <c r="D5958">
        <v>77</v>
      </c>
      <c r="E5958">
        <v>106.246</v>
      </c>
      <c r="F5958">
        <v>108</v>
      </c>
      <c r="G5958">
        <v>106.246</v>
      </c>
      <c r="H5958">
        <v>111</v>
      </c>
    </row>
    <row r="5959" spans="1:8" x14ac:dyDescent="0.35">
      <c r="A5959">
        <v>106.26300000000001</v>
      </c>
      <c r="B5959">
        <v>68</v>
      </c>
      <c r="C5959">
        <v>106.26300000000001</v>
      </c>
      <c r="D5959">
        <v>94</v>
      </c>
      <c r="E5959">
        <v>106.26300000000001</v>
      </c>
      <c r="F5959">
        <v>106</v>
      </c>
      <c r="G5959">
        <v>106.26300000000001</v>
      </c>
      <c r="H5959">
        <v>92</v>
      </c>
    </row>
    <row r="5960" spans="1:8" x14ac:dyDescent="0.35">
      <c r="A5960">
        <v>106.28</v>
      </c>
      <c r="B5960">
        <v>79</v>
      </c>
      <c r="C5960">
        <v>106.28</v>
      </c>
      <c r="D5960">
        <v>86</v>
      </c>
      <c r="E5960">
        <v>106.28</v>
      </c>
      <c r="F5960">
        <v>100</v>
      </c>
      <c r="G5960">
        <v>106.28</v>
      </c>
      <c r="H5960">
        <v>96</v>
      </c>
    </row>
    <row r="5961" spans="1:8" x14ac:dyDescent="0.35">
      <c r="A5961">
        <v>106.297</v>
      </c>
      <c r="B5961">
        <v>79</v>
      </c>
      <c r="C5961">
        <v>106.297</v>
      </c>
      <c r="D5961">
        <v>92</v>
      </c>
      <c r="E5961">
        <v>106.297</v>
      </c>
      <c r="F5961">
        <v>109</v>
      </c>
      <c r="G5961">
        <v>106.297</v>
      </c>
      <c r="H5961">
        <v>106</v>
      </c>
    </row>
    <row r="5962" spans="1:8" x14ac:dyDescent="0.35">
      <c r="A5962">
        <v>106.31399999999999</v>
      </c>
      <c r="B5962">
        <v>76</v>
      </c>
      <c r="C5962">
        <v>106.31399999999999</v>
      </c>
      <c r="D5962">
        <v>74</v>
      </c>
      <c r="E5962">
        <v>106.31399999999999</v>
      </c>
      <c r="F5962">
        <v>104</v>
      </c>
      <c r="G5962">
        <v>106.31399999999999</v>
      </c>
      <c r="H5962">
        <v>117</v>
      </c>
    </row>
    <row r="5963" spans="1:8" x14ac:dyDescent="0.35">
      <c r="A5963">
        <v>106.331</v>
      </c>
      <c r="B5963">
        <v>77</v>
      </c>
      <c r="C5963">
        <v>106.331</v>
      </c>
      <c r="D5963">
        <v>85</v>
      </c>
      <c r="E5963">
        <v>106.331</v>
      </c>
      <c r="F5963">
        <v>102</v>
      </c>
      <c r="G5963">
        <v>106.331</v>
      </c>
      <c r="H5963">
        <v>112</v>
      </c>
    </row>
    <row r="5964" spans="1:8" x14ac:dyDescent="0.35">
      <c r="A5964">
        <v>106.348</v>
      </c>
      <c r="B5964">
        <v>75</v>
      </c>
      <c r="C5964">
        <v>106.348</v>
      </c>
      <c r="D5964">
        <v>87</v>
      </c>
      <c r="E5964">
        <v>106.348</v>
      </c>
      <c r="F5964">
        <v>100</v>
      </c>
      <c r="G5964">
        <v>106.348</v>
      </c>
      <c r="H5964">
        <v>96</v>
      </c>
    </row>
    <row r="5965" spans="1:8" x14ac:dyDescent="0.35">
      <c r="A5965">
        <v>106.36499999999999</v>
      </c>
      <c r="B5965">
        <v>79</v>
      </c>
      <c r="C5965">
        <v>106.36499999999999</v>
      </c>
      <c r="D5965">
        <v>75</v>
      </c>
      <c r="E5965">
        <v>106.36499999999999</v>
      </c>
      <c r="F5965">
        <v>112</v>
      </c>
      <c r="G5965">
        <v>106.36499999999999</v>
      </c>
      <c r="H5965">
        <v>113</v>
      </c>
    </row>
    <row r="5966" spans="1:8" x14ac:dyDescent="0.35">
      <c r="A5966">
        <v>106.38200000000001</v>
      </c>
      <c r="B5966">
        <v>76</v>
      </c>
      <c r="C5966">
        <v>106.38200000000001</v>
      </c>
      <c r="D5966">
        <v>99</v>
      </c>
      <c r="E5966">
        <v>106.38200000000001</v>
      </c>
      <c r="F5966">
        <v>115</v>
      </c>
      <c r="G5966">
        <v>106.38200000000001</v>
      </c>
      <c r="H5966">
        <v>105</v>
      </c>
    </row>
    <row r="5967" spans="1:8" x14ac:dyDescent="0.35">
      <c r="A5967">
        <v>106.399</v>
      </c>
      <c r="B5967">
        <v>78</v>
      </c>
      <c r="C5967">
        <v>106.399</v>
      </c>
      <c r="D5967">
        <v>87</v>
      </c>
      <c r="E5967">
        <v>106.399</v>
      </c>
      <c r="F5967">
        <v>121</v>
      </c>
      <c r="G5967">
        <v>106.399</v>
      </c>
      <c r="H5967">
        <v>111</v>
      </c>
    </row>
    <row r="5968" spans="1:8" x14ac:dyDescent="0.35">
      <c r="A5968">
        <v>106.416</v>
      </c>
      <c r="B5968">
        <v>73</v>
      </c>
      <c r="C5968">
        <v>106.416</v>
      </c>
      <c r="D5968">
        <v>90</v>
      </c>
      <c r="E5968">
        <v>106.416</v>
      </c>
      <c r="F5968">
        <v>100</v>
      </c>
      <c r="G5968">
        <v>106.416</v>
      </c>
      <c r="H5968">
        <v>115</v>
      </c>
    </row>
    <row r="5969" spans="1:8" x14ac:dyDescent="0.35">
      <c r="A5969">
        <v>106.43300000000001</v>
      </c>
      <c r="B5969">
        <v>78</v>
      </c>
      <c r="C5969">
        <v>106.43300000000001</v>
      </c>
      <c r="D5969">
        <v>75</v>
      </c>
      <c r="E5969">
        <v>106.43300000000001</v>
      </c>
      <c r="F5969">
        <v>102</v>
      </c>
      <c r="G5969">
        <v>106.43300000000001</v>
      </c>
      <c r="H5969">
        <v>107</v>
      </c>
    </row>
    <row r="5970" spans="1:8" x14ac:dyDescent="0.35">
      <c r="A5970">
        <v>106.45</v>
      </c>
      <c r="B5970">
        <v>76</v>
      </c>
      <c r="C5970">
        <v>106.45</v>
      </c>
      <c r="D5970">
        <v>81</v>
      </c>
      <c r="E5970">
        <v>106.45</v>
      </c>
      <c r="F5970">
        <v>107</v>
      </c>
      <c r="G5970">
        <v>106.45</v>
      </c>
      <c r="H5970">
        <v>96</v>
      </c>
    </row>
    <row r="5971" spans="1:8" x14ac:dyDescent="0.35">
      <c r="A5971">
        <v>106.467</v>
      </c>
      <c r="B5971">
        <v>82</v>
      </c>
      <c r="C5971">
        <v>106.467</v>
      </c>
      <c r="D5971">
        <v>83</v>
      </c>
      <c r="E5971">
        <v>106.467</v>
      </c>
      <c r="F5971">
        <v>106</v>
      </c>
      <c r="G5971">
        <v>106.467</v>
      </c>
      <c r="H5971">
        <v>106</v>
      </c>
    </row>
    <row r="5972" spans="1:8" x14ac:dyDescent="0.35">
      <c r="A5972">
        <v>106.48399999999999</v>
      </c>
      <c r="B5972">
        <v>76</v>
      </c>
      <c r="C5972">
        <v>106.48399999999999</v>
      </c>
      <c r="D5972">
        <v>79</v>
      </c>
      <c r="E5972">
        <v>106.48399999999999</v>
      </c>
      <c r="F5972">
        <v>107</v>
      </c>
      <c r="G5972">
        <v>106.48399999999999</v>
      </c>
      <c r="H5972">
        <v>109</v>
      </c>
    </row>
    <row r="5973" spans="1:8" x14ac:dyDescent="0.35">
      <c r="A5973">
        <v>106.501</v>
      </c>
      <c r="B5973">
        <v>74</v>
      </c>
      <c r="C5973">
        <v>106.501</v>
      </c>
      <c r="D5973">
        <v>82</v>
      </c>
      <c r="E5973">
        <v>106.501</v>
      </c>
      <c r="F5973">
        <v>108</v>
      </c>
      <c r="G5973">
        <v>106.501</v>
      </c>
      <c r="H5973">
        <v>111</v>
      </c>
    </row>
    <row r="5974" spans="1:8" x14ac:dyDescent="0.35">
      <c r="A5974">
        <v>106.518</v>
      </c>
      <c r="B5974">
        <v>71</v>
      </c>
      <c r="C5974">
        <v>106.518</v>
      </c>
      <c r="D5974">
        <v>87</v>
      </c>
      <c r="E5974">
        <v>106.518</v>
      </c>
      <c r="F5974">
        <v>99</v>
      </c>
      <c r="G5974">
        <v>106.518</v>
      </c>
      <c r="H5974">
        <v>105</v>
      </c>
    </row>
    <row r="5975" spans="1:8" x14ac:dyDescent="0.35">
      <c r="A5975">
        <v>106.535</v>
      </c>
      <c r="B5975">
        <v>78</v>
      </c>
      <c r="C5975">
        <v>106.535</v>
      </c>
      <c r="D5975">
        <v>95</v>
      </c>
      <c r="E5975">
        <v>106.535</v>
      </c>
      <c r="F5975">
        <v>108</v>
      </c>
      <c r="G5975">
        <v>106.535</v>
      </c>
      <c r="H5975">
        <v>99</v>
      </c>
    </row>
    <row r="5976" spans="1:8" x14ac:dyDescent="0.35">
      <c r="A5976">
        <v>106.55200000000001</v>
      </c>
      <c r="B5976">
        <v>74</v>
      </c>
      <c r="C5976">
        <v>106.55200000000001</v>
      </c>
      <c r="D5976">
        <v>78</v>
      </c>
      <c r="E5976">
        <v>106.55200000000001</v>
      </c>
      <c r="F5976">
        <v>108</v>
      </c>
      <c r="G5976">
        <v>106.55200000000001</v>
      </c>
      <c r="H5976">
        <v>109</v>
      </c>
    </row>
    <row r="5977" spans="1:8" x14ac:dyDescent="0.35">
      <c r="A5977">
        <v>106.569</v>
      </c>
      <c r="B5977">
        <v>71</v>
      </c>
      <c r="C5977">
        <v>106.569</v>
      </c>
      <c r="D5977">
        <v>86</v>
      </c>
      <c r="E5977">
        <v>106.569</v>
      </c>
      <c r="F5977">
        <v>109</v>
      </c>
      <c r="G5977">
        <v>106.569</v>
      </c>
      <c r="H5977">
        <v>111</v>
      </c>
    </row>
    <row r="5978" spans="1:8" x14ac:dyDescent="0.35">
      <c r="A5978">
        <v>106.586</v>
      </c>
      <c r="B5978">
        <v>75</v>
      </c>
      <c r="C5978">
        <v>106.586</v>
      </c>
      <c r="D5978">
        <v>95</v>
      </c>
      <c r="E5978">
        <v>106.586</v>
      </c>
      <c r="F5978">
        <v>106</v>
      </c>
      <c r="G5978">
        <v>106.586</v>
      </c>
      <c r="H5978">
        <v>107</v>
      </c>
    </row>
    <row r="5979" spans="1:8" x14ac:dyDescent="0.35">
      <c r="A5979">
        <v>106.60299999999999</v>
      </c>
      <c r="B5979">
        <v>83</v>
      </c>
      <c r="C5979">
        <v>106.60299999999999</v>
      </c>
      <c r="D5979">
        <v>86</v>
      </c>
      <c r="E5979">
        <v>106.60299999999999</v>
      </c>
      <c r="F5979">
        <v>99</v>
      </c>
      <c r="G5979">
        <v>106.60299999999999</v>
      </c>
      <c r="H5979">
        <v>89</v>
      </c>
    </row>
    <row r="5980" spans="1:8" x14ac:dyDescent="0.35">
      <c r="A5980">
        <v>106.62</v>
      </c>
      <c r="B5980">
        <v>85</v>
      </c>
      <c r="C5980">
        <v>106.62</v>
      </c>
      <c r="D5980">
        <v>88</v>
      </c>
      <c r="E5980">
        <v>106.62</v>
      </c>
      <c r="F5980">
        <v>106</v>
      </c>
      <c r="G5980">
        <v>106.62</v>
      </c>
      <c r="H5980">
        <v>94</v>
      </c>
    </row>
    <row r="5981" spans="1:8" x14ac:dyDescent="0.35">
      <c r="A5981">
        <v>106.637</v>
      </c>
      <c r="B5981">
        <v>79</v>
      </c>
      <c r="C5981">
        <v>106.637</v>
      </c>
      <c r="D5981">
        <v>85</v>
      </c>
      <c r="E5981">
        <v>106.637</v>
      </c>
      <c r="F5981">
        <v>111</v>
      </c>
      <c r="G5981">
        <v>106.637</v>
      </c>
      <c r="H5981">
        <v>101</v>
      </c>
    </row>
    <row r="5982" spans="1:8" x14ac:dyDescent="0.35">
      <c r="A5982">
        <v>106.654</v>
      </c>
      <c r="B5982">
        <v>78</v>
      </c>
      <c r="C5982">
        <v>106.654</v>
      </c>
      <c r="D5982">
        <v>83</v>
      </c>
      <c r="E5982">
        <v>106.654</v>
      </c>
      <c r="F5982">
        <v>113</v>
      </c>
      <c r="G5982">
        <v>106.654</v>
      </c>
      <c r="H5982">
        <v>103</v>
      </c>
    </row>
    <row r="5983" spans="1:8" x14ac:dyDescent="0.35">
      <c r="A5983">
        <v>106.67100000000001</v>
      </c>
      <c r="B5983">
        <v>72</v>
      </c>
      <c r="C5983">
        <v>106.67100000000001</v>
      </c>
      <c r="D5983">
        <v>81</v>
      </c>
      <c r="E5983">
        <v>106.67100000000001</v>
      </c>
      <c r="F5983">
        <v>113</v>
      </c>
      <c r="G5983">
        <v>106.67100000000001</v>
      </c>
      <c r="H5983">
        <v>105</v>
      </c>
    </row>
    <row r="5984" spans="1:8" x14ac:dyDescent="0.35">
      <c r="A5984">
        <v>106.688</v>
      </c>
      <c r="B5984">
        <v>80</v>
      </c>
      <c r="C5984">
        <v>106.688</v>
      </c>
      <c r="D5984">
        <v>80</v>
      </c>
      <c r="E5984">
        <v>106.688</v>
      </c>
      <c r="F5984">
        <v>105</v>
      </c>
      <c r="G5984">
        <v>106.688</v>
      </c>
      <c r="H5984">
        <v>109</v>
      </c>
    </row>
    <row r="5985" spans="1:8" x14ac:dyDescent="0.35">
      <c r="A5985">
        <v>106.705</v>
      </c>
      <c r="B5985">
        <v>84</v>
      </c>
      <c r="C5985">
        <v>106.705</v>
      </c>
      <c r="D5985">
        <v>87</v>
      </c>
      <c r="E5985">
        <v>106.705</v>
      </c>
      <c r="F5985">
        <v>106</v>
      </c>
      <c r="G5985">
        <v>106.705</v>
      </c>
      <c r="H5985">
        <v>110</v>
      </c>
    </row>
    <row r="5986" spans="1:8" x14ac:dyDescent="0.35">
      <c r="A5986">
        <v>106.72199999999999</v>
      </c>
      <c r="B5986">
        <v>77</v>
      </c>
      <c r="C5986">
        <v>106.72199999999999</v>
      </c>
      <c r="D5986">
        <v>89</v>
      </c>
      <c r="E5986">
        <v>106.72199999999999</v>
      </c>
      <c r="F5986">
        <v>103</v>
      </c>
      <c r="G5986">
        <v>106.72199999999999</v>
      </c>
      <c r="H5986">
        <v>102</v>
      </c>
    </row>
    <row r="5987" spans="1:8" x14ac:dyDescent="0.35">
      <c r="A5987">
        <v>106.739</v>
      </c>
      <c r="B5987">
        <v>76</v>
      </c>
      <c r="C5987">
        <v>106.739</v>
      </c>
      <c r="D5987">
        <v>84</v>
      </c>
      <c r="E5987">
        <v>106.739</v>
      </c>
      <c r="F5987">
        <v>110</v>
      </c>
      <c r="G5987">
        <v>106.739</v>
      </c>
      <c r="H5987">
        <v>104</v>
      </c>
    </row>
    <row r="5988" spans="1:8" x14ac:dyDescent="0.35">
      <c r="A5988">
        <v>106.756</v>
      </c>
      <c r="B5988">
        <v>75</v>
      </c>
      <c r="C5988">
        <v>106.756</v>
      </c>
      <c r="D5988">
        <v>87</v>
      </c>
      <c r="E5988">
        <v>106.756</v>
      </c>
      <c r="F5988">
        <v>108</v>
      </c>
      <c r="G5988">
        <v>106.756</v>
      </c>
      <c r="H5988">
        <v>106</v>
      </c>
    </row>
    <row r="5989" spans="1:8" x14ac:dyDescent="0.35">
      <c r="A5989">
        <v>106.773</v>
      </c>
      <c r="B5989">
        <v>71</v>
      </c>
      <c r="C5989">
        <v>106.773</v>
      </c>
      <c r="D5989">
        <v>86</v>
      </c>
      <c r="E5989">
        <v>106.773</v>
      </c>
      <c r="F5989">
        <v>101</v>
      </c>
      <c r="G5989">
        <v>106.773</v>
      </c>
      <c r="H5989">
        <v>109</v>
      </c>
    </row>
    <row r="5990" spans="1:8" x14ac:dyDescent="0.35">
      <c r="A5990">
        <v>106.79</v>
      </c>
      <c r="B5990">
        <v>73</v>
      </c>
      <c r="C5990">
        <v>106.79</v>
      </c>
      <c r="D5990">
        <v>81</v>
      </c>
      <c r="E5990">
        <v>106.79</v>
      </c>
      <c r="F5990">
        <v>95</v>
      </c>
      <c r="G5990">
        <v>106.79</v>
      </c>
      <c r="H5990">
        <v>108</v>
      </c>
    </row>
    <row r="5991" spans="1:8" x14ac:dyDescent="0.35">
      <c r="A5991">
        <v>106.807</v>
      </c>
      <c r="B5991">
        <v>79</v>
      </c>
      <c r="C5991">
        <v>106.807</v>
      </c>
      <c r="D5991">
        <v>85</v>
      </c>
      <c r="E5991">
        <v>106.807</v>
      </c>
      <c r="F5991">
        <v>97</v>
      </c>
      <c r="G5991">
        <v>106.807</v>
      </c>
      <c r="H5991">
        <v>107</v>
      </c>
    </row>
    <row r="5992" spans="1:8" x14ac:dyDescent="0.35">
      <c r="A5992">
        <v>106.824</v>
      </c>
      <c r="B5992">
        <v>85</v>
      </c>
      <c r="C5992">
        <v>106.824</v>
      </c>
      <c r="D5992">
        <v>90</v>
      </c>
      <c r="E5992">
        <v>106.824</v>
      </c>
      <c r="F5992">
        <v>102</v>
      </c>
      <c r="G5992">
        <v>106.824</v>
      </c>
      <c r="H5992">
        <v>109</v>
      </c>
    </row>
    <row r="5993" spans="1:8" x14ac:dyDescent="0.35">
      <c r="A5993">
        <v>106.84099999999999</v>
      </c>
      <c r="B5993">
        <v>84</v>
      </c>
      <c r="C5993">
        <v>106.84099999999999</v>
      </c>
      <c r="D5993">
        <v>93</v>
      </c>
      <c r="E5993">
        <v>106.84099999999999</v>
      </c>
      <c r="F5993">
        <v>116</v>
      </c>
      <c r="G5993">
        <v>106.84099999999999</v>
      </c>
      <c r="H5993">
        <v>106</v>
      </c>
    </row>
    <row r="5994" spans="1:8" x14ac:dyDescent="0.35">
      <c r="A5994">
        <v>106.858</v>
      </c>
      <c r="B5994">
        <v>80</v>
      </c>
      <c r="C5994">
        <v>106.858</v>
      </c>
      <c r="D5994">
        <v>95</v>
      </c>
      <c r="E5994">
        <v>106.858</v>
      </c>
      <c r="F5994">
        <v>116</v>
      </c>
      <c r="G5994">
        <v>106.858</v>
      </c>
      <c r="H5994">
        <v>100</v>
      </c>
    </row>
    <row r="5995" spans="1:8" x14ac:dyDescent="0.35">
      <c r="A5995">
        <v>106.875</v>
      </c>
      <c r="B5995">
        <v>80</v>
      </c>
      <c r="C5995">
        <v>106.875</v>
      </c>
      <c r="D5995">
        <v>88</v>
      </c>
      <c r="E5995">
        <v>106.875</v>
      </c>
      <c r="F5995">
        <v>105</v>
      </c>
      <c r="G5995">
        <v>106.875</v>
      </c>
      <c r="H5995">
        <v>101</v>
      </c>
    </row>
    <row r="5996" spans="1:8" x14ac:dyDescent="0.35">
      <c r="A5996">
        <v>106.892</v>
      </c>
      <c r="B5996">
        <v>81</v>
      </c>
      <c r="C5996">
        <v>106.892</v>
      </c>
      <c r="D5996">
        <v>78</v>
      </c>
      <c r="E5996">
        <v>106.892</v>
      </c>
      <c r="F5996">
        <v>100</v>
      </c>
      <c r="G5996">
        <v>106.892</v>
      </c>
      <c r="H5996">
        <v>106</v>
      </c>
    </row>
    <row r="5997" spans="1:8" x14ac:dyDescent="0.35">
      <c r="A5997">
        <v>106.90900000000001</v>
      </c>
      <c r="B5997">
        <v>85</v>
      </c>
      <c r="C5997">
        <v>106.90900000000001</v>
      </c>
      <c r="D5997">
        <v>83</v>
      </c>
      <c r="E5997">
        <v>106.90900000000001</v>
      </c>
      <c r="F5997">
        <v>100</v>
      </c>
      <c r="G5997">
        <v>106.90900000000001</v>
      </c>
      <c r="H5997">
        <v>109</v>
      </c>
    </row>
    <row r="5998" spans="1:8" x14ac:dyDescent="0.35">
      <c r="A5998">
        <v>106.926</v>
      </c>
      <c r="B5998">
        <v>86</v>
      </c>
      <c r="C5998">
        <v>106.926</v>
      </c>
      <c r="D5998">
        <v>97</v>
      </c>
      <c r="E5998">
        <v>106.926</v>
      </c>
      <c r="F5998">
        <v>99</v>
      </c>
      <c r="G5998">
        <v>106.926</v>
      </c>
      <c r="H5998">
        <v>107</v>
      </c>
    </row>
    <row r="5999" spans="1:8" x14ac:dyDescent="0.35">
      <c r="A5999">
        <v>106.943</v>
      </c>
      <c r="B5999">
        <v>88</v>
      </c>
      <c r="C5999">
        <v>106.943</v>
      </c>
      <c r="D5999">
        <v>98</v>
      </c>
      <c r="E5999">
        <v>106.943</v>
      </c>
      <c r="F5999">
        <v>106</v>
      </c>
      <c r="G5999">
        <v>106.943</v>
      </c>
      <c r="H5999">
        <v>107</v>
      </c>
    </row>
    <row r="6000" spans="1:8" x14ac:dyDescent="0.35">
      <c r="A6000">
        <v>106.96</v>
      </c>
      <c r="B6000">
        <v>81</v>
      </c>
      <c r="C6000">
        <v>106.96</v>
      </c>
      <c r="D6000">
        <v>97</v>
      </c>
      <c r="E6000">
        <v>106.96</v>
      </c>
      <c r="F6000">
        <v>107</v>
      </c>
      <c r="G6000">
        <v>106.96</v>
      </c>
      <c r="H6000">
        <v>114</v>
      </c>
    </row>
    <row r="6001" spans="1:8" x14ac:dyDescent="0.35">
      <c r="A6001">
        <v>106.977</v>
      </c>
      <c r="B6001">
        <v>88</v>
      </c>
      <c r="C6001">
        <v>106.977</v>
      </c>
      <c r="D6001">
        <v>91</v>
      </c>
      <c r="E6001">
        <v>106.977</v>
      </c>
      <c r="F6001">
        <v>109</v>
      </c>
      <c r="G6001">
        <v>106.977</v>
      </c>
      <c r="H6001">
        <v>107</v>
      </c>
    </row>
    <row r="6002" spans="1:8" x14ac:dyDescent="0.35">
      <c r="A6002">
        <v>106.994</v>
      </c>
      <c r="B6002">
        <v>85</v>
      </c>
      <c r="C6002">
        <v>106.994</v>
      </c>
      <c r="D6002">
        <v>79</v>
      </c>
      <c r="E6002">
        <v>106.994</v>
      </c>
      <c r="F6002">
        <v>98</v>
      </c>
      <c r="G6002">
        <v>106.994</v>
      </c>
      <c r="H6002">
        <v>108</v>
      </c>
    </row>
    <row r="6003" spans="1:8" x14ac:dyDescent="0.35">
      <c r="A6003">
        <v>107.011</v>
      </c>
      <c r="B6003">
        <v>87</v>
      </c>
      <c r="C6003">
        <v>107.011</v>
      </c>
      <c r="D6003">
        <v>93</v>
      </c>
      <c r="E6003">
        <v>107.011</v>
      </c>
      <c r="F6003">
        <v>97</v>
      </c>
      <c r="G6003">
        <v>107.011</v>
      </c>
      <c r="H6003">
        <v>107</v>
      </c>
    </row>
    <row r="6004" spans="1:8" x14ac:dyDescent="0.35">
      <c r="A6004">
        <v>107.02800000000001</v>
      </c>
      <c r="B6004">
        <v>92</v>
      </c>
      <c r="C6004">
        <v>107.02800000000001</v>
      </c>
      <c r="D6004">
        <v>92</v>
      </c>
      <c r="E6004">
        <v>107.02800000000001</v>
      </c>
      <c r="F6004">
        <v>108</v>
      </c>
      <c r="G6004">
        <v>107.02800000000001</v>
      </c>
      <c r="H6004">
        <v>107</v>
      </c>
    </row>
    <row r="6005" spans="1:8" x14ac:dyDescent="0.35">
      <c r="A6005">
        <v>107.045</v>
      </c>
      <c r="B6005">
        <v>89</v>
      </c>
      <c r="C6005">
        <v>107.045</v>
      </c>
      <c r="D6005">
        <v>82</v>
      </c>
      <c r="E6005">
        <v>107.045</v>
      </c>
      <c r="F6005">
        <v>110</v>
      </c>
      <c r="G6005">
        <v>107.045</v>
      </c>
      <c r="H6005">
        <v>100</v>
      </c>
    </row>
    <row r="6006" spans="1:8" x14ac:dyDescent="0.35">
      <c r="A6006">
        <v>107.062</v>
      </c>
      <c r="B6006">
        <v>88</v>
      </c>
      <c r="C6006">
        <v>107.062</v>
      </c>
      <c r="D6006">
        <v>85</v>
      </c>
      <c r="E6006">
        <v>107.062</v>
      </c>
      <c r="F6006">
        <v>110</v>
      </c>
      <c r="G6006">
        <v>107.062</v>
      </c>
      <c r="H6006">
        <v>107</v>
      </c>
    </row>
    <row r="6007" spans="1:8" x14ac:dyDescent="0.35">
      <c r="A6007">
        <v>107.07899999999999</v>
      </c>
      <c r="B6007">
        <v>85</v>
      </c>
      <c r="C6007">
        <v>107.07899999999999</v>
      </c>
      <c r="D6007">
        <v>77</v>
      </c>
      <c r="E6007">
        <v>107.07899999999999</v>
      </c>
      <c r="F6007">
        <v>109</v>
      </c>
      <c r="G6007">
        <v>107.07899999999999</v>
      </c>
      <c r="H6007">
        <v>121</v>
      </c>
    </row>
    <row r="6008" spans="1:8" x14ac:dyDescent="0.35">
      <c r="A6008">
        <v>107.096</v>
      </c>
      <c r="B6008">
        <v>81</v>
      </c>
      <c r="C6008">
        <v>107.096</v>
      </c>
      <c r="D6008">
        <v>79</v>
      </c>
      <c r="E6008">
        <v>107.096</v>
      </c>
      <c r="F6008">
        <v>107</v>
      </c>
      <c r="G6008">
        <v>107.096</v>
      </c>
      <c r="H6008">
        <v>111</v>
      </c>
    </row>
    <row r="6009" spans="1:8" x14ac:dyDescent="0.35">
      <c r="A6009">
        <v>107.113</v>
      </c>
      <c r="B6009">
        <v>81</v>
      </c>
      <c r="C6009">
        <v>107.113</v>
      </c>
      <c r="D6009">
        <v>81</v>
      </c>
      <c r="E6009">
        <v>107.113</v>
      </c>
      <c r="F6009">
        <v>112</v>
      </c>
      <c r="G6009">
        <v>107.113</v>
      </c>
      <c r="H6009">
        <v>109</v>
      </c>
    </row>
    <row r="6010" spans="1:8" x14ac:dyDescent="0.35">
      <c r="A6010">
        <v>107.13</v>
      </c>
      <c r="B6010">
        <v>85</v>
      </c>
      <c r="C6010">
        <v>107.13</v>
      </c>
      <c r="D6010">
        <v>83</v>
      </c>
      <c r="E6010">
        <v>107.13</v>
      </c>
      <c r="F6010">
        <v>118</v>
      </c>
      <c r="G6010">
        <v>107.13</v>
      </c>
      <c r="H6010">
        <v>112</v>
      </c>
    </row>
    <row r="6011" spans="1:8" x14ac:dyDescent="0.35">
      <c r="A6011">
        <v>107.14700000000001</v>
      </c>
      <c r="B6011">
        <v>94</v>
      </c>
      <c r="C6011">
        <v>107.14700000000001</v>
      </c>
      <c r="D6011">
        <v>91</v>
      </c>
      <c r="E6011">
        <v>107.14700000000001</v>
      </c>
      <c r="F6011">
        <v>110</v>
      </c>
      <c r="G6011">
        <v>107.14700000000001</v>
      </c>
      <c r="H6011">
        <v>102</v>
      </c>
    </row>
    <row r="6012" spans="1:8" x14ac:dyDescent="0.35">
      <c r="A6012">
        <v>107.164</v>
      </c>
      <c r="B6012">
        <v>94</v>
      </c>
      <c r="C6012">
        <v>107.164</v>
      </c>
      <c r="D6012">
        <v>89</v>
      </c>
      <c r="E6012">
        <v>107.164</v>
      </c>
      <c r="F6012">
        <v>99</v>
      </c>
      <c r="G6012">
        <v>107.164</v>
      </c>
      <c r="H6012">
        <v>98</v>
      </c>
    </row>
    <row r="6013" spans="1:8" x14ac:dyDescent="0.35">
      <c r="A6013">
        <v>107.181</v>
      </c>
      <c r="B6013">
        <v>91</v>
      </c>
      <c r="C6013">
        <v>107.181</v>
      </c>
      <c r="D6013">
        <v>95</v>
      </c>
      <c r="E6013">
        <v>107.181</v>
      </c>
      <c r="F6013">
        <v>108</v>
      </c>
      <c r="G6013">
        <v>107.181</v>
      </c>
      <c r="H6013">
        <v>113</v>
      </c>
    </row>
    <row r="6014" spans="1:8" x14ac:dyDescent="0.35">
      <c r="A6014">
        <v>107.19799999999999</v>
      </c>
      <c r="B6014">
        <v>94</v>
      </c>
      <c r="C6014">
        <v>107.19799999999999</v>
      </c>
      <c r="D6014">
        <v>89</v>
      </c>
      <c r="E6014">
        <v>107.19799999999999</v>
      </c>
      <c r="F6014">
        <v>103</v>
      </c>
      <c r="G6014">
        <v>107.19799999999999</v>
      </c>
      <c r="H6014">
        <v>111</v>
      </c>
    </row>
    <row r="6015" spans="1:8" x14ac:dyDescent="0.35">
      <c r="A6015">
        <v>107.215</v>
      </c>
      <c r="B6015">
        <v>97</v>
      </c>
      <c r="C6015">
        <v>107.215</v>
      </c>
      <c r="D6015">
        <v>86</v>
      </c>
      <c r="E6015">
        <v>107.215</v>
      </c>
      <c r="F6015">
        <v>108</v>
      </c>
      <c r="G6015">
        <v>107.215</v>
      </c>
      <c r="H6015">
        <v>101</v>
      </c>
    </row>
    <row r="6016" spans="1:8" x14ac:dyDescent="0.35">
      <c r="A6016">
        <v>107.232</v>
      </c>
      <c r="B6016">
        <v>98</v>
      </c>
      <c r="C6016">
        <v>107.232</v>
      </c>
      <c r="D6016">
        <v>92</v>
      </c>
      <c r="E6016">
        <v>107.232</v>
      </c>
      <c r="F6016">
        <v>112</v>
      </c>
      <c r="G6016">
        <v>107.232</v>
      </c>
      <c r="H6016">
        <v>101</v>
      </c>
    </row>
    <row r="6017" spans="1:8" x14ac:dyDescent="0.35">
      <c r="A6017">
        <v>107.249</v>
      </c>
      <c r="B6017">
        <v>92</v>
      </c>
      <c r="C6017">
        <v>107.249</v>
      </c>
      <c r="D6017">
        <v>80</v>
      </c>
      <c r="E6017">
        <v>107.249</v>
      </c>
      <c r="F6017">
        <v>112</v>
      </c>
      <c r="G6017">
        <v>107.249</v>
      </c>
      <c r="H6017">
        <v>109</v>
      </c>
    </row>
    <row r="6018" spans="1:8" x14ac:dyDescent="0.35">
      <c r="A6018">
        <v>107.26600000000001</v>
      </c>
      <c r="B6018">
        <v>98</v>
      </c>
      <c r="C6018">
        <v>107.26600000000001</v>
      </c>
      <c r="D6018">
        <v>98</v>
      </c>
      <c r="E6018">
        <v>107.26600000000001</v>
      </c>
      <c r="F6018">
        <v>114</v>
      </c>
      <c r="G6018">
        <v>107.26600000000001</v>
      </c>
      <c r="H6018">
        <v>106</v>
      </c>
    </row>
    <row r="6019" spans="1:8" x14ac:dyDescent="0.35">
      <c r="A6019">
        <v>107.283</v>
      </c>
      <c r="B6019">
        <v>96</v>
      </c>
      <c r="C6019">
        <v>107.283</v>
      </c>
      <c r="D6019">
        <v>101</v>
      </c>
      <c r="E6019">
        <v>107.283</v>
      </c>
      <c r="F6019">
        <v>102</v>
      </c>
      <c r="G6019">
        <v>107.283</v>
      </c>
      <c r="H6019">
        <v>97</v>
      </c>
    </row>
    <row r="6020" spans="1:8" x14ac:dyDescent="0.35">
      <c r="A6020">
        <v>107.3</v>
      </c>
      <c r="B6020">
        <v>94</v>
      </c>
      <c r="C6020">
        <v>107.3</v>
      </c>
      <c r="D6020">
        <v>95</v>
      </c>
      <c r="E6020">
        <v>107.3</v>
      </c>
      <c r="F6020">
        <v>100</v>
      </c>
      <c r="G6020">
        <v>107.3</v>
      </c>
      <c r="H6020">
        <v>107</v>
      </c>
    </row>
    <row r="6021" spans="1:8" x14ac:dyDescent="0.35">
      <c r="A6021">
        <v>107.31699999999999</v>
      </c>
      <c r="B6021">
        <v>92</v>
      </c>
      <c r="C6021">
        <v>107.31699999999999</v>
      </c>
      <c r="D6021">
        <v>91</v>
      </c>
      <c r="E6021">
        <v>107.31699999999999</v>
      </c>
      <c r="F6021">
        <v>109</v>
      </c>
      <c r="G6021">
        <v>107.31699999999999</v>
      </c>
      <c r="H6021">
        <v>119</v>
      </c>
    </row>
    <row r="6022" spans="1:8" x14ac:dyDescent="0.35">
      <c r="A6022">
        <v>107.334</v>
      </c>
      <c r="B6022">
        <v>91</v>
      </c>
      <c r="C6022">
        <v>107.334</v>
      </c>
      <c r="D6022">
        <v>99</v>
      </c>
      <c r="E6022">
        <v>107.334</v>
      </c>
      <c r="F6022">
        <v>116</v>
      </c>
      <c r="G6022">
        <v>107.334</v>
      </c>
      <c r="H6022">
        <v>99</v>
      </c>
    </row>
    <row r="6023" spans="1:8" x14ac:dyDescent="0.35">
      <c r="A6023">
        <v>107.351</v>
      </c>
      <c r="B6023">
        <v>101</v>
      </c>
      <c r="C6023">
        <v>107.351</v>
      </c>
      <c r="D6023">
        <v>94</v>
      </c>
      <c r="E6023">
        <v>107.351</v>
      </c>
      <c r="F6023">
        <v>99</v>
      </c>
      <c r="G6023">
        <v>107.351</v>
      </c>
      <c r="H6023">
        <v>98</v>
      </c>
    </row>
    <row r="6024" spans="1:8" x14ac:dyDescent="0.35">
      <c r="A6024">
        <v>107.36799999999999</v>
      </c>
      <c r="B6024">
        <v>98</v>
      </c>
      <c r="C6024">
        <v>107.36799999999999</v>
      </c>
      <c r="D6024">
        <v>89</v>
      </c>
      <c r="E6024">
        <v>107.36799999999999</v>
      </c>
      <c r="F6024">
        <v>103</v>
      </c>
      <c r="G6024">
        <v>107.36799999999999</v>
      </c>
      <c r="H6024">
        <v>101</v>
      </c>
    </row>
    <row r="6025" spans="1:8" x14ac:dyDescent="0.35">
      <c r="A6025">
        <v>107.38500000000001</v>
      </c>
      <c r="B6025">
        <v>91</v>
      </c>
      <c r="C6025">
        <v>107.38500000000001</v>
      </c>
      <c r="D6025">
        <v>95</v>
      </c>
      <c r="E6025">
        <v>107.38500000000001</v>
      </c>
      <c r="F6025">
        <v>104</v>
      </c>
      <c r="G6025">
        <v>107.38500000000001</v>
      </c>
      <c r="H6025">
        <v>107</v>
      </c>
    </row>
    <row r="6026" spans="1:8" x14ac:dyDescent="0.35">
      <c r="A6026">
        <v>107.402</v>
      </c>
      <c r="B6026">
        <v>104</v>
      </c>
      <c r="C6026">
        <v>107.402</v>
      </c>
      <c r="D6026">
        <v>81</v>
      </c>
      <c r="E6026">
        <v>107.402</v>
      </c>
      <c r="F6026">
        <v>111</v>
      </c>
      <c r="G6026">
        <v>107.402</v>
      </c>
      <c r="H6026">
        <v>110</v>
      </c>
    </row>
    <row r="6027" spans="1:8" x14ac:dyDescent="0.35">
      <c r="A6027">
        <v>107.419</v>
      </c>
      <c r="B6027">
        <v>103</v>
      </c>
      <c r="C6027">
        <v>107.419</v>
      </c>
      <c r="D6027">
        <v>95</v>
      </c>
      <c r="E6027">
        <v>107.419</v>
      </c>
      <c r="F6027">
        <v>111</v>
      </c>
      <c r="G6027">
        <v>107.419</v>
      </c>
      <c r="H6027">
        <v>106</v>
      </c>
    </row>
    <row r="6028" spans="1:8" x14ac:dyDescent="0.35">
      <c r="A6028">
        <v>107.43600000000001</v>
      </c>
      <c r="B6028">
        <v>95</v>
      </c>
      <c r="C6028">
        <v>107.43600000000001</v>
      </c>
      <c r="D6028">
        <v>102</v>
      </c>
      <c r="E6028">
        <v>107.43600000000001</v>
      </c>
      <c r="F6028">
        <v>96</v>
      </c>
      <c r="G6028">
        <v>107.43600000000001</v>
      </c>
      <c r="H6028">
        <v>100</v>
      </c>
    </row>
    <row r="6029" spans="1:8" x14ac:dyDescent="0.35">
      <c r="A6029">
        <v>107.453</v>
      </c>
      <c r="B6029">
        <v>96</v>
      </c>
      <c r="C6029">
        <v>107.453</v>
      </c>
      <c r="D6029">
        <v>78</v>
      </c>
      <c r="E6029">
        <v>107.453</v>
      </c>
      <c r="F6029">
        <v>104</v>
      </c>
      <c r="G6029">
        <v>107.453</v>
      </c>
      <c r="H6029">
        <v>98</v>
      </c>
    </row>
    <row r="6030" spans="1:8" x14ac:dyDescent="0.35">
      <c r="A6030">
        <v>107.47</v>
      </c>
      <c r="B6030">
        <v>103</v>
      </c>
      <c r="C6030">
        <v>107.47</v>
      </c>
      <c r="D6030">
        <v>94</v>
      </c>
      <c r="E6030">
        <v>107.47</v>
      </c>
      <c r="F6030">
        <v>107</v>
      </c>
      <c r="G6030">
        <v>107.47</v>
      </c>
      <c r="H6030">
        <v>94</v>
      </c>
    </row>
    <row r="6031" spans="1:8" x14ac:dyDescent="0.35">
      <c r="A6031">
        <v>107.48699999999999</v>
      </c>
      <c r="B6031">
        <v>97</v>
      </c>
      <c r="C6031">
        <v>107.48699999999999</v>
      </c>
      <c r="D6031">
        <v>82</v>
      </c>
      <c r="E6031">
        <v>107.48699999999999</v>
      </c>
      <c r="F6031">
        <v>111</v>
      </c>
      <c r="G6031">
        <v>107.48699999999999</v>
      </c>
      <c r="H6031">
        <v>101</v>
      </c>
    </row>
    <row r="6032" spans="1:8" x14ac:dyDescent="0.35">
      <c r="A6032">
        <v>107.504</v>
      </c>
      <c r="B6032">
        <v>100</v>
      </c>
      <c r="C6032">
        <v>107.504</v>
      </c>
      <c r="D6032">
        <v>86</v>
      </c>
      <c r="E6032">
        <v>107.504</v>
      </c>
      <c r="F6032">
        <v>109</v>
      </c>
      <c r="G6032">
        <v>107.504</v>
      </c>
      <c r="H6032">
        <v>108</v>
      </c>
    </row>
    <row r="6033" spans="1:8" x14ac:dyDescent="0.35">
      <c r="A6033">
        <v>107.521</v>
      </c>
      <c r="B6033">
        <v>94</v>
      </c>
      <c r="C6033">
        <v>107.521</v>
      </c>
      <c r="D6033">
        <v>88</v>
      </c>
      <c r="E6033">
        <v>107.521</v>
      </c>
      <c r="F6033">
        <v>107</v>
      </c>
      <c r="G6033">
        <v>107.521</v>
      </c>
      <c r="H6033">
        <v>111</v>
      </c>
    </row>
    <row r="6034" spans="1:8" x14ac:dyDescent="0.35">
      <c r="A6034">
        <v>107.538</v>
      </c>
      <c r="B6034">
        <v>96</v>
      </c>
      <c r="C6034">
        <v>107.538</v>
      </c>
      <c r="D6034">
        <v>88</v>
      </c>
      <c r="E6034">
        <v>107.538</v>
      </c>
      <c r="F6034">
        <v>111</v>
      </c>
      <c r="G6034">
        <v>107.538</v>
      </c>
      <c r="H6034">
        <v>106</v>
      </c>
    </row>
    <row r="6035" spans="1:8" x14ac:dyDescent="0.35">
      <c r="A6035">
        <v>107.55500000000001</v>
      </c>
      <c r="B6035">
        <v>97</v>
      </c>
      <c r="C6035">
        <v>107.55500000000001</v>
      </c>
      <c r="D6035">
        <v>91</v>
      </c>
      <c r="E6035">
        <v>107.55500000000001</v>
      </c>
      <c r="F6035">
        <v>105</v>
      </c>
      <c r="G6035">
        <v>107.55500000000001</v>
      </c>
      <c r="H6035">
        <v>102</v>
      </c>
    </row>
    <row r="6036" spans="1:8" x14ac:dyDescent="0.35">
      <c r="A6036">
        <v>107.572</v>
      </c>
      <c r="B6036">
        <v>108</v>
      </c>
      <c r="C6036">
        <v>107.572</v>
      </c>
      <c r="D6036">
        <v>85</v>
      </c>
      <c r="E6036">
        <v>107.572</v>
      </c>
      <c r="F6036">
        <v>104</v>
      </c>
      <c r="G6036">
        <v>107.572</v>
      </c>
      <c r="H6036">
        <v>108</v>
      </c>
    </row>
    <row r="6037" spans="1:8" x14ac:dyDescent="0.35">
      <c r="A6037">
        <v>107.589</v>
      </c>
      <c r="B6037">
        <v>102</v>
      </c>
      <c r="C6037">
        <v>107.589</v>
      </c>
      <c r="D6037">
        <v>90</v>
      </c>
      <c r="E6037">
        <v>107.589</v>
      </c>
      <c r="F6037">
        <v>104</v>
      </c>
      <c r="G6037">
        <v>107.589</v>
      </c>
      <c r="H6037">
        <v>100</v>
      </c>
    </row>
    <row r="6038" spans="1:8" x14ac:dyDescent="0.35">
      <c r="A6038">
        <v>107.60599999999999</v>
      </c>
      <c r="B6038">
        <v>95</v>
      </c>
      <c r="C6038">
        <v>107.60599999999999</v>
      </c>
      <c r="D6038">
        <v>94</v>
      </c>
      <c r="E6038">
        <v>107.60599999999999</v>
      </c>
      <c r="F6038">
        <v>102</v>
      </c>
      <c r="G6038">
        <v>107.60599999999999</v>
      </c>
      <c r="H6038">
        <v>108</v>
      </c>
    </row>
    <row r="6039" spans="1:8" x14ac:dyDescent="0.35">
      <c r="A6039">
        <v>107.623</v>
      </c>
      <c r="B6039">
        <v>91</v>
      </c>
      <c r="C6039">
        <v>107.623</v>
      </c>
      <c r="D6039">
        <v>93</v>
      </c>
      <c r="E6039">
        <v>107.623</v>
      </c>
      <c r="F6039">
        <v>101</v>
      </c>
      <c r="G6039">
        <v>107.623</v>
      </c>
      <c r="H6039">
        <v>106</v>
      </c>
    </row>
    <row r="6040" spans="1:8" x14ac:dyDescent="0.35">
      <c r="A6040">
        <v>107.64</v>
      </c>
      <c r="B6040">
        <v>96</v>
      </c>
      <c r="C6040">
        <v>107.64</v>
      </c>
      <c r="D6040">
        <v>100</v>
      </c>
      <c r="E6040">
        <v>107.64</v>
      </c>
      <c r="F6040">
        <v>100</v>
      </c>
      <c r="G6040">
        <v>107.64</v>
      </c>
      <c r="H6040">
        <v>103</v>
      </c>
    </row>
    <row r="6041" spans="1:8" x14ac:dyDescent="0.35">
      <c r="A6041">
        <v>107.657</v>
      </c>
      <c r="B6041">
        <v>99</v>
      </c>
      <c r="C6041">
        <v>107.657</v>
      </c>
      <c r="D6041">
        <v>99</v>
      </c>
      <c r="E6041">
        <v>107.657</v>
      </c>
      <c r="F6041">
        <v>113</v>
      </c>
      <c r="G6041">
        <v>107.657</v>
      </c>
      <c r="H6041">
        <v>114</v>
      </c>
    </row>
    <row r="6042" spans="1:8" x14ac:dyDescent="0.35">
      <c r="A6042">
        <v>107.67400000000001</v>
      </c>
      <c r="B6042">
        <v>107</v>
      </c>
      <c r="C6042">
        <v>107.67400000000001</v>
      </c>
      <c r="D6042">
        <v>99</v>
      </c>
      <c r="E6042">
        <v>107.67400000000001</v>
      </c>
      <c r="F6042">
        <v>116</v>
      </c>
      <c r="G6042">
        <v>107.67400000000001</v>
      </c>
      <c r="H6042">
        <v>107</v>
      </c>
    </row>
    <row r="6043" spans="1:8" x14ac:dyDescent="0.35">
      <c r="A6043">
        <v>107.691</v>
      </c>
      <c r="B6043">
        <v>98</v>
      </c>
      <c r="C6043">
        <v>107.691</v>
      </c>
      <c r="D6043">
        <v>96</v>
      </c>
      <c r="E6043">
        <v>107.691</v>
      </c>
      <c r="F6043">
        <v>104</v>
      </c>
      <c r="G6043">
        <v>107.691</v>
      </c>
      <c r="H6043">
        <v>105</v>
      </c>
    </row>
    <row r="6044" spans="1:8" x14ac:dyDescent="0.35">
      <c r="A6044">
        <v>107.708</v>
      </c>
      <c r="B6044">
        <v>98</v>
      </c>
      <c r="C6044">
        <v>107.708</v>
      </c>
      <c r="D6044">
        <v>89</v>
      </c>
      <c r="E6044">
        <v>107.708</v>
      </c>
      <c r="F6044">
        <v>101</v>
      </c>
      <c r="G6044">
        <v>107.708</v>
      </c>
      <c r="H6044">
        <v>106</v>
      </c>
    </row>
    <row r="6045" spans="1:8" x14ac:dyDescent="0.35">
      <c r="A6045">
        <v>107.72499999999999</v>
      </c>
      <c r="B6045">
        <v>99</v>
      </c>
      <c r="C6045">
        <v>107.72499999999999</v>
      </c>
      <c r="D6045">
        <v>90</v>
      </c>
      <c r="E6045">
        <v>107.72499999999999</v>
      </c>
      <c r="F6045">
        <v>109</v>
      </c>
      <c r="G6045">
        <v>107.72499999999999</v>
      </c>
      <c r="H6045">
        <v>103</v>
      </c>
    </row>
    <row r="6046" spans="1:8" x14ac:dyDescent="0.35">
      <c r="A6046">
        <v>107.742</v>
      </c>
      <c r="B6046">
        <v>96</v>
      </c>
      <c r="C6046">
        <v>107.742</v>
      </c>
      <c r="D6046">
        <v>93</v>
      </c>
      <c r="E6046">
        <v>107.742</v>
      </c>
      <c r="F6046">
        <v>106</v>
      </c>
      <c r="G6046">
        <v>107.742</v>
      </c>
      <c r="H6046">
        <v>107</v>
      </c>
    </row>
    <row r="6047" spans="1:8" x14ac:dyDescent="0.35">
      <c r="A6047">
        <v>107.759</v>
      </c>
      <c r="B6047">
        <v>101</v>
      </c>
      <c r="C6047">
        <v>107.759</v>
      </c>
      <c r="D6047">
        <v>94</v>
      </c>
      <c r="E6047">
        <v>107.759</v>
      </c>
      <c r="F6047">
        <v>118</v>
      </c>
      <c r="G6047">
        <v>107.759</v>
      </c>
      <c r="H6047">
        <v>100</v>
      </c>
    </row>
    <row r="6048" spans="1:8" x14ac:dyDescent="0.35">
      <c r="A6048">
        <v>107.776</v>
      </c>
      <c r="B6048">
        <v>102</v>
      </c>
      <c r="C6048">
        <v>107.776</v>
      </c>
      <c r="D6048">
        <v>96</v>
      </c>
      <c r="E6048">
        <v>107.776</v>
      </c>
      <c r="F6048">
        <v>121</v>
      </c>
      <c r="G6048">
        <v>107.776</v>
      </c>
      <c r="H6048">
        <v>97</v>
      </c>
    </row>
    <row r="6049" spans="1:8" x14ac:dyDescent="0.35">
      <c r="A6049">
        <v>107.79300000000001</v>
      </c>
      <c r="B6049">
        <v>101</v>
      </c>
      <c r="C6049">
        <v>107.79300000000001</v>
      </c>
      <c r="D6049">
        <v>101</v>
      </c>
      <c r="E6049">
        <v>107.79300000000001</v>
      </c>
      <c r="F6049">
        <v>112</v>
      </c>
      <c r="G6049">
        <v>107.79300000000001</v>
      </c>
      <c r="H6049">
        <v>102</v>
      </c>
    </row>
    <row r="6050" spans="1:8" x14ac:dyDescent="0.35">
      <c r="A6050">
        <v>107.81</v>
      </c>
      <c r="B6050">
        <v>98</v>
      </c>
      <c r="C6050">
        <v>107.81</v>
      </c>
      <c r="D6050">
        <v>101</v>
      </c>
      <c r="E6050">
        <v>107.81</v>
      </c>
      <c r="F6050">
        <v>113</v>
      </c>
      <c r="G6050">
        <v>107.81</v>
      </c>
      <c r="H6050">
        <v>104</v>
      </c>
    </row>
    <row r="6051" spans="1:8" x14ac:dyDescent="0.35">
      <c r="A6051">
        <v>107.827</v>
      </c>
      <c r="B6051">
        <v>96</v>
      </c>
      <c r="C6051">
        <v>107.827</v>
      </c>
      <c r="D6051">
        <v>101</v>
      </c>
      <c r="E6051">
        <v>107.827</v>
      </c>
      <c r="F6051">
        <v>114</v>
      </c>
      <c r="G6051">
        <v>107.827</v>
      </c>
      <c r="H6051">
        <v>108</v>
      </c>
    </row>
    <row r="6052" spans="1:8" x14ac:dyDescent="0.35">
      <c r="A6052">
        <v>107.84399999999999</v>
      </c>
      <c r="B6052">
        <v>92</v>
      </c>
      <c r="C6052">
        <v>107.84399999999999</v>
      </c>
      <c r="D6052">
        <v>96</v>
      </c>
      <c r="E6052">
        <v>107.84399999999999</v>
      </c>
      <c r="F6052">
        <v>116</v>
      </c>
      <c r="G6052">
        <v>107.84399999999999</v>
      </c>
      <c r="H6052">
        <v>104</v>
      </c>
    </row>
    <row r="6053" spans="1:8" x14ac:dyDescent="0.35">
      <c r="A6053">
        <v>107.861</v>
      </c>
      <c r="B6053">
        <v>89</v>
      </c>
      <c r="C6053">
        <v>107.861</v>
      </c>
      <c r="D6053">
        <v>83</v>
      </c>
      <c r="E6053">
        <v>107.861</v>
      </c>
      <c r="F6053">
        <v>112</v>
      </c>
      <c r="G6053">
        <v>107.861</v>
      </c>
      <c r="H6053">
        <v>103</v>
      </c>
    </row>
    <row r="6054" spans="1:8" x14ac:dyDescent="0.35">
      <c r="A6054">
        <v>107.878</v>
      </c>
      <c r="B6054">
        <v>88</v>
      </c>
      <c r="C6054">
        <v>107.878</v>
      </c>
      <c r="D6054">
        <v>86</v>
      </c>
      <c r="E6054">
        <v>107.878</v>
      </c>
      <c r="F6054">
        <v>110</v>
      </c>
      <c r="G6054">
        <v>107.878</v>
      </c>
      <c r="H6054">
        <v>106</v>
      </c>
    </row>
    <row r="6055" spans="1:8" x14ac:dyDescent="0.35">
      <c r="A6055">
        <v>107.895</v>
      </c>
      <c r="B6055">
        <v>90</v>
      </c>
      <c r="C6055">
        <v>107.895</v>
      </c>
      <c r="D6055">
        <v>88</v>
      </c>
      <c r="E6055">
        <v>107.895</v>
      </c>
      <c r="F6055">
        <v>114</v>
      </c>
      <c r="G6055">
        <v>107.895</v>
      </c>
      <c r="H6055">
        <v>107</v>
      </c>
    </row>
    <row r="6056" spans="1:8" x14ac:dyDescent="0.35">
      <c r="A6056">
        <v>107.91200000000001</v>
      </c>
      <c r="B6056">
        <v>90</v>
      </c>
      <c r="C6056">
        <v>107.91200000000001</v>
      </c>
      <c r="D6056">
        <v>95</v>
      </c>
      <c r="E6056">
        <v>107.91200000000001</v>
      </c>
      <c r="F6056">
        <v>106</v>
      </c>
      <c r="G6056">
        <v>107.91200000000001</v>
      </c>
      <c r="H6056">
        <v>100</v>
      </c>
    </row>
    <row r="6057" spans="1:8" x14ac:dyDescent="0.35">
      <c r="A6057">
        <v>107.929</v>
      </c>
      <c r="B6057">
        <v>88</v>
      </c>
      <c r="C6057">
        <v>107.929</v>
      </c>
      <c r="D6057">
        <v>99</v>
      </c>
      <c r="E6057">
        <v>107.929</v>
      </c>
      <c r="F6057">
        <v>107</v>
      </c>
      <c r="G6057">
        <v>107.929</v>
      </c>
      <c r="H6057">
        <v>100</v>
      </c>
    </row>
    <row r="6058" spans="1:8" x14ac:dyDescent="0.35">
      <c r="A6058">
        <v>107.946</v>
      </c>
      <c r="B6058">
        <v>81</v>
      </c>
      <c r="C6058">
        <v>107.946</v>
      </c>
      <c r="D6058">
        <v>94</v>
      </c>
      <c r="E6058">
        <v>107.946</v>
      </c>
      <c r="F6058">
        <v>103</v>
      </c>
      <c r="G6058">
        <v>107.946</v>
      </c>
      <c r="H6058">
        <v>106</v>
      </c>
    </row>
    <row r="6059" spans="1:8" x14ac:dyDescent="0.35">
      <c r="A6059">
        <v>107.96299999999999</v>
      </c>
      <c r="B6059">
        <v>85</v>
      </c>
      <c r="C6059">
        <v>107.96299999999999</v>
      </c>
      <c r="D6059">
        <v>93</v>
      </c>
      <c r="E6059">
        <v>107.96299999999999</v>
      </c>
      <c r="F6059">
        <v>104</v>
      </c>
      <c r="G6059">
        <v>107.96299999999999</v>
      </c>
      <c r="H6059">
        <v>102</v>
      </c>
    </row>
    <row r="6060" spans="1:8" x14ac:dyDescent="0.35">
      <c r="A6060">
        <v>107.98</v>
      </c>
      <c r="B6060">
        <v>90</v>
      </c>
      <c r="C6060">
        <v>107.98</v>
      </c>
      <c r="D6060">
        <v>86</v>
      </c>
      <c r="E6060">
        <v>107.98</v>
      </c>
      <c r="F6060">
        <v>116</v>
      </c>
      <c r="G6060">
        <v>107.98</v>
      </c>
      <c r="H6060">
        <v>103</v>
      </c>
    </row>
    <row r="6061" spans="1:8" x14ac:dyDescent="0.35">
      <c r="A6061">
        <v>107.997</v>
      </c>
      <c r="B6061">
        <v>90</v>
      </c>
      <c r="C6061">
        <v>107.997</v>
      </c>
      <c r="D6061">
        <v>91</v>
      </c>
      <c r="E6061">
        <v>107.997</v>
      </c>
      <c r="F6061">
        <v>105</v>
      </c>
      <c r="G6061">
        <v>107.997</v>
      </c>
      <c r="H6061">
        <v>102</v>
      </c>
    </row>
    <row r="6062" spans="1:8" x14ac:dyDescent="0.35">
      <c r="A6062">
        <v>108.014</v>
      </c>
      <c r="B6062">
        <v>91</v>
      </c>
      <c r="C6062">
        <v>108.014</v>
      </c>
      <c r="D6062">
        <v>90</v>
      </c>
      <c r="E6062">
        <v>108.014</v>
      </c>
      <c r="F6062">
        <v>99</v>
      </c>
      <c r="G6062">
        <v>108.014</v>
      </c>
      <c r="H6062">
        <v>101</v>
      </c>
    </row>
    <row r="6063" spans="1:8" x14ac:dyDescent="0.35">
      <c r="A6063">
        <v>108.03100000000001</v>
      </c>
      <c r="B6063">
        <v>87</v>
      </c>
      <c r="C6063">
        <v>108.03100000000001</v>
      </c>
      <c r="D6063">
        <v>84</v>
      </c>
      <c r="E6063">
        <v>108.03100000000001</v>
      </c>
      <c r="F6063">
        <v>101</v>
      </c>
      <c r="G6063">
        <v>108.03100000000001</v>
      </c>
      <c r="H6063">
        <v>100</v>
      </c>
    </row>
    <row r="6064" spans="1:8" x14ac:dyDescent="0.35">
      <c r="A6064">
        <v>108.048</v>
      </c>
      <c r="B6064">
        <v>86</v>
      </c>
      <c r="C6064">
        <v>108.048</v>
      </c>
      <c r="D6064">
        <v>87</v>
      </c>
      <c r="E6064">
        <v>108.048</v>
      </c>
      <c r="F6064">
        <v>105</v>
      </c>
      <c r="G6064">
        <v>108.048</v>
      </c>
      <c r="H6064">
        <v>105</v>
      </c>
    </row>
    <row r="6065" spans="1:8" x14ac:dyDescent="0.35">
      <c r="A6065">
        <v>108.065</v>
      </c>
      <c r="B6065">
        <v>83</v>
      </c>
      <c r="C6065">
        <v>108.065</v>
      </c>
      <c r="D6065">
        <v>84</v>
      </c>
      <c r="E6065">
        <v>108.065</v>
      </c>
      <c r="F6065">
        <v>106</v>
      </c>
      <c r="G6065">
        <v>108.065</v>
      </c>
      <c r="H6065">
        <v>106</v>
      </c>
    </row>
    <row r="6066" spans="1:8" x14ac:dyDescent="0.35">
      <c r="A6066">
        <v>108.08199999999999</v>
      </c>
      <c r="B6066">
        <v>83</v>
      </c>
      <c r="C6066">
        <v>108.08199999999999</v>
      </c>
      <c r="D6066">
        <v>100</v>
      </c>
      <c r="E6066">
        <v>108.08199999999999</v>
      </c>
      <c r="F6066">
        <v>105</v>
      </c>
      <c r="G6066">
        <v>108.08199999999999</v>
      </c>
      <c r="H6066">
        <v>101</v>
      </c>
    </row>
    <row r="6067" spans="1:8" x14ac:dyDescent="0.35">
      <c r="A6067">
        <v>108.099</v>
      </c>
      <c r="B6067">
        <v>87</v>
      </c>
      <c r="C6067">
        <v>108.099</v>
      </c>
      <c r="D6067">
        <v>85</v>
      </c>
      <c r="E6067">
        <v>108.099</v>
      </c>
      <c r="F6067">
        <v>99</v>
      </c>
      <c r="G6067">
        <v>108.099</v>
      </c>
      <c r="H6067">
        <v>104</v>
      </c>
    </row>
    <row r="6068" spans="1:8" x14ac:dyDescent="0.35">
      <c r="A6068">
        <v>108.116</v>
      </c>
      <c r="B6068">
        <v>84</v>
      </c>
      <c r="C6068">
        <v>108.116</v>
      </c>
      <c r="D6068">
        <v>88</v>
      </c>
      <c r="E6068">
        <v>108.116</v>
      </c>
      <c r="F6068">
        <v>104</v>
      </c>
      <c r="G6068">
        <v>108.116</v>
      </c>
      <c r="H6068">
        <v>98</v>
      </c>
    </row>
    <row r="6069" spans="1:8" x14ac:dyDescent="0.35">
      <c r="A6069">
        <v>108.133</v>
      </c>
      <c r="B6069">
        <v>84</v>
      </c>
      <c r="C6069">
        <v>108.133</v>
      </c>
      <c r="D6069">
        <v>84</v>
      </c>
      <c r="E6069">
        <v>108.133</v>
      </c>
      <c r="F6069">
        <v>102</v>
      </c>
      <c r="G6069">
        <v>108.133</v>
      </c>
      <c r="H6069">
        <v>102</v>
      </c>
    </row>
    <row r="6070" spans="1:8" x14ac:dyDescent="0.35">
      <c r="A6070">
        <v>108.15</v>
      </c>
      <c r="B6070">
        <v>78</v>
      </c>
      <c r="C6070">
        <v>108.15</v>
      </c>
      <c r="D6070">
        <v>83</v>
      </c>
      <c r="E6070">
        <v>108.15</v>
      </c>
      <c r="F6070">
        <v>99</v>
      </c>
      <c r="G6070">
        <v>108.15</v>
      </c>
      <c r="H6070">
        <v>109</v>
      </c>
    </row>
    <row r="6071" spans="1:8" x14ac:dyDescent="0.35">
      <c r="A6071">
        <v>108.167</v>
      </c>
      <c r="B6071">
        <v>80</v>
      </c>
      <c r="C6071">
        <v>108.167</v>
      </c>
      <c r="D6071">
        <v>89</v>
      </c>
      <c r="E6071">
        <v>108.167</v>
      </c>
      <c r="F6071">
        <v>107</v>
      </c>
      <c r="G6071">
        <v>108.167</v>
      </c>
      <c r="H6071">
        <v>93</v>
      </c>
    </row>
    <row r="6072" spans="1:8" x14ac:dyDescent="0.35">
      <c r="A6072">
        <v>108.184</v>
      </c>
      <c r="B6072">
        <v>88</v>
      </c>
      <c r="C6072">
        <v>108.184</v>
      </c>
      <c r="D6072">
        <v>93</v>
      </c>
      <c r="E6072">
        <v>108.184</v>
      </c>
      <c r="F6072">
        <v>100</v>
      </c>
      <c r="G6072">
        <v>108.184</v>
      </c>
      <c r="H6072">
        <v>111</v>
      </c>
    </row>
    <row r="6073" spans="1:8" x14ac:dyDescent="0.35">
      <c r="A6073">
        <v>108.20099999999999</v>
      </c>
      <c r="B6073">
        <v>82</v>
      </c>
      <c r="C6073">
        <v>108.20099999999999</v>
      </c>
      <c r="D6073">
        <v>86</v>
      </c>
      <c r="E6073">
        <v>108.20099999999999</v>
      </c>
      <c r="F6073">
        <v>107</v>
      </c>
      <c r="G6073">
        <v>108.20099999999999</v>
      </c>
      <c r="H6073">
        <v>103</v>
      </c>
    </row>
    <row r="6074" spans="1:8" x14ac:dyDescent="0.35">
      <c r="A6074">
        <v>108.218</v>
      </c>
      <c r="B6074">
        <v>79</v>
      </c>
      <c r="C6074">
        <v>108.218</v>
      </c>
      <c r="D6074">
        <v>83</v>
      </c>
      <c r="E6074">
        <v>108.218</v>
      </c>
      <c r="F6074">
        <v>113</v>
      </c>
      <c r="G6074">
        <v>108.218</v>
      </c>
      <c r="H6074">
        <v>97</v>
      </c>
    </row>
    <row r="6075" spans="1:8" x14ac:dyDescent="0.35">
      <c r="A6075">
        <v>108.235</v>
      </c>
      <c r="B6075">
        <v>85</v>
      </c>
      <c r="C6075">
        <v>108.235</v>
      </c>
      <c r="D6075">
        <v>82</v>
      </c>
      <c r="E6075">
        <v>108.235</v>
      </c>
      <c r="F6075">
        <v>117</v>
      </c>
      <c r="G6075">
        <v>108.235</v>
      </c>
      <c r="H6075">
        <v>104</v>
      </c>
    </row>
    <row r="6076" spans="1:8" x14ac:dyDescent="0.35">
      <c r="A6076">
        <v>108.252</v>
      </c>
      <c r="B6076">
        <v>79</v>
      </c>
      <c r="C6076">
        <v>108.252</v>
      </c>
      <c r="D6076">
        <v>104</v>
      </c>
      <c r="E6076">
        <v>108.252</v>
      </c>
      <c r="F6076">
        <v>116</v>
      </c>
      <c r="G6076">
        <v>108.252</v>
      </c>
      <c r="H6076">
        <v>103</v>
      </c>
    </row>
    <row r="6077" spans="1:8" x14ac:dyDescent="0.35">
      <c r="A6077">
        <v>108.26900000000001</v>
      </c>
      <c r="B6077">
        <v>75</v>
      </c>
      <c r="C6077">
        <v>108.26900000000001</v>
      </c>
      <c r="D6077">
        <v>92</v>
      </c>
      <c r="E6077">
        <v>108.26900000000001</v>
      </c>
      <c r="F6077">
        <v>115</v>
      </c>
      <c r="G6077">
        <v>108.26900000000001</v>
      </c>
      <c r="H6077">
        <v>102</v>
      </c>
    </row>
    <row r="6078" spans="1:8" x14ac:dyDescent="0.35">
      <c r="A6078">
        <v>108.286</v>
      </c>
      <c r="B6078">
        <v>82</v>
      </c>
      <c r="C6078">
        <v>108.286</v>
      </c>
      <c r="D6078">
        <v>79</v>
      </c>
      <c r="E6078">
        <v>108.286</v>
      </c>
      <c r="F6078">
        <v>101</v>
      </c>
      <c r="G6078">
        <v>108.286</v>
      </c>
      <c r="H6078">
        <v>110</v>
      </c>
    </row>
    <row r="6079" spans="1:8" x14ac:dyDescent="0.35">
      <c r="A6079">
        <v>108.303</v>
      </c>
      <c r="B6079">
        <v>82</v>
      </c>
      <c r="C6079">
        <v>108.303</v>
      </c>
      <c r="D6079">
        <v>74</v>
      </c>
      <c r="E6079">
        <v>108.303</v>
      </c>
      <c r="F6079">
        <v>105</v>
      </c>
      <c r="G6079">
        <v>108.303</v>
      </c>
      <c r="H6079">
        <v>112</v>
      </c>
    </row>
    <row r="6080" spans="1:8" x14ac:dyDescent="0.35">
      <c r="A6080">
        <v>108.32</v>
      </c>
      <c r="B6080">
        <v>79</v>
      </c>
      <c r="C6080">
        <v>108.32</v>
      </c>
      <c r="D6080">
        <v>79</v>
      </c>
      <c r="E6080">
        <v>108.32</v>
      </c>
      <c r="F6080">
        <v>103</v>
      </c>
      <c r="G6080">
        <v>108.32</v>
      </c>
      <c r="H6080">
        <v>88</v>
      </c>
    </row>
    <row r="6081" spans="1:8" x14ac:dyDescent="0.35">
      <c r="A6081">
        <v>108.337</v>
      </c>
      <c r="B6081">
        <v>83</v>
      </c>
      <c r="C6081">
        <v>108.337</v>
      </c>
      <c r="D6081">
        <v>95</v>
      </c>
      <c r="E6081">
        <v>108.337</v>
      </c>
      <c r="F6081">
        <v>102</v>
      </c>
      <c r="G6081">
        <v>108.337</v>
      </c>
      <c r="H6081">
        <v>107</v>
      </c>
    </row>
    <row r="6082" spans="1:8" x14ac:dyDescent="0.35">
      <c r="A6082">
        <v>108.354</v>
      </c>
      <c r="B6082">
        <v>70</v>
      </c>
      <c r="C6082">
        <v>108.354</v>
      </c>
      <c r="D6082">
        <v>94</v>
      </c>
      <c r="E6082">
        <v>108.354</v>
      </c>
      <c r="F6082">
        <v>101</v>
      </c>
      <c r="G6082">
        <v>108.354</v>
      </c>
      <c r="H6082">
        <v>102</v>
      </c>
    </row>
    <row r="6083" spans="1:8" x14ac:dyDescent="0.35">
      <c r="A6083">
        <v>108.371</v>
      </c>
      <c r="B6083">
        <v>80</v>
      </c>
      <c r="C6083">
        <v>108.371</v>
      </c>
      <c r="D6083">
        <v>80</v>
      </c>
      <c r="E6083">
        <v>108.371</v>
      </c>
      <c r="F6083">
        <v>118</v>
      </c>
      <c r="G6083">
        <v>108.371</v>
      </c>
      <c r="H6083">
        <v>102</v>
      </c>
    </row>
    <row r="6084" spans="1:8" x14ac:dyDescent="0.35">
      <c r="A6084">
        <v>108.38800000000001</v>
      </c>
      <c r="B6084">
        <v>78</v>
      </c>
      <c r="C6084">
        <v>108.38800000000001</v>
      </c>
      <c r="D6084">
        <v>70</v>
      </c>
      <c r="E6084">
        <v>108.38800000000001</v>
      </c>
      <c r="F6084">
        <v>106</v>
      </c>
      <c r="G6084">
        <v>108.38800000000001</v>
      </c>
      <c r="H6084">
        <v>102</v>
      </c>
    </row>
    <row r="6085" spans="1:8" x14ac:dyDescent="0.35">
      <c r="A6085">
        <v>108.405</v>
      </c>
      <c r="B6085">
        <v>84</v>
      </c>
      <c r="C6085">
        <v>108.405</v>
      </c>
      <c r="D6085">
        <v>88</v>
      </c>
      <c r="E6085">
        <v>108.405</v>
      </c>
      <c r="F6085">
        <v>103</v>
      </c>
      <c r="G6085">
        <v>108.405</v>
      </c>
      <c r="H6085">
        <v>105</v>
      </c>
    </row>
    <row r="6086" spans="1:8" x14ac:dyDescent="0.35">
      <c r="A6086">
        <v>108.422</v>
      </c>
      <c r="B6086">
        <v>74</v>
      </c>
      <c r="C6086">
        <v>108.422</v>
      </c>
      <c r="D6086">
        <v>82</v>
      </c>
      <c r="E6086">
        <v>108.422</v>
      </c>
      <c r="F6086">
        <v>106</v>
      </c>
      <c r="G6086">
        <v>108.422</v>
      </c>
      <c r="H6086">
        <v>105</v>
      </c>
    </row>
    <row r="6087" spans="1:8" x14ac:dyDescent="0.35">
      <c r="A6087">
        <v>108.43899999999999</v>
      </c>
      <c r="B6087">
        <v>69</v>
      </c>
      <c r="C6087">
        <v>108.43899999999999</v>
      </c>
      <c r="D6087">
        <v>85</v>
      </c>
      <c r="E6087">
        <v>108.43899999999999</v>
      </c>
      <c r="F6087">
        <v>108</v>
      </c>
      <c r="G6087">
        <v>108.43899999999999</v>
      </c>
      <c r="H6087">
        <v>105</v>
      </c>
    </row>
    <row r="6088" spans="1:8" x14ac:dyDescent="0.35">
      <c r="A6088">
        <v>108.456</v>
      </c>
      <c r="B6088">
        <v>70</v>
      </c>
      <c r="C6088">
        <v>108.456</v>
      </c>
      <c r="D6088">
        <v>87</v>
      </c>
      <c r="E6088">
        <v>108.456</v>
      </c>
      <c r="F6088">
        <v>115</v>
      </c>
      <c r="G6088">
        <v>108.456</v>
      </c>
      <c r="H6088">
        <v>110</v>
      </c>
    </row>
    <row r="6089" spans="1:8" x14ac:dyDescent="0.35">
      <c r="A6089">
        <v>108.473</v>
      </c>
      <c r="B6089">
        <v>73</v>
      </c>
      <c r="C6089">
        <v>108.473</v>
      </c>
      <c r="D6089">
        <v>89</v>
      </c>
      <c r="E6089">
        <v>108.473</v>
      </c>
      <c r="F6089">
        <v>102</v>
      </c>
      <c r="G6089">
        <v>108.473</v>
      </c>
      <c r="H6089">
        <v>95</v>
      </c>
    </row>
    <row r="6090" spans="1:8" x14ac:dyDescent="0.35">
      <c r="A6090">
        <v>108.49</v>
      </c>
      <c r="B6090">
        <v>75</v>
      </c>
      <c r="C6090">
        <v>108.49</v>
      </c>
      <c r="D6090">
        <v>87</v>
      </c>
      <c r="E6090">
        <v>108.49</v>
      </c>
      <c r="F6090">
        <v>105</v>
      </c>
      <c r="G6090">
        <v>108.49</v>
      </c>
      <c r="H6090">
        <v>98</v>
      </c>
    </row>
    <row r="6091" spans="1:8" x14ac:dyDescent="0.35">
      <c r="A6091">
        <v>108.50700000000001</v>
      </c>
      <c r="B6091">
        <v>78</v>
      </c>
      <c r="C6091">
        <v>108.50700000000001</v>
      </c>
      <c r="D6091">
        <v>90</v>
      </c>
      <c r="E6091">
        <v>108.50700000000001</v>
      </c>
      <c r="F6091">
        <v>99</v>
      </c>
      <c r="G6091">
        <v>108.50700000000001</v>
      </c>
      <c r="H6091">
        <v>105</v>
      </c>
    </row>
    <row r="6092" spans="1:8" x14ac:dyDescent="0.35">
      <c r="A6092">
        <v>108.524</v>
      </c>
      <c r="B6092">
        <v>75</v>
      </c>
      <c r="C6092">
        <v>108.524</v>
      </c>
      <c r="D6092">
        <v>86</v>
      </c>
      <c r="E6092">
        <v>108.524</v>
      </c>
      <c r="F6092">
        <v>96</v>
      </c>
      <c r="G6092">
        <v>108.524</v>
      </c>
      <c r="H6092">
        <v>118</v>
      </c>
    </row>
    <row r="6093" spans="1:8" x14ac:dyDescent="0.35">
      <c r="A6093">
        <v>108.541</v>
      </c>
      <c r="B6093">
        <v>73</v>
      </c>
      <c r="C6093">
        <v>108.541</v>
      </c>
      <c r="D6093">
        <v>96</v>
      </c>
      <c r="E6093">
        <v>108.541</v>
      </c>
      <c r="F6093">
        <v>107</v>
      </c>
      <c r="G6093">
        <v>108.541</v>
      </c>
      <c r="H6093">
        <v>111</v>
      </c>
    </row>
    <row r="6094" spans="1:8" x14ac:dyDescent="0.35">
      <c r="A6094">
        <v>108.55800000000001</v>
      </c>
      <c r="B6094">
        <v>75</v>
      </c>
      <c r="C6094">
        <v>108.55800000000001</v>
      </c>
      <c r="D6094">
        <v>82</v>
      </c>
      <c r="E6094">
        <v>108.55800000000001</v>
      </c>
      <c r="F6094">
        <v>100</v>
      </c>
      <c r="G6094">
        <v>108.55800000000001</v>
      </c>
      <c r="H6094">
        <v>102</v>
      </c>
    </row>
    <row r="6095" spans="1:8" x14ac:dyDescent="0.35">
      <c r="A6095">
        <v>108.575</v>
      </c>
      <c r="B6095">
        <v>73</v>
      </c>
      <c r="C6095">
        <v>108.575</v>
      </c>
      <c r="D6095">
        <v>87</v>
      </c>
      <c r="E6095">
        <v>108.575</v>
      </c>
      <c r="F6095">
        <v>104</v>
      </c>
      <c r="G6095">
        <v>108.575</v>
      </c>
      <c r="H6095">
        <v>102</v>
      </c>
    </row>
    <row r="6096" spans="1:8" x14ac:dyDescent="0.35">
      <c r="A6096">
        <v>108.592</v>
      </c>
      <c r="B6096">
        <v>80</v>
      </c>
      <c r="C6096">
        <v>108.592</v>
      </c>
      <c r="D6096">
        <v>81</v>
      </c>
      <c r="E6096">
        <v>108.592</v>
      </c>
      <c r="F6096">
        <v>107</v>
      </c>
      <c r="G6096">
        <v>108.592</v>
      </c>
      <c r="H6096">
        <v>99</v>
      </c>
    </row>
    <row r="6097" spans="1:8" x14ac:dyDescent="0.35">
      <c r="A6097">
        <v>108.60899999999999</v>
      </c>
      <c r="B6097">
        <v>80</v>
      </c>
      <c r="C6097">
        <v>108.60899999999999</v>
      </c>
      <c r="D6097">
        <v>87</v>
      </c>
      <c r="E6097">
        <v>108.60899999999999</v>
      </c>
      <c r="F6097">
        <v>98</v>
      </c>
      <c r="G6097">
        <v>108.60899999999999</v>
      </c>
      <c r="H6097">
        <v>103</v>
      </c>
    </row>
    <row r="6098" spans="1:8" x14ac:dyDescent="0.35">
      <c r="A6098">
        <v>108.626</v>
      </c>
      <c r="B6098">
        <v>73</v>
      </c>
      <c r="C6098">
        <v>108.626</v>
      </c>
      <c r="D6098">
        <v>86</v>
      </c>
      <c r="E6098">
        <v>108.626</v>
      </c>
      <c r="F6098">
        <v>97</v>
      </c>
      <c r="G6098">
        <v>108.626</v>
      </c>
      <c r="H6098">
        <v>101</v>
      </c>
    </row>
    <row r="6099" spans="1:8" x14ac:dyDescent="0.35">
      <c r="A6099">
        <v>108.643</v>
      </c>
      <c r="B6099">
        <v>69</v>
      </c>
      <c r="C6099">
        <v>108.643</v>
      </c>
      <c r="D6099">
        <v>83</v>
      </c>
      <c r="E6099">
        <v>108.643</v>
      </c>
      <c r="F6099">
        <v>92</v>
      </c>
      <c r="G6099">
        <v>108.643</v>
      </c>
      <c r="H6099">
        <v>107</v>
      </c>
    </row>
    <row r="6100" spans="1:8" x14ac:dyDescent="0.35">
      <c r="A6100">
        <v>108.66</v>
      </c>
      <c r="B6100">
        <v>67</v>
      </c>
      <c r="C6100">
        <v>108.66</v>
      </c>
      <c r="D6100">
        <v>75</v>
      </c>
      <c r="E6100">
        <v>108.66</v>
      </c>
      <c r="F6100">
        <v>102</v>
      </c>
      <c r="G6100">
        <v>108.66</v>
      </c>
      <c r="H6100">
        <v>101</v>
      </c>
    </row>
    <row r="6101" spans="1:8" x14ac:dyDescent="0.35">
      <c r="A6101">
        <v>108.67700000000001</v>
      </c>
      <c r="B6101">
        <v>71</v>
      </c>
      <c r="C6101">
        <v>108.67700000000001</v>
      </c>
      <c r="D6101">
        <v>76</v>
      </c>
      <c r="E6101">
        <v>108.67700000000001</v>
      </c>
      <c r="F6101">
        <v>94</v>
      </c>
      <c r="G6101">
        <v>108.67700000000001</v>
      </c>
      <c r="H6101">
        <v>104</v>
      </c>
    </row>
    <row r="6102" spans="1:8" x14ac:dyDescent="0.35">
      <c r="A6102">
        <v>108.694</v>
      </c>
      <c r="B6102">
        <v>76</v>
      </c>
      <c r="C6102">
        <v>108.694</v>
      </c>
      <c r="D6102">
        <v>79</v>
      </c>
      <c r="E6102">
        <v>108.694</v>
      </c>
      <c r="F6102">
        <v>93</v>
      </c>
      <c r="G6102">
        <v>108.694</v>
      </c>
      <c r="H6102">
        <v>101</v>
      </c>
    </row>
    <row r="6103" spans="1:8" x14ac:dyDescent="0.35">
      <c r="A6103">
        <v>108.711</v>
      </c>
      <c r="B6103">
        <v>74</v>
      </c>
      <c r="C6103">
        <v>108.711</v>
      </c>
      <c r="D6103">
        <v>80</v>
      </c>
      <c r="E6103">
        <v>108.711</v>
      </c>
      <c r="F6103">
        <v>95</v>
      </c>
      <c r="G6103">
        <v>108.711</v>
      </c>
      <c r="H6103">
        <v>107</v>
      </c>
    </row>
    <row r="6104" spans="1:8" x14ac:dyDescent="0.35">
      <c r="A6104">
        <v>108.72799999999999</v>
      </c>
      <c r="B6104">
        <v>68</v>
      </c>
      <c r="C6104">
        <v>108.72799999999999</v>
      </c>
      <c r="D6104">
        <v>82</v>
      </c>
      <c r="E6104">
        <v>108.72799999999999</v>
      </c>
      <c r="F6104">
        <v>99</v>
      </c>
      <c r="G6104">
        <v>108.72799999999999</v>
      </c>
      <c r="H6104">
        <v>99</v>
      </c>
    </row>
    <row r="6105" spans="1:8" x14ac:dyDescent="0.35">
      <c r="A6105">
        <v>108.745</v>
      </c>
      <c r="B6105">
        <v>69</v>
      </c>
      <c r="C6105">
        <v>108.745</v>
      </c>
      <c r="D6105">
        <v>87</v>
      </c>
      <c r="E6105">
        <v>108.745</v>
      </c>
      <c r="F6105">
        <v>104</v>
      </c>
      <c r="G6105">
        <v>108.745</v>
      </c>
      <c r="H6105">
        <v>101</v>
      </c>
    </row>
    <row r="6106" spans="1:8" x14ac:dyDescent="0.35">
      <c r="A6106">
        <v>108.762</v>
      </c>
      <c r="B6106">
        <v>72</v>
      </c>
      <c r="C6106">
        <v>108.762</v>
      </c>
      <c r="D6106">
        <v>82</v>
      </c>
      <c r="E6106">
        <v>108.762</v>
      </c>
      <c r="F6106">
        <v>104</v>
      </c>
      <c r="G6106">
        <v>108.762</v>
      </c>
      <c r="H6106">
        <v>105</v>
      </c>
    </row>
    <row r="6107" spans="1:8" x14ac:dyDescent="0.35">
      <c r="A6107">
        <v>108.779</v>
      </c>
      <c r="B6107">
        <v>75</v>
      </c>
      <c r="C6107">
        <v>108.779</v>
      </c>
      <c r="D6107">
        <v>74</v>
      </c>
      <c r="E6107">
        <v>108.779</v>
      </c>
      <c r="F6107">
        <v>101</v>
      </c>
      <c r="G6107">
        <v>108.779</v>
      </c>
      <c r="H6107">
        <v>104</v>
      </c>
    </row>
    <row r="6108" spans="1:8" x14ac:dyDescent="0.35">
      <c r="A6108">
        <v>108.79600000000001</v>
      </c>
      <c r="B6108">
        <v>74</v>
      </c>
      <c r="C6108">
        <v>108.79600000000001</v>
      </c>
      <c r="D6108">
        <v>84</v>
      </c>
      <c r="E6108">
        <v>108.79600000000001</v>
      </c>
      <c r="F6108">
        <v>111</v>
      </c>
      <c r="G6108">
        <v>108.79600000000001</v>
      </c>
      <c r="H6108">
        <v>100</v>
      </c>
    </row>
    <row r="6109" spans="1:8" x14ac:dyDescent="0.35">
      <c r="A6109">
        <v>108.813</v>
      </c>
      <c r="B6109">
        <v>71</v>
      </c>
      <c r="C6109">
        <v>108.813</v>
      </c>
      <c r="D6109">
        <v>87</v>
      </c>
      <c r="E6109">
        <v>108.813</v>
      </c>
      <c r="F6109">
        <v>118</v>
      </c>
      <c r="G6109">
        <v>108.813</v>
      </c>
      <c r="H6109">
        <v>102</v>
      </c>
    </row>
    <row r="6110" spans="1:8" x14ac:dyDescent="0.35">
      <c r="A6110">
        <v>108.83</v>
      </c>
      <c r="B6110">
        <v>69</v>
      </c>
      <c r="C6110">
        <v>108.83</v>
      </c>
      <c r="D6110">
        <v>81</v>
      </c>
      <c r="E6110">
        <v>108.83</v>
      </c>
      <c r="F6110">
        <v>110</v>
      </c>
      <c r="G6110">
        <v>108.83</v>
      </c>
      <c r="H6110">
        <v>104</v>
      </c>
    </row>
    <row r="6111" spans="1:8" x14ac:dyDescent="0.35">
      <c r="A6111">
        <v>108.84699999999999</v>
      </c>
      <c r="B6111">
        <v>66</v>
      </c>
      <c r="C6111">
        <v>108.84699999999999</v>
      </c>
      <c r="D6111">
        <v>87</v>
      </c>
      <c r="E6111">
        <v>108.84699999999999</v>
      </c>
      <c r="F6111">
        <v>102</v>
      </c>
      <c r="G6111">
        <v>108.84699999999999</v>
      </c>
      <c r="H6111">
        <v>103</v>
      </c>
    </row>
    <row r="6112" spans="1:8" x14ac:dyDescent="0.35">
      <c r="A6112">
        <v>108.864</v>
      </c>
      <c r="B6112">
        <v>65</v>
      </c>
      <c r="C6112">
        <v>108.864</v>
      </c>
      <c r="D6112">
        <v>84</v>
      </c>
      <c r="E6112">
        <v>108.864</v>
      </c>
      <c r="F6112">
        <v>104</v>
      </c>
      <c r="G6112">
        <v>108.864</v>
      </c>
      <c r="H6112">
        <v>101</v>
      </c>
    </row>
    <row r="6113" spans="1:8" x14ac:dyDescent="0.35">
      <c r="A6113">
        <v>108.881</v>
      </c>
      <c r="B6113">
        <v>68</v>
      </c>
      <c r="C6113">
        <v>108.881</v>
      </c>
      <c r="D6113">
        <v>82</v>
      </c>
      <c r="E6113">
        <v>108.881</v>
      </c>
      <c r="F6113">
        <v>105</v>
      </c>
      <c r="G6113">
        <v>108.881</v>
      </c>
      <c r="H6113">
        <v>98</v>
      </c>
    </row>
    <row r="6114" spans="1:8" x14ac:dyDescent="0.35">
      <c r="A6114">
        <v>108.898</v>
      </c>
      <c r="B6114">
        <v>68</v>
      </c>
      <c r="C6114">
        <v>108.898</v>
      </c>
      <c r="D6114">
        <v>93</v>
      </c>
      <c r="E6114">
        <v>108.898</v>
      </c>
      <c r="F6114">
        <v>98</v>
      </c>
      <c r="G6114">
        <v>108.898</v>
      </c>
      <c r="H6114">
        <v>105</v>
      </c>
    </row>
    <row r="6115" spans="1:8" x14ac:dyDescent="0.35">
      <c r="A6115">
        <v>108.91500000000001</v>
      </c>
      <c r="B6115">
        <v>68</v>
      </c>
      <c r="C6115">
        <v>108.91500000000001</v>
      </c>
      <c r="D6115">
        <v>90</v>
      </c>
      <c r="E6115">
        <v>108.91500000000001</v>
      </c>
      <c r="F6115">
        <v>107</v>
      </c>
      <c r="G6115">
        <v>108.91500000000001</v>
      </c>
      <c r="H6115">
        <v>98</v>
      </c>
    </row>
    <row r="6116" spans="1:8" x14ac:dyDescent="0.35">
      <c r="A6116">
        <v>108.932</v>
      </c>
      <c r="B6116">
        <v>68</v>
      </c>
      <c r="C6116">
        <v>108.932</v>
      </c>
      <c r="D6116">
        <v>85</v>
      </c>
      <c r="E6116">
        <v>108.932</v>
      </c>
      <c r="F6116">
        <v>98</v>
      </c>
      <c r="G6116">
        <v>108.932</v>
      </c>
      <c r="H6116">
        <v>106</v>
      </c>
    </row>
    <row r="6117" spans="1:8" x14ac:dyDescent="0.35">
      <c r="A6117">
        <v>108.949</v>
      </c>
      <c r="B6117">
        <v>65</v>
      </c>
      <c r="C6117">
        <v>108.949</v>
      </c>
      <c r="D6117">
        <v>83</v>
      </c>
      <c r="E6117">
        <v>108.949</v>
      </c>
      <c r="F6117">
        <v>86</v>
      </c>
      <c r="G6117">
        <v>108.949</v>
      </c>
      <c r="H6117">
        <v>105</v>
      </c>
    </row>
    <row r="6118" spans="1:8" x14ac:dyDescent="0.35">
      <c r="A6118">
        <v>108.96599999999999</v>
      </c>
      <c r="B6118">
        <v>64</v>
      </c>
      <c r="C6118">
        <v>108.96599999999999</v>
      </c>
      <c r="D6118">
        <v>86</v>
      </c>
      <c r="E6118">
        <v>108.96599999999999</v>
      </c>
      <c r="F6118">
        <v>99</v>
      </c>
      <c r="G6118">
        <v>108.96599999999999</v>
      </c>
      <c r="H6118">
        <v>102</v>
      </c>
    </row>
    <row r="6119" spans="1:8" x14ac:dyDescent="0.35">
      <c r="A6119">
        <v>108.983</v>
      </c>
      <c r="B6119">
        <v>67</v>
      </c>
      <c r="C6119">
        <v>108.983</v>
      </c>
      <c r="D6119">
        <v>87</v>
      </c>
      <c r="E6119">
        <v>108.983</v>
      </c>
      <c r="F6119">
        <v>116</v>
      </c>
      <c r="G6119">
        <v>108.983</v>
      </c>
      <c r="H6119">
        <v>100</v>
      </c>
    </row>
    <row r="6120" spans="1:8" x14ac:dyDescent="0.35">
      <c r="A6120">
        <v>109</v>
      </c>
      <c r="B6120">
        <v>72</v>
      </c>
      <c r="C6120">
        <v>109</v>
      </c>
      <c r="D6120">
        <v>79</v>
      </c>
      <c r="E6120">
        <v>109</v>
      </c>
      <c r="F6120">
        <v>105</v>
      </c>
      <c r="G6120">
        <v>109</v>
      </c>
      <c r="H6120">
        <v>109</v>
      </c>
    </row>
    <row r="6121" spans="1:8" x14ac:dyDescent="0.35">
      <c r="A6121">
        <v>109.017</v>
      </c>
      <c r="B6121">
        <v>63</v>
      </c>
      <c r="C6121">
        <v>109.017</v>
      </c>
      <c r="D6121">
        <v>83</v>
      </c>
      <c r="E6121">
        <v>109.017</v>
      </c>
      <c r="F6121">
        <v>99</v>
      </c>
      <c r="G6121">
        <v>109.017</v>
      </c>
      <c r="H6121">
        <v>108</v>
      </c>
    </row>
    <row r="6122" spans="1:8" x14ac:dyDescent="0.35">
      <c r="A6122">
        <v>109.03400000000001</v>
      </c>
      <c r="B6122">
        <v>72</v>
      </c>
      <c r="C6122">
        <v>109.03400000000001</v>
      </c>
      <c r="D6122">
        <v>85</v>
      </c>
      <c r="E6122">
        <v>109.03400000000001</v>
      </c>
      <c r="F6122">
        <v>105</v>
      </c>
      <c r="G6122">
        <v>109.03400000000001</v>
      </c>
      <c r="H6122">
        <v>97</v>
      </c>
    </row>
    <row r="6123" spans="1:8" x14ac:dyDescent="0.35">
      <c r="A6123">
        <v>109.051</v>
      </c>
      <c r="B6123">
        <v>69</v>
      </c>
      <c r="C6123">
        <v>109.051</v>
      </c>
      <c r="D6123">
        <v>86</v>
      </c>
      <c r="E6123">
        <v>109.051</v>
      </c>
      <c r="F6123">
        <v>99</v>
      </c>
      <c r="G6123">
        <v>109.051</v>
      </c>
      <c r="H6123">
        <v>94</v>
      </c>
    </row>
    <row r="6124" spans="1:8" x14ac:dyDescent="0.35">
      <c r="A6124">
        <v>109.068</v>
      </c>
      <c r="B6124">
        <v>67</v>
      </c>
      <c r="C6124">
        <v>109.068</v>
      </c>
      <c r="D6124">
        <v>82</v>
      </c>
      <c r="E6124">
        <v>109.068</v>
      </c>
      <c r="F6124">
        <v>93</v>
      </c>
      <c r="G6124">
        <v>109.068</v>
      </c>
      <c r="H6124">
        <v>101</v>
      </c>
    </row>
    <row r="6125" spans="1:8" x14ac:dyDescent="0.35">
      <c r="A6125">
        <v>109.08499999999999</v>
      </c>
      <c r="B6125">
        <v>68</v>
      </c>
      <c r="C6125">
        <v>109.08499999999999</v>
      </c>
      <c r="D6125">
        <v>76</v>
      </c>
      <c r="E6125">
        <v>109.08499999999999</v>
      </c>
      <c r="F6125">
        <v>97</v>
      </c>
      <c r="G6125">
        <v>109.08499999999999</v>
      </c>
      <c r="H6125">
        <v>107</v>
      </c>
    </row>
    <row r="6126" spans="1:8" x14ac:dyDescent="0.35">
      <c r="A6126">
        <v>109.102</v>
      </c>
      <c r="B6126">
        <v>68</v>
      </c>
      <c r="C6126">
        <v>109.102</v>
      </c>
      <c r="D6126">
        <v>70</v>
      </c>
      <c r="E6126">
        <v>109.102</v>
      </c>
      <c r="F6126">
        <v>100</v>
      </c>
      <c r="G6126">
        <v>109.102</v>
      </c>
      <c r="H6126">
        <v>92</v>
      </c>
    </row>
    <row r="6127" spans="1:8" x14ac:dyDescent="0.35">
      <c r="A6127">
        <v>109.119</v>
      </c>
      <c r="B6127">
        <v>71</v>
      </c>
      <c r="C6127">
        <v>109.119</v>
      </c>
      <c r="D6127">
        <v>77</v>
      </c>
      <c r="E6127">
        <v>109.119</v>
      </c>
      <c r="F6127">
        <v>105</v>
      </c>
      <c r="G6127">
        <v>109.119</v>
      </c>
      <c r="H6127">
        <v>97</v>
      </c>
    </row>
    <row r="6128" spans="1:8" x14ac:dyDescent="0.35">
      <c r="A6128">
        <v>109.136</v>
      </c>
      <c r="B6128">
        <v>74</v>
      </c>
      <c r="C6128">
        <v>109.136</v>
      </c>
      <c r="D6128">
        <v>80</v>
      </c>
      <c r="E6128">
        <v>109.136</v>
      </c>
      <c r="F6128">
        <v>100</v>
      </c>
      <c r="G6128">
        <v>109.136</v>
      </c>
      <c r="H6128">
        <v>92</v>
      </c>
    </row>
    <row r="6129" spans="1:8" x14ac:dyDescent="0.35">
      <c r="A6129">
        <v>109.15300000000001</v>
      </c>
      <c r="B6129">
        <v>75</v>
      </c>
      <c r="C6129">
        <v>109.15300000000001</v>
      </c>
      <c r="D6129">
        <v>79</v>
      </c>
      <c r="E6129">
        <v>109.15300000000001</v>
      </c>
      <c r="F6129">
        <v>108</v>
      </c>
      <c r="G6129">
        <v>109.15300000000001</v>
      </c>
      <c r="H6129">
        <v>96</v>
      </c>
    </row>
    <row r="6130" spans="1:8" x14ac:dyDescent="0.35">
      <c r="A6130">
        <v>109.17</v>
      </c>
      <c r="B6130">
        <v>68</v>
      </c>
      <c r="C6130">
        <v>109.17</v>
      </c>
      <c r="D6130">
        <v>79</v>
      </c>
      <c r="E6130">
        <v>109.17</v>
      </c>
      <c r="F6130">
        <v>104</v>
      </c>
      <c r="G6130">
        <v>109.17</v>
      </c>
      <c r="H6130">
        <v>94</v>
      </c>
    </row>
    <row r="6131" spans="1:8" x14ac:dyDescent="0.35">
      <c r="A6131">
        <v>109.187</v>
      </c>
      <c r="B6131">
        <v>68</v>
      </c>
      <c r="C6131">
        <v>109.187</v>
      </c>
      <c r="D6131">
        <v>79</v>
      </c>
      <c r="E6131">
        <v>109.187</v>
      </c>
      <c r="F6131">
        <v>102</v>
      </c>
      <c r="G6131">
        <v>109.187</v>
      </c>
      <c r="H6131">
        <v>106</v>
      </c>
    </row>
    <row r="6132" spans="1:8" x14ac:dyDescent="0.35">
      <c r="A6132">
        <v>109.20399999999999</v>
      </c>
      <c r="B6132">
        <v>76</v>
      </c>
      <c r="C6132">
        <v>109.20399999999999</v>
      </c>
      <c r="D6132">
        <v>86</v>
      </c>
      <c r="E6132">
        <v>109.20399999999999</v>
      </c>
      <c r="F6132">
        <v>104</v>
      </c>
      <c r="G6132">
        <v>109.20399999999999</v>
      </c>
      <c r="H6132">
        <v>94</v>
      </c>
    </row>
    <row r="6133" spans="1:8" x14ac:dyDescent="0.35">
      <c r="A6133">
        <v>109.221</v>
      </c>
      <c r="B6133">
        <v>74</v>
      </c>
      <c r="C6133">
        <v>109.221</v>
      </c>
      <c r="D6133">
        <v>86</v>
      </c>
      <c r="E6133">
        <v>109.221</v>
      </c>
      <c r="F6133">
        <v>93</v>
      </c>
      <c r="G6133">
        <v>109.221</v>
      </c>
      <c r="H6133">
        <v>100</v>
      </c>
    </row>
    <row r="6134" spans="1:8" x14ac:dyDescent="0.35">
      <c r="A6134">
        <v>109.238</v>
      </c>
      <c r="B6134">
        <v>68</v>
      </c>
      <c r="C6134">
        <v>109.238</v>
      </c>
      <c r="D6134">
        <v>76</v>
      </c>
      <c r="E6134">
        <v>109.238</v>
      </c>
      <c r="F6134">
        <v>96</v>
      </c>
      <c r="G6134">
        <v>109.238</v>
      </c>
      <c r="H6134">
        <v>96</v>
      </c>
    </row>
    <row r="6135" spans="1:8" x14ac:dyDescent="0.35">
      <c r="A6135">
        <v>109.255</v>
      </c>
      <c r="B6135">
        <v>79</v>
      </c>
      <c r="C6135">
        <v>109.255</v>
      </c>
      <c r="D6135">
        <v>85</v>
      </c>
      <c r="E6135">
        <v>109.255</v>
      </c>
      <c r="F6135">
        <v>105</v>
      </c>
      <c r="G6135">
        <v>109.255</v>
      </c>
      <c r="H6135">
        <v>107</v>
      </c>
    </row>
    <row r="6136" spans="1:8" x14ac:dyDescent="0.35">
      <c r="A6136">
        <v>109.27200000000001</v>
      </c>
      <c r="B6136">
        <v>71</v>
      </c>
      <c r="C6136">
        <v>109.27200000000001</v>
      </c>
      <c r="D6136">
        <v>72</v>
      </c>
      <c r="E6136">
        <v>109.27200000000001</v>
      </c>
      <c r="F6136">
        <v>116</v>
      </c>
      <c r="G6136">
        <v>109.27200000000001</v>
      </c>
      <c r="H6136">
        <v>104</v>
      </c>
    </row>
    <row r="6137" spans="1:8" x14ac:dyDescent="0.35">
      <c r="A6137">
        <v>109.289</v>
      </c>
      <c r="B6137">
        <v>70</v>
      </c>
      <c r="C6137">
        <v>109.289</v>
      </c>
      <c r="D6137">
        <v>88</v>
      </c>
      <c r="E6137">
        <v>109.289</v>
      </c>
      <c r="F6137">
        <v>103</v>
      </c>
      <c r="G6137">
        <v>109.289</v>
      </c>
      <c r="H6137">
        <v>102</v>
      </c>
    </row>
    <row r="6138" spans="1:8" x14ac:dyDescent="0.35">
      <c r="A6138">
        <v>109.306</v>
      </c>
      <c r="B6138">
        <v>69</v>
      </c>
      <c r="C6138">
        <v>109.306</v>
      </c>
      <c r="D6138">
        <v>77</v>
      </c>
      <c r="E6138">
        <v>109.306</v>
      </c>
      <c r="F6138">
        <v>101</v>
      </c>
      <c r="G6138">
        <v>109.306</v>
      </c>
      <c r="H6138">
        <v>96</v>
      </c>
    </row>
    <row r="6139" spans="1:8" x14ac:dyDescent="0.35">
      <c r="A6139">
        <v>109.32299999999999</v>
      </c>
      <c r="B6139">
        <v>71</v>
      </c>
      <c r="C6139">
        <v>109.32299999999999</v>
      </c>
      <c r="D6139">
        <v>70</v>
      </c>
      <c r="E6139">
        <v>109.32299999999999</v>
      </c>
      <c r="F6139">
        <v>85</v>
      </c>
      <c r="G6139">
        <v>109.32299999999999</v>
      </c>
      <c r="H6139">
        <v>86</v>
      </c>
    </row>
    <row r="6140" spans="1:8" x14ac:dyDescent="0.35">
      <c r="A6140">
        <v>109.34</v>
      </c>
      <c r="B6140">
        <v>74</v>
      </c>
      <c r="C6140">
        <v>109.34</v>
      </c>
      <c r="D6140">
        <v>87</v>
      </c>
      <c r="E6140">
        <v>109.34</v>
      </c>
      <c r="F6140">
        <v>102</v>
      </c>
      <c r="G6140">
        <v>109.34</v>
      </c>
      <c r="H6140">
        <v>103</v>
      </c>
    </row>
    <row r="6141" spans="1:8" x14ac:dyDescent="0.35">
      <c r="A6141">
        <v>109.357</v>
      </c>
      <c r="B6141">
        <v>69</v>
      </c>
      <c r="C6141">
        <v>109.357</v>
      </c>
      <c r="D6141">
        <v>82</v>
      </c>
      <c r="E6141">
        <v>109.357</v>
      </c>
      <c r="F6141">
        <v>96</v>
      </c>
      <c r="G6141">
        <v>109.357</v>
      </c>
      <c r="H6141">
        <v>108</v>
      </c>
    </row>
    <row r="6142" spans="1:8" x14ac:dyDescent="0.35">
      <c r="A6142">
        <v>109.374</v>
      </c>
      <c r="B6142">
        <v>69</v>
      </c>
      <c r="C6142">
        <v>109.374</v>
      </c>
      <c r="D6142">
        <v>82</v>
      </c>
      <c r="E6142">
        <v>109.374</v>
      </c>
      <c r="F6142">
        <v>105</v>
      </c>
      <c r="G6142">
        <v>109.374</v>
      </c>
      <c r="H6142">
        <v>115</v>
      </c>
    </row>
    <row r="6143" spans="1:8" x14ac:dyDescent="0.35">
      <c r="A6143">
        <v>109.39100000000001</v>
      </c>
      <c r="B6143">
        <v>69</v>
      </c>
      <c r="C6143">
        <v>109.39100000000001</v>
      </c>
      <c r="D6143">
        <v>74</v>
      </c>
      <c r="E6143">
        <v>109.39100000000001</v>
      </c>
      <c r="F6143">
        <v>102</v>
      </c>
      <c r="G6143">
        <v>109.39100000000001</v>
      </c>
      <c r="H6143">
        <v>99</v>
      </c>
    </row>
    <row r="6144" spans="1:8" x14ac:dyDescent="0.35">
      <c r="A6144">
        <v>109.408</v>
      </c>
      <c r="B6144">
        <v>65</v>
      </c>
      <c r="C6144">
        <v>109.408</v>
      </c>
      <c r="D6144">
        <v>76</v>
      </c>
      <c r="E6144">
        <v>109.408</v>
      </c>
      <c r="F6144">
        <v>96</v>
      </c>
      <c r="G6144">
        <v>109.408</v>
      </c>
      <c r="H6144">
        <v>96</v>
      </c>
    </row>
    <row r="6145" spans="1:8" x14ac:dyDescent="0.35">
      <c r="A6145">
        <v>109.425</v>
      </c>
      <c r="B6145">
        <v>71</v>
      </c>
      <c r="C6145">
        <v>109.425</v>
      </c>
      <c r="D6145">
        <v>86</v>
      </c>
      <c r="E6145">
        <v>109.425</v>
      </c>
      <c r="F6145">
        <v>99</v>
      </c>
      <c r="G6145">
        <v>109.425</v>
      </c>
      <c r="H6145">
        <v>108</v>
      </c>
    </row>
    <row r="6146" spans="1:8" x14ac:dyDescent="0.35">
      <c r="A6146">
        <v>109.44199999999999</v>
      </c>
      <c r="B6146">
        <v>73</v>
      </c>
      <c r="C6146">
        <v>109.44199999999999</v>
      </c>
      <c r="D6146">
        <v>81</v>
      </c>
      <c r="E6146">
        <v>109.44199999999999</v>
      </c>
      <c r="F6146">
        <v>98</v>
      </c>
      <c r="G6146">
        <v>109.44199999999999</v>
      </c>
      <c r="H6146">
        <v>90</v>
      </c>
    </row>
    <row r="6147" spans="1:8" x14ac:dyDescent="0.35">
      <c r="A6147">
        <v>109.459</v>
      </c>
      <c r="B6147">
        <v>69</v>
      </c>
      <c r="C6147">
        <v>109.459</v>
      </c>
      <c r="D6147">
        <v>75</v>
      </c>
      <c r="E6147">
        <v>109.459</v>
      </c>
      <c r="F6147">
        <v>100</v>
      </c>
      <c r="G6147">
        <v>109.459</v>
      </c>
      <c r="H6147">
        <v>98</v>
      </c>
    </row>
    <row r="6148" spans="1:8" x14ac:dyDescent="0.35">
      <c r="A6148">
        <v>109.476</v>
      </c>
      <c r="B6148">
        <v>66</v>
      </c>
      <c r="C6148">
        <v>109.476</v>
      </c>
      <c r="D6148">
        <v>68</v>
      </c>
      <c r="E6148">
        <v>109.476</v>
      </c>
      <c r="F6148">
        <v>106</v>
      </c>
      <c r="G6148">
        <v>109.476</v>
      </c>
      <c r="H6148">
        <v>102</v>
      </c>
    </row>
    <row r="6149" spans="1:8" x14ac:dyDescent="0.35">
      <c r="A6149">
        <v>109.49299999999999</v>
      </c>
      <c r="B6149">
        <v>74</v>
      </c>
      <c r="C6149">
        <v>109.49299999999999</v>
      </c>
      <c r="D6149">
        <v>83</v>
      </c>
      <c r="E6149">
        <v>109.49299999999999</v>
      </c>
      <c r="F6149">
        <v>107</v>
      </c>
      <c r="G6149">
        <v>109.49299999999999</v>
      </c>
      <c r="H6149">
        <v>101</v>
      </c>
    </row>
    <row r="6150" spans="1:8" x14ac:dyDescent="0.35">
      <c r="A6150">
        <v>109.51</v>
      </c>
      <c r="B6150">
        <v>76</v>
      </c>
      <c r="C6150">
        <v>109.51</v>
      </c>
      <c r="D6150">
        <v>81</v>
      </c>
      <c r="E6150">
        <v>109.51</v>
      </c>
      <c r="F6150">
        <v>104</v>
      </c>
      <c r="G6150">
        <v>109.51</v>
      </c>
      <c r="H6150">
        <v>110</v>
      </c>
    </row>
    <row r="6151" spans="1:8" x14ac:dyDescent="0.35">
      <c r="A6151">
        <v>109.527</v>
      </c>
      <c r="B6151">
        <v>69</v>
      </c>
      <c r="C6151">
        <v>109.527</v>
      </c>
      <c r="D6151">
        <v>80</v>
      </c>
      <c r="E6151">
        <v>109.527</v>
      </c>
      <c r="F6151">
        <v>99</v>
      </c>
      <c r="G6151">
        <v>109.527</v>
      </c>
      <c r="H6151">
        <v>98</v>
      </c>
    </row>
    <row r="6152" spans="1:8" x14ac:dyDescent="0.35">
      <c r="A6152">
        <v>109.544</v>
      </c>
      <c r="B6152">
        <v>69</v>
      </c>
      <c r="C6152">
        <v>109.544</v>
      </c>
      <c r="D6152">
        <v>81</v>
      </c>
      <c r="E6152">
        <v>109.544</v>
      </c>
      <c r="F6152">
        <v>98</v>
      </c>
      <c r="G6152">
        <v>109.544</v>
      </c>
      <c r="H6152">
        <v>100</v>
      </c>
    </row>
    <row r="6153" spans="1:8" x14ac:dyDescent="0.35">
      <c r="A6153">
        <v>109.56100000000001</v>
      </c>
      <c r="B6153">
        <v>72</v>
      </c>
      <c r="C6153">
        <v>109.56100000000001</v>
      </c>
      <c r="D6153">
        <v>76</v>
      </c>
      <c r="E6153">
        <v>109.56100000000001</v>
      </c>
      <c r="F6153">
        <v>95</v>
      </c>
      <c r="G6153">
        <v>109.56100000000001</v>
      </c>
      <c r="H6153">
        <v>103</v>
      </c>
    </row>
    <row r="6154" spans="1:8" x14ac:dyDescent="0.35">
      <c r="A6154">
        <v>109.578</v>
      </c>
      <c r="B6154">
        <v>72</v>
      </c>
      <c r="C6154">
        <v>109.578</v>
      </c>
      <c r="D6154">
        <v>74</v>
      </c>
      <c r="E6154">
        <v>109.578</v>
      </c>
      <c r="F6154">
        <v>97</v>
      </c>
      <c r="G6154">
        <v>109.578</v>
      </c>
      <c r="H6154">
        <v>123</v>
      </c>
    </row>
    <row r="6155" spans="1:8" x14ac:dyDescent="0.35">
      <c r="A6155">
        <v>109.595</v>
      </c>
      <c r="B6155">
        <v>71</v>
      </c>
      <c r="C6155">
        <v>109.595</v>
      </c>
      <c r="D6155">
        <v>76</v>
      </c>
      <c r="E6155">
        <v>109.595</v>
      </c>
      <c r="F6155">
        <v>101</v>
      </c>
      <c r="G6155">
        <v>109.595</v>
      </c>
      <c r="H6155">
        <v>107</v>
      </c>
    </row>
    <row r="6156" spans="1:8" x14ac:dyDescent="0.35">
      <c r="A6156">
        <v>109.61199999999999</v>
      </c>
      <c r="B6156">
        <v>73</v>
      </c>
      <c r="C6156">
        <v>109.61199999999999</v>
      </c>
      <c r="D6156">
        <v>68</v>
      </c>
      <c r="E6156">
        <v>109.61199999999999</v>
      </c>
      <c r="F6156">
        <v>105</v>
      </c>
      <c r="G6156">
        <v>109.61199999999999</v>
      </c>
      <c r="H6156">
        <v>108</v>
      </c>
    </row>
    <row r="6157" spans="1:8" x14ac:dyDescent="0.35">
      <c r="A6157">
        <v>109.629</v>
      </c>
      <c r="B6157">
        <v>71</v>
      </c>
      <c r="C6157">
        <v>109.629</v>
      </c>
      <c r="D6157">
        <v>76</v>
      </c>
      <c r="E6157">
        <v>109.629</v>
      </c>
      <c r="F6157">
        <v>112</v>
      </c>
      <c r="G6157">
        <v>109.629</v>
      </c>
      <c r="H6157">
        <v>106</v>
      </c>
    </row>
    <row r="6158" spans="1:8" x14ac:dyDescent="0.35">
      <c r="A6158">
        <v>109.646</v>
      </c>
      <c r="B6158">
        <v>70</v>
      </c>
      <c r="C6158">
        <v>109.646</v>
      </c>
      <c r="D6158">
        <v>86</v>
      </c>
      <c r="E6158">
        <v>109.646</v>
      </c>
      <c r="F6158">
        <v>105</v>
      </c>
      <c r="G6158">
        <v>109.646</v>
      </c>
      <c r="H6158">
        <v>112</v>
      </c>
    </row>
    <row r="6159" spans="1:8" x14ac:dyDescent="0.35">
      <c r="A6159">
        <v>109.663</v>
      </c>
      <c r="B6159">
        <v>69</v>
      </c>
      <c r="C6159">
        <v>109.663</v>
      </c>
      <c r="D6159">
        <v>82</v>
      </c>
      <c r="E6159">
        <v>109.663</v>
      </c>
      <c r="F6159">
        <v>101</v>
      </c>
      <c r="G6159">
        <v>109.663</v>
      </c>
      <c r="H6159">
        <v>106</v>
      </c>
    </row>
    <row r="6160" spans="1:8" x14ac:dyDescent="0.35">
      <c r="A6160">
        <v>109.68</v>
      </c>
      <c r="B6160">
        <v>69</v>
      </c>
      <c r="C6160">
        <v>109.68</v>
      </c>
      <c r="D6160">
        <v>77</v>
      </c>
      <c r="E6160">
        <v>109.68</v>
      </c>
      <c r="F6160">
        <v>103</v>
      </c>
      <c r="G6160">
        <v>109.68</v>
      </c>
      <c r="H6160">
        <v>96</v>
      </c>
    </row>
    <row r="6161" spans="1:8" x14ac:dyDescent="0.35">
      <c r="A6161">
        <v>109.697</v>
      </c>
      <c r="B6161">
        <v>71</v>
      </c>
      <c r="C6161">
        <v>109.697</v>
      </c>
      <c r="D6161">
        <v>84</v>
      </c>
      <c r="E6161">
        <v>109.697</v>
      </c>
      <c r="F6161">
        <v>99</v>
      </c>
      <c r="G6161">
        <v>109.697</v>
      </c>
      <c r="H6161">
        <v>106</v>
      </c>
    </row>
    <row r="6162" spans="1:8" x14ac:dyDescent="0.35">
      <c r="A6162">
        <v>109.714</v>
      </c>
      <c r="B6162">
        <v>68</v>
      </c>
      <c r="C6162">
        <v>109.714</v>
      </c>
      <c r="D6162">
        <v>89</v>
      </c>
      <c r="E6162">
        <v>109.714</v>
      </c>
      <c r="F6162">
        <v>93</v>
      </c>
      <c r="G6162">
        <v>109.714</v>
      </c>
      <c r="H6162">
        <v>102</v>
      </c>
    </row>
    <row r="6163" spans="1:8" x14ac:dyDescent="0.35">
      <c r="A6163">
        <v>109.73099999999999</v>
      </c>
      <c r="B6163">
        <v>77</v>
      </c>
      <c r="C6163">
        <v>109.73099999999999</v>
      </c>
      <c r="D6163">
        <v>76</v>
      </c>
      <c r="E6163">
        <v>109.73099999999999</v>
      </c>
      <c r="F6163">
        <v>104</v>
      </c>
      <c r="G6163">
        <v>109.73099999999999</v>
      </c>
      <c r="H6163">
        <v>98</v>
      </c>
    </row>
    <row r="6164" spans="1:8" x14ac:dyDescent="0.35">
      <c r="A6164">
        <v>109.748</v>
      </c>
      <c r="B6164">
        <v>75</v>
      </c>
      <c r="C6164">
        <v>109.748</v>
      </c>
      <c r="D6164">
        <v>77</v>
      </c>
      <c r="E6164">
        <v>109.748</v>
      </c>
      <c r="F6164">
        <v>106</v>
      </c>
      <c r="G6164">
        <v>109.748</v>
      </c>
      <c r="H6164">
        <v>97</v>
      </c>
    </row>
    <row r="6165" spans="1:8" x14ac:dyDescent="0.35">
      <c r="A6165">
        <v>109.765</v>
      </c>
      <c r="B6165">
        <v>72</v>
      </c>
      <c r="C6165">
        <v>109.765</v>
      </c>
      <c r="D6165">
        <v>87</v>
      </c>
      <c r="E6165">
        <v>109.765</v>
      </c>
      <c r="F6165">
        <v>94</v>
      </c>
      <c r="G6165">
        <v>109.765</v>
      </c>
      <c r="H6165">
        <v>103</v>
      </c>
    </row>
    <row r="6166" spans="1:8" x14ac:dyDescent="0.35">
      <c r="A6166">
        <v>109.782</v>
      </c>
      <c r="B6166">
        <v>73</v>
      </c>
      <c r="C6166">
        <v>109.782</v>
      </c>
      <c r="D6166">
        <v>82</v>
      </c>
      <c r="E6166">
        <v>109.782</v>
      </c>
      <c r="F6166">
        <v>96</v>
      </c>
      <c r="G6166">
        <v>109.782</v>
      </c>
      <c r="H6166">
        <v>107</v>
      </c>
    </row>
    <row r="6167" spans="1:8" x14ac:dyDescent="0.35">
      <c r="A6167">
        <v>109.79900000000001</v>
      </c>
      <c r="B6167">
        <v>70</v>
      </c>
      <c r="C6167">
        <v>109.79900000000001</v>
      </c>
      <c r="D6167">
        <v>79</v>
      </c>
      <c r="E6167">
        <v>109.79900000000001</v>
      </c>
      <c r="F6167">
        <v>99</v>
      </c>
      <c r="G6167">
        <v>109.79900000000001</v>
      </c>
      <c r="H6167">
        <v>104</v>
      </c>
    </row>
    <row r="6168" spans="1:8" x14ac:dyDescent="0.35">
      <c r="A6168">
        <v>109.816</v>
      </c>
      <c r="B6168">
        <v>72</v>
      </c>
      <c r="C6168">
        <v>109.816</v>
      </c>
      <c r="D6168">
        <v>76</v>
      </c>
      <c r="E6168">
        <v>109.816</v>
      </c>
      <c r="F6168">
        <v>99</v>
      </c>
      <c r="G6168">
        <v>109.816</v>
      </c>
      <c r="H6168">
        <v>100</v>
      </c>
    </row>
    <row r="6169" spans="1:8" x14ac:dyDescent="0.35">
      <c r="A6169">
        <v>109.833</v>
      </c>
      <c r="B6169">
        <v>70</v>
      </c>
      <c r="C6169">
        <v>109.833</v>
      </c>
      <c r="D6169">
        <v>76</v>
      </c>
      <c r="E6169">
        <v>109.833</v>
      </c>
      <c r="F6169">
        <v>102</v>
      </c>
      <c r="G6169">
        <v>109.833</v>
      </c>
      <c r="H6169">
        <v>99</v>
      </c>
    </row>
    <row r="6170" spans="1:8" x14ac:dyDescent="0.35">
      <c r="A6170">
        <v>109.85</v>
      </c>
      <c r="B6170">
        <v>69</v>
      </c>
      <c r="C6170">
        <v>109.85</v>
      </c>
      <c r="D6170">
        <v>84</v>
      </c>
      <c r="E6170">
        <v>109.85</v>
      </c>
      <c r="F6170">
        <v>100</v>
      </c>
      <c r="G6170">
        <v>109.85</v>
      </c>
      <c r="H6170">
        <v>110</v>
      </c>
    </row>
    <row r="6171" spans="1:8" x14ac:dyDescent="0.35">
      <c r="A6171">
        <v>109.867</v>
      </c>
      <c r="B6171">
        <v>74</v>
      </c>
      <c r="C6171">
        <v>109.867</v>
      </c>
      <c r="D6171">
        <v>83</v>
      </c>
      <c r="E6171">
        <v>109.867</v>
      </c>
      <c r="F6171">
        <v>98</v>
      </c>
      <c r="G6171">
        <v>109.867</v>
      </c>
      <c r="H6171">
        <v>102</v>
      </c>
    </row>
    <row r="6172" spans="1:8" x14ac:dyDescent="0.35">
      <c r="A6172">
        <v>109.884</v>
      </c>
      <c r="B6172">
        <v>71</v>
      </c>
      <c r="C6172">
        <v>109.884</v>
      </c>
      <c r="D6172">
        <v>86</v>
      </c>
      <c r="E6172">
        <v>109.884</v>
      </c>
      <c r="F6172">
        <v>104</v>
      </c>
      <c r="G6172">
        <v>109.884</v>
      </c>
      <c r="H6172">
        <v>95</v>
      </c>
    </row>
    <row r="6173" spans="1:8" x14ac:dyDescent="0.35">
      <c r="A6173">
        <v>109.901</v>
      </c>
      <c r="B6173">
        <v>67</v>
      </c>
      <c r="C6173">
        <v>109.901</v>
      </c>
      <c r="D6173">
        <v>82</v>
      </c>
      <c r="E6173">
        <v>109.901</v>
      </c>
      <c r="F6173">
        <v>102</v>
      </c>
      <c r="G6173">
        <v>109.901</v>
      </c>
      <c r="H6173">
        <v>106</v>
      </c>
    </row>
    <row r="6174" spans="1:8" x14ac:dyDescent="0.35">
      <c r="A6174">
        <v>109.91800000000001</v>
      </c>
      <c r="B6174">
        <v>64</v>
      </c>
      <c r="C6174">
        <v>109.91800000000001</v>
      </c>
      <c r="D6174">
        <v>69</v>
      </c>
      <c r="E6174">
        <v>109.91800000000001</v>
      </c>
      <c r="F6174">
        <v>104</v>
      </c>
      <c r="G6174">
        <v>109.91800000000001</v>
      </c>
      <c r="H6174">
        <v>105</v>
      </c>
    </row>
    <row r="6175" spans="1:8" x14ac:dyDescent="0.35">
      <c r="A6175">
        <v>109.935</v>
      </c>
      <c r="B6175">
        <v>68</v>
      </c>
      <c r="C6175">
        <v>109.935</v>
      </c>
      <c r="D6175">
        <v>74</v>
      </c>
      <c r="E6175">
        <v>109.935</v>
      </c>
      <c r="F6175">
        <v>98</v>
      </c>
      <c r="G6175">
        <v>109.935</v>
      </c>
      <c r="H6175">
        <v>107</v>
      </c>
    </row>
    <row r="6176" spans="1:8" x14ac:dyDescent="0.35">
      <c r="A6176">
        <v>109.952</v>
      </c>
      <c r="B6176">
        <v>72</v>
      </c>
      <c r="C6176">
        <v>109.952</v>
      </c>
      <c r="D6176">
        <v>74</v>
      </c>
      <c r="E6176">
        <v>109.952</v>
      </c>
      <c r="F6176">
        <v>93</v>
      </c>
      <c r="G6176">
        <v>109.952</v>
      </c>
      <c r="H6176">
        <v>104</v>
      </c>
    </row>
    <row r="6177" spans="1:8" x14ac:dyDescent="0.35">
      <c r="A6177">
        <v>109.96899999999999</v>
      </c>
      <c r="B6177">
        <v>78</v>
      </c>
      <c r="C6177">
        <v>109.96899999999999</v>
      </c>
      <c r="D6177">
        <v>80</v>
      </c>
      <c r="E6177">
        <v>109.96899999999999</v>
      </c>
      <c r="F6177">
        <v>94</v>
      </c>
      <c r="G6177">
        <v>109.96899999999999</v>
      </c>
      <c r="H6177">
        <v>97</v>
      </c>
    </row>
    <row r="6178" spans="1:8" x14ac:dyDescent="0.35">
      <c r="A6178">
        <v>109.986</v>
      </c>
      <c r="B6178">
        <v>70</v>
      </c>
      <c r="C6178">
        <v>109.986</v>
      </c>
      <c r="D6178">
        <v>80</v>
      </c>
      <c r="E6178">
        <v>109.986</v>
      </c>
      <c r="F6178">
        <v>98</v>
      </c>
      <c r="G6178">
        <v>109.986</v>
      </c>
      <c r="H6178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pH17</vt:lpstr>
      <vt:lpstr>pH23</vt:lpstr>
      <vt:lpstr>pH27</vt:lpstr>
      <vt:lpstr>pH33</vt:lpstr>
      <vt:lpstr>pH4</vt:lpstr>
      <vt:lpstr>pH47</vt:lpstr>
      <vt:lpstr>pH6</vt:lpstr>
      <vt:lpstr>pH7</vt:lpstr>
      <vt:lpstr>pH8</vt:lpstr>
      <vt:lpstr>pH85</vt:lpstr>
      <vt:lpstr>pH925</vt:lpstr>
      <vt:lpstr>pH10</vt:lpstr>
      <vt:lpstr>pH26-buffered</vt:lpstr>
      <vt:lpstr>pH36-buffered</vt:lpstr>
      <vt:lpstr>Leaching</vt:lpstr>
      <vt:lpstr>XRD-Data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Josephina Mulders</dc:creator>
  <cp:lastModifiedBy>Josephina Mulders</cp:lastModifiedBy>
  <dcterms:created xsi:type="dcterms:W3CDTF">2021-07-03T16:00:32Z</dcterms:created>
  <dcterms:modified xsi:type="dcterms:W3CDTF">2021-07-03T17:35:35Z</dcterms:modified>
</cp:coreProperties>
</file>