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rafiktadros/Documents/Projects/HCM GWAS/Manuscript/FinalFormatting/Ready to upload/"/>
    </mc:Choice>
  </mc:AlternateContent>
  <xr:revisionPtr revIDLastSave="0" documentId="13_ncr:1_{0F148F45-346A-864B-B0ED-3F499F970C70}" xr6:coauthVersionLast="45" xr6:coauthVersionMax="45" xr10:uidLastSave="{00000000-0000-0000-0000-000000000000}"/>
  <bookViews>
    <workbookView xWindow="0" yWindow="460" windowWidth="28800" windowHeight="16560" xr2:uid="{13ED072B-0055-E348-B8B3-06FC6C5FA9F5}"/>
  </bookViews>
  <sheets>
    <sheet name="List" sheetId="4" r:id="rId1"/>
    <sheet name="ST1" sheetId="6" r:id="rId2"/>
    <sheet name="ST2" sheetId="7" r:id="rId3"/>
    <sheet name="ST3" sheetId="27" r:id="rId4"/>
    <sheet name="ST4" sheetId="1" r:id="rId5"/>
    <sheet name="ST5" sheetId="3" r:id="rId6"/>
    <sheet name="ST6" sheetId="8" r:id="rId7"/>
    <sheet name="ST7" sheetId="9" r:id="rId8"/>
    <sheet name="ST8" sheetId="15" r:id="rId9"/>
    <sheet name="ST9" sheetId="12" r:id="rId10"/>
    <sheet name="ST10" sheetId="29" r:id="rId11"/>
    <sheet name="ST11" sheetId="28" r:id="rId12"/>
    <sheet name="ST12" sheetId="13" r:id="rId13"/>
    <sheet name="ST13" sheetId="25" r:id="rId14"/>
    <sheet name="ST14" sheetId="26" r:id="rId15"/>
    <sheet name="ST15" sheetId="16" r:id="rId16"/>
    <sheet name="ST16" sheetId="19" r:id="rId17"/>
    <sheet name="ST17" sheetId="20" r:id="rId18"/>
    <sheet name="ST18" sheetId="14" r:id="rId19"/>
    <sheet name="ST19" sheetId="22" r:id="rId20"/>
    <sheet name="ST20" sheetId="24" r:id="rId21"/>
    <sheet name="ST21" sheetId="23" r:id="rId22"/>
  </sheets>
  <definedNames>
    <definedName name="_xlnm._FilterDatabase" localSheetId="0" hidden="1">List!$A$6:$B$6</definedName>
    <definedName name="_xlnm._FilterDatabase" localSheetId="1" hidden="1">'ST1'!$A$4:$E$4</definedName>
    <definedName name="_xlnm._FilterDatabase" localSheetId="10" hidden="1">'ST10'!$A$4:$W$20</definedName>
    <definedName name="_xlnm._FilterDatabase" localSheetId="11" hidden="1">'ST11'!$A$3:$P$57</definedName>
    <definedName name="_xlnm._FilterDatabase" localSheetId="12" hidden="1">'ST12'!$A$4:$Q$4</definedName>
    <definedName name="_xlnm._FilterDatabase" localSheetId="13" hidden="1">'ST13'!$A$3:$F$3</definedName>
    <definedName name="_xlnm._FilterDatabase" localSheetId="14" hidden="1">'ST14'!$A$3:$F$3</definedName>
    <definedName name="_xlnm._FilterDatabase" localSheetId="15" hidden="1">'ST15'!$A$4:$L$92</definedName>
    <definedName name="_xlnm._FilterDatabase" localSheetId="16" hidden="1">'ST16'!$A$4:$J$127</definedName>
    <definedName name="_xlnm._FilterDatabase" localSheetId="17" hidden="1">'ST17'!$A$4:$J$74</definedName>
    <definedName name="_xlnm._FilterDatabase" localSheetId="18" hidden="1">'ST18'!$A$4:$K$146</definedName>
    <definedName name="_xlnm._FilterDatabase" localSheetId="19" hidden="1">'ST19'!$A$3:$G$3</definedName>
    <definedName name="_xlnm._FilterDatabase" localSheetId="2" hidden="1">'ST2'!$A$3:$N$265</definedName>
    <definedName name="_xlnm._FilterDatabase" localSheetId="4" hidden="1">'ST4'!$A$4:$AW$20</definedName>
    <definedName name="_xlnm._FilterDatabase" localSheetId="5" hidden="1">'ST5'!$A$3:$J$3</definedName>
    <definedName name="_xlnm._FilterDatabase" localSheetId="6" hidden="1">'ST6'!$A$3:$D$3</definedName>
    <definedName name="_xlnm._FilterDatabase" localSheetId="7" hidden="1">'ST7'!$A$4:$AX$17</definedName>
    <definedName name="_xlnm._FilterDatabase" localSheetId="8" hidden="1">'ST8'!$A$4:$AY$31</definedName>
    <definedName name="_xlnm._FilterDatabase" localSheetId="9" hidden="1">'ST9'!$A$3:$M$94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9" i="27" l="1"/>
  <c r="F19" i="27"/>
  <c r="F20" i="27"/>
  <c r="L17" i="27"/>
  <c r="L18" i="27"/>
  <c r="L19" i="27"/>
  <c r="L20" i="27"/>
  <c r="I17" i="27"/>
  <c r="I18" i="27"/>
  <c r="I20" i="27"/>
  <c r="L16" i="27"/>
  <c r="I16" i="27"/>
  <c r="F17" i="27"/>
  <c r="F18" i="27"/>
  <c r="F16" i="27"/>
  <c r="C19" i="27"/>
  <c r="B19" i="27"/>
  <c r="C10" i="27" l="1"/>
  <c r="B10" i="27"/>
  <c r="F6" i="15" l="1"/>
  <c r="F7" i="15"/>
  <c r="F8" i="15"/>
  <c r="F9" i="15"/>
  <c r="F10" i="15"/>
  <c r="F11" i="15"/>
  <c r="F12" i="15"/>
  <c r="F13" i="15"/>
  <c r="F14" i="15"/>
  <c r="F15" i="15"/>
  <c r="F16" i="15"/>
  <c r="F17" i="15"/>
  <c r="F18" i="15"/>
  <c r="F19" i="15"/>
  <c r="F21" i="15"/>
  <c r="F22" i="15"/>
  <c r="F23" i="15"/>
  <c r="F24" i="15"/>
  <c r="F26" i="15"/>
  <c r="F27" i="15"/>
  <c r="F28" i="15"/>
  <c r="F5" i="15"/>
  <c r="E6" i="15"/>
  <c r="E7" i="15"/>
  <c r="E10" i="15"/>
  <c r="E11" i="15"/>
  <c r="E12" i="15"/>
  <c r="E13" i="15"/>
  <c r="E14" i="15"/>
  <c r="E15" i="15"/>
  <c r="E16" i="15"/>
  <c r="E17" i="15"/>
  <c r="E18" i="15"/>
  <c r="E19" i="15"/>
  <c r="E20" i="15"/>
  <c r="E21" i="15"/>
  <c r="E22" i="15"/>
  <c r="E23" i="15"/>
  <c r="E24" i="15"/>
  <c r="E25" i="15"/>
  <c r="E26" i="15"/>
  <c r="E27" i="15"/>
  <c r="E28" i="15"/>
  <c r="E5" i="15"/>
  <c r="F6" i="9"/>
  <c r="F7" i="9"/>
  <c r="F8" i="9"/>
  <c r="F9" i="9"/>
  <c r="F10" i="9"/>
  <c r="F11" i="9"/>
  <c r="F12" i="9"/>
  <c r="F13" i="9"/>
  <c r="F15" i="9"/>
  <c r="F16" i="9"/>
  <c r="F17" i="9"/>
  <c r="F5" i="9"/>
  <c r="Q6" i="9" l="1"/>
  <c r="Q7" i="9"/>
  <c r="Q8" i="9"/>
  <c r="Q9" i="9"/>
  <c r="Q10" i="9"/>
  <c r="Q11" i="9"/>
  <c r="Q12" i="9"/>
  <c r="Q13" i="9"/>
  <c r="Q14" i="9"/>
  <c r="Q15" i="9"/>
  <c r="Q16" i="9"/>
  <c r="Q17" i="9"/>
  <c r="Q5" i="9"/>
</calcChain>
</file>

<file path=xl/sharedStrings.xml><?xml version="1.0" encoding="utf-8"?>
<sst xmlns="http://schemas.openxmlformats.org/spreadsheetml/2006/main" count="6654" uniqueCount="2104">
  <si>
    <t>Locus</t>
  </si>
  <si>
    <t>GRCh37</t>
  </si>
  <si>
    <t>Gene</t>
  </si>
  <si>
    <t>EA</t>
  </si>
  <si>
    <t>NEA</t>
  </si>
  <si>
    <t>EAF</t>
  </si>
  <si>
    <t>LVEF</t>
  </si>
  <si>
    <t>LVconc</t>
  </si>
  <si>
    <t>LVM</t>
  </si>
  <si>
    <t>LVEDV</t>
  </si>
  <si>
    <t>LVESV</t>
  </si>
  <si>
    <t>HCM</t>
  </si>
  <si>
    <t>DCM</t>
  </si>
  <si>
    <t>b</t>
  </si>
  <si>
    <t>SE</t>
  </si>
  <si>
    <t>P</t>
  </si>
  <si>
    <t>N cases</t>
  </si>
  <si>
    <t>Z</t>
  </si>
  <si>
    <t>rs945425</t>
  </si>
  <si>
    <t>1:16348412</t>
  </si>
  <si>
    <t>HSPB7</t>
  </si>
  <si>
    <t>C</t>
  </si>
  <si>
    <t>T</t>
  </si>
  <si>
    <t>rs185178768</t>
  </si>
  <si>
    <t>1:51418378</t>
  </si>
  <si>
    <t>G</t>
  </si>
  <si>
    <t>A</t>
  </si>
  <si>
    <t>rs6755784</t>
  </si>
  <si>
    <t>2:179389742</t>
  </si>
  <si>
    <t>TTN</t>
  </si>
  <si>
    <t>PLN</t>
  </si>
  <si>
    <t>rs144567740</t>
  </si>
  <si>
    <t>7:139099813</t>
  </si>
  <si>
    <t>rs12541595</t>
  </si>
  <si>
    <t>8:125857359</t>
  </si>
  <si>
    <t>MTSS1</t>
  </si>
  <si>
    <t>rs72840788</t>
  </si>
  <si>
    <t>10:121415685</t>
  </si>
  <si>
    <t>BAG3</t>
  </si>
  <si>
    <t>rs3184504</t>
  </si>
  <si>
    <t>12:111884608</t>
  </si>
  <si>
    <t>SH2B3</t>
  </si>
  <si>
    <t>rs116904997</t>
  </si>
  <si>
    <t>12:120668534</t>
  </si>
  <si>
    <t>PXN</t>
  </si>
  <si>
    <t>rs2801617</t>
  </si>
  <si>
    <t>13:56470841</t>
  </si>
  <si>
    <t>rs8039472</t>
  </si>
  <si>
    <t>15:85361644</t>
  </si>
  <si>
    <t>IGF1R</t>
  </si>
  <si>
    <t>rs2070458</t>
  </si>
  <si>
    <t>22:24159307</t>
  </si>
  <si>
    <t>MMP11</t>
  </si>
  <si>
    <t>rs4820654</t>
  </si>
  <si>
    <t>22:26162902</t>
  </si>
  <si>
    <t>MYO18B</t>
  </si>
  <si>
    <t>rs10927886</t>
  </si>
  <si>
    <t>1:16339313</t>
  </si>
  <si>
    <t>rs12212795</t>
  </si>
  <si>
    <t>6:118654308</t>
  </si>
  <si>
    <t>10:121419487</t>
  </si>
  <si>
    <t>rs17099139</t>
  </si>
  <si>
    <t>16:2152651</t>
  </si>
  <si>
    <t>rs9928278</t>
  </si>
  <si>
    <t>17:44787312</t>
  </si>
  <si>
    <t>rs1378358</t>
  </si>
  <si>
    <t>18:34253745</t>
  </si>
  <si>
    <t>rs503274</t>
  </si>
  <si>
    <t>PKD1</t>
  </si>
  <si>
    <t>PRKCA</t>
  </si>
  <si>
    <t>FHOD3</t>
  </si>
  <si>
    <t>rs444666-A(0.55)</t>
  </si>
  <si>
    <t>rs2074404-G(0.59)</t>
  </si>
  <si>
    <t>SYNPO2L</t>
  </si>
  <si>
    <t>PROB1</t>
  </si>
  <si>
    <t>PLEC</t>
  </si>
  <si>
    <t>rs4790351</t>
  </si>
  <si>
    <t>YWHAE</t>
  </si>
  <si>
    <t>rs60871386</t>
  </si>
  <si>
    <t>7:128430437</t>
  </si>
  <si>
    <t>FLNC</t>
  </si>
  <si>
    <t>rs9647379</t>
  </si>
  <si>
    <t>3:171785168</t>
  </si>
  <si>
    <t>FNDC3B</t>
  </si>
  <si>
    <t>rs2186370</t>
  </si>
  <si>
    <t>22:24171305</t>
  </si>
  <si>
    <t>rs11073729</t>
  </si>
  <si>
    <t>15:85350081</t>
  </si>
  <si>
    <t>ALPK3</t>
  </si>
  <si>
    <t>VTI1A</t>
  </si>
  <si>
    <t>P (MTAG)</t>
  </si>
  <si>
    <t>Lead SNP</t>
  </si>
  <si>
    <t>Title</t>
  </si>
  <si>
    <t>First Author</t>
  </si>
  <si>
    <t>Pubmed ID</t>
  </si>
  <si>
    <t>Esslinger</t>
  </si>
  <si>
    <t>Array</t>
  </si>
  <si>
    <t>llumina HumanExome BeadChip</t>
  </si>
  <si>
    <t>Imputation</t>
  </si>
  <si>
    <t>No</t>
  </si>
  <si>
    <t>Journal</t>
  </si>
  <si>
    <t>PLoS One</t>
  </si>
  <si>
    <t>Year</t>
  </si>
  <si>
    <t>Circulation</t>
  </si>
  <si>
    <t>Aragam</t>
  </si>
  <si>
    <t>Last Author</t>
  </si>
  <si>
    <t>Lubitz</t>
  </si>
  <si>
    <t>Villard</t>
  </si>
  <si>
    <t>Yes</t>
  </si>
  <si>
    <t>Affymetrix UK BiLEVE/UK Biobank Axiom arrays</t>
  </si>
  <si>
    <t>Meder</t>
  </si>
  <si>
    <t>Katus</t>
  </si>
  <si>
    <t>Eur Heart J</t>
  </si>
  <si>
    <t xml:space="preserve">Affymetrix Human SNP Array </t>
  </si>
  <si>
    <t>CDKN1A</t>
  </si>
  <si>
    <t>Stratum</t>
  </si>
  <si>
    <t>Cases</t>
  </si>
  <si>
    <t>Controls</t>
  </si>
  <si>
    <t>HCM study cohorts and clinical characteristics</t>
  </si>
  <si>
    <t>HCM1</t>
  </si>
  <si>
    <t>HCM2</t>
  </si>
  <si>
    <t>HCM3</t>
  </si>
  <si>
    <t>HCM4</t>
  </si>
  <si>
    <t>HCM6</t>
  </si>
  <si>
    <t>Combined</t>
  </si>
  <si>
    <t>Male (%)</t>
  </si>
  <si>
    <t>Genotyping platform</t>
  </si>
  <si>
    <t>Illumina GSA</t>
  </si>
  <si>
    <t>Illumina OmniExpress and GSA</t>
  </si>
  <si>
    <t>Imputation method</t>
  </si>
  <si>
    <t>Imputation reference panel</t>
  </si>
  <si>
    <t>Genotyping Platform</t>
  </si>
  <si>
    <t>Illumina OmniExpress</t>
  </si>
  <si>
    <t>Illumina MEGA and GSA</t>
  </si>
  <si>
    <t>Minimac3</t>
  </si>
  <si>
    <t>Impute2</t>
  </si>
  <si>
    <t>Minimac4</t>
  </si>
  <si>
    <t>HRCr1.1</t>
  </si>
  <si>
    <t>UK10K+1KG</t>
  </si>
  <si>
    <t>N passing QC</t>
  </si>
  <si>
    <t>655 (66)</t>
  </si>
  <si>
    <t>217 (67)</t>
  </si>
  <si>
    <t>19 [16-22]</t>
  </si>
  <si>
    <t>57 ± 13</t>
  </si>
  <si>
    <t>319 (98)</t>
  </si>
  <si>
    <t xml:space="preserve">    VUS only N (% of tested)</t>
  </si>
  <si>
    <t xml:space="preserve">    LP/P N (% of tested)</t>
  </si>
  <si>
    <t xml:space="preserve">    Negative N (% of tested)</t>
  </si>
  <si>
    <t>90 (28)</t>
  </si>
  <si>
    <t xml:space="preserve">    Age at LVWT assessment (years)</t>
  </si>
  <si>
    <t>286 (88)</t>
  </si>
  <si>
    <t>Cardiac imaging data available N (%)*</t>
  </si>
  <si>
    <t>813 (81)</t>
  </si>
  <si>
    <t>20 [17-22]</t>
  </si>
  <si>
    <t>51 ± 16</t>
  </si>
  <si>
    <t>987 (99)</t>
  </si>
  <si>
    <t>480 (49)</t>
  </si>
  <si>
    <t>N SNPs passing QC after imputation</t>
  </si>
  <si>
    <t>Royal Brompton Hospital (RBH)</t>
  </si>
  <si>
    <t>Netherlands (NL)</t>
  </si>
  <si>
    <t>Canada (CAN)</t>
  </si>
  <si>
    <t>Transcript</t>
  </si>
  <si>
    <t>cDNA change</t>
  </si>
  <si>
    <t>Protein change</t>
  </si>
  <si>
    <t>N in NL</t>
  </si>
  <si>
    <t>N in RBH</t>
  </si>
  <si>
    <t>N in CAN</t>
  </si>
  <si>
    <t>Age, years</t>
  </si>
  <si>
    <t>Height, cm</t>
  </si>
  <si>
    <t>Weight, kg</t>
  </si>
  <si>
    <t>DCM1</t>
  </si>
  <si>
    <t>DCM2</t>
  </si>
  <si>
    <t>DCM3</t>
  </si>
  <si>
    <t>Back to List</t>
  </si>
  <si>
    <t>Genetic correlations in HCM, DCM and CMR LV traits</t>
  </si>
  <si>
    <t>rg</t>
  </si>
  <si>
    <t>h2_obs</t>
  </si>
  <si>
    <t>h2_obs_se</t>
  </si>
  <si>
    <t>h2_int</t>
  </si>
  <si>
    <t>h2_int_se</t>
  </si>
  <si>
    <t>gcov_int</t>
  </si>
  <si>
    <t>gcov_int_se</t>
  </si>
  <si>
    <t>NA</t>
  </si>
  <si>
    <t>Clinical genetic testing available N (%)</t>
  </si>
  <si>
    <t>gnomAD FAF</t>
  </si>
  <si>
    <t>gnomAD FAF popmax</t>
  </si>
  <si>
    <t>rs10927875</t>
  </si>
  <si>
    <t>rs2291569</t>
  </si>
  <si>
    <t>rs2234962</t>
  </si>
  <si>
    <t>1:16299312</t>
  </si>
  <si>
    <t>7:128488734</t>
  </si>
  <si>
    <t>10:121429633</t>
  </si>
  <si>
    <t>CCDC141</t>
  </si>
  <si>
    <t>GATA4</t>
  </si>
  <si>
    <t>rs2182400</t>
  </si>
  <si>
    <t>10:29707551</t>
  </si>
  <si>
    <t>SVIL</t>
  </si>
  <si>
    <t>rs1051168</t>
  </si>
  <si>
    <t>15:85200520</t>
  </si>
  <si>
    <t>rs9892651</t>
  </si>
  <si>
    <t>17:64303793</t>
  </si>
  <si>
    <t>rs3967688</t>
  </si>
  <si>
    <t>27 (8)</t>
  </si>
  <si>
    <t>Variant type</t>
  </si>
  <si>
    <t>ACTC1</t>
  </si>
  <si>
    <t>ENST00000290378</t>
  </si>
  <si>
    <t>c.76G&gt;A</t>
  </si>
  <si>
    <t>p.D26N</t>
  </si>
  <si>
    <t>missense</t>
  </si>
  <si>
    <t>PP3,PM2</t>
  </si>
  <si>
    <t>Uncertain Significance</t>
  </si>
  <si>
    <t>c.850A&gt;T</t>
  </si>
  <si>
    <t>p.I284F</t>
  </si>
  <si>
    <t>PM2</t>
  </si>
  <si>
    <t>c.967G&gt;T</t>
  </si>
  <si>
    <t>p.A323S</t>
  </si>
  <si>
    <t>CSRP3</t>
  </si>
  <si>
    <t>ENST00000533783</t>
  </si>
  <si>
    <t>c.131T&gt;C</t>
  </si>
  <si>
    <t>p.L44P</t>
  </si>
  <si>
    <t>PP3,PM2,PS4,PM1_supporting</t>
  </si>
  <si>
    <t>Likely Pathogenic</t>
  </si>
  <si>
    <t>c.202C&gt;G</t>
  </si>
  <si>
    <t>p.P68A</t>
  </si>
  <si>
    <t>PP3,PM2,PM1_supporting</t>
  </si>
  <si>
    <t>c.282-2_282delAGG</t>
  </si>
  <si>
    <t>essential_splice_site</t>
  </si>
  <si>
    <t>c.379G&gt;A</t>
  </si>
  <si>
    <t>p.V127I</t>
  </si>
  <si>
    <t>c.449G&gt;A</t>
  </si>
  <si>
    <t>p.C150Y</t>
  </si>
  <si>
    <t>FHL1</t>
  </si>
  <si>
    <t>ENST00000370690</t>
  </si>
  <si>
    <t>c.808C&gt;T</t>
  </si>
  <si>
    <t>p.Q270X</t>
  </si>
  <si>
    <t>nonsense</t>
  </si>
  <si>
    <t>PVS1,PM2</t>
  </si>
  <si>
    <t>MYBPC3</t>
  </si>
  <si>
    <t>ENST00000545968</t>
  </si>
  <si>
    <t>c.1000G&gt;T</t>
  </si>
  <si>
    <t>p.E334X</t>
  </si>
  <si>
    <t>c.104G&gt;A</t>
  </si>
  <si>
    <t>p.R35Q</t>
  </si>
  <si>
    <t>BS1</t>
  </si>
  <si>
    <t>c.1217G&gt;A</t>
  </si>
  <si>
    <t>p.S406N</t>
  </si>
  <si>
    <t>PM2,PM1_supporting</t>
  </si>
  <si>
    <t>c.1218C&gt;A</t>
  </si>
  <si>
    <t>p.S406R</t>
  </si>
  <si>
    <t>c.1224_1225delCAinsTT</t>
  </si>
  <si>
    <t>p.K409X</t>
  </si>
  <si>
    <t>PVS1,PM2,PS4</t>
  </si>
  <si>
    <t>Pathogenic</t>
  </si>
  <si>
    <t>c.1224-19G&gt;A</t>
  </si>
  <si>
    <t>splice_site</t>
  </si>
  <si>
    <t>c.1224-2A&gt;G</t>
  </si>
  <si>
    <t>c.1227-2A&gt;G</t>
  </si>
  <si>
    <t>c.126G&gt;A</t>
  </si>
  <si>
    <t>p.W42X</t>
  </si>
  <si>
    <t>c.1321G&gt;A</t>
  </si>
  <si>
    <t>p.E441K</t>
  </si>
  <si>
    <t>c.1351+1G&gt;A</t>
  </si>
  <si>
    <t>c.1351G&gt;A</t>
  </si>
  <si>
    <t>p.E451K</t>
  </si>
  <si>
    <t>c.1359delT</t>
  </si>
  <si>
    <t>frameshift</t>
  </si>
  <si>
    <t>c.13G&gt;C</t>
  </si>
  <si>
    <t>p.G5R</t>
  </si>
  <si>
    <t>c.1404delG</t>
  </si>
  <si>
    <t>c.1457+5G&gt;C</t>
  </si>
  <si>
    <t>c.1458-1G&gt;C</t>
  </si>
  <si>
    <t>c.1458-6G&gt;A</t>
  </si>
  <si>
    <t>c.146_148delTCA</t>
  </si>
  <si>
    <t>inframe_indel</t>
  </si>
  <si>
    <t>PM4,PM2,PM1_supporting</t>
  </si>
  <si>
    <t>c.1468G&gt;A</t>
  </si>
  <si>
    <t>p.G490R</t>
  </si>
  <si>
    <t>PP3,BS1</t>
  </si>
  <si>
    <t>c.1471G&gt;A</t>
  </si>
  <si>
    <t>p.V491M</t>
  </si>
  <si>
    <t>c.1483C&gt;G</t>
  </si>
  <si>
    <t>p.R495G</t>
  </si>
  <si>
    <t>PS4,PM5,PP3,PM2,PM1_strong</t>
  </si>
  <si>
    <t>c.1484G&gt;A</t>
  </si>
  <si>
    <t>p.R495Q</t>
  </si>
  <si>
    <t>PS4,PM2,PM1_strong</t>
  </si>
  <si>
    <t>c.1504C&gt;T</t>
  </si>
  <si>
    <t>p.R502W</t>
  </si>
  <si>
    <t>c.1513A&gt;T</t>
  </si>
  <si>
    <t>p.K505X</t>
  </si>
  <si>
    <t>c.1624+1G&gt;A</t>
  </si>
  <si>
    <t>c.1624+4A&gt;T</t>
  </si>
  <si>
    <t>PS4,PM2</t>
  </si>
  <si>
    <t>c.1624G&gt;C</t>
  </si>
  <si>
    <t>p.E542Q</t>
  </si>
  <si>
    <t>PS4,PM2,PM1_supporting</t>
  </si>
  <si>
    <t>c.1696T&gt;C</t>
  </si>
  <si>
    <t>p.C566R</t>
  </si>
  <si>
    <t>c.1765C&gt;T</t>
  </si>
  <si>
    <t>p.R589C</t>
  </si>
  <si>
    <t>c.1789C&gt;T</t>
  </si>
  <si>
    <t>p.R597W</t>
  </si>
  <si>
    <t>c.1790G&gt;A</t>
  </si>
  <si>
    <t>p.R597Q</t>
  </si>
  <si>
    <t>c.1791-1G&gt;A</t>
  </si>
  <si>
    <t>c.1828G&gt;C</t>
  </si>
  <si>
    <t>p.D610H</t>
  </si>
  <si>
    <t>c.1831G&gt;A</t>
  </si>
  <si>
    <t>p.E611K</t>
  </si>
  <si>
    <t>PM2,PS4,PM1_supporting</t>
  </si>
  <si>
    <t>c.1897+1G&gt;A</t>
  </si>
  <si>
    <t>c.1928-2A&gt;G</t>
  </si>
  <si>
    <t>PVS1,PS4,PM2</t>
  </si>
  <si>
    <t>c.1934C&gt;T</t>
  </si>
  <si>
    <t>p.P645L</t>
  </si>
  <si>
    <t>c.2059_2060insGCCCCCCGTGA</t>
  </si>
  <si>
    <t>c.2063C&gt;T</t>
  </si>
  <si>
    <t>p.T688M</t>
  </si>
  <si>
    <t>c.2149-2delA</t>
  </si>
  <si>
    <t>c.2198G&gt;A</t>
  </si>
  <si>
    <t>p.R733H</t>
  </si>
  <si>
    <t>c.221delCinsTT</t>
  </si>
  <si>
    <t>c.223G&gt;A</t>
  </si>
  <si>
    <t>p.D75N</t>
  </si>
  <si>
    <t>c.2267delC</t>
  </si>
  <si>
    <t>c.2275G&gt;A</t>
  </si>
  <si>
    <t>p.E759K</t>
  </si>
  <si>
    <t>c.2308G&gt;A</t>
  </si>
  <si>
    <t>p.D770N</t>
  </si>
  <si>
    <t>c.2309-2A&gt;G</t>
  </si>
  <si>
    <t>c.2373dupG</t>
  </si>
  <si>
    <t>c.2391C&gt;A</t>
  </si>
  <si>
    <t>p.Y797X</t>
  </si>
  <si>
    <t>c.2414-8T&gt;A</t>
  </si>
  <si>
    <t>c.2429G&gt;A</t>
  </si>
  <si>
    <t>p.R810H</t>
  </si>
  <si>
    <t>PS4</t>
  </si>
  <si>
    <t>c.2429G&gt;T</t>
  </si>
  <si>
    <t>p.R810L</t>
  </si>
  <si>
    <t>c.2432A&gt;G</t>
  </si>
  <si>
    <t>p.K811R</t>
  </si>
  <si>
    <t>c.2459G&gt;A</t>
  </si>
  <si>
    <t>p.R820Q</t>
  </si>
  <si>
    <t>c.2545delG</t>
  </si>
  <si>
    <t>c.2558delG</t>
  </si>
  <si>
    <t>c.2610dupC</t>
  </si>
  <si>
    <t>c.2670G&gt;A</t>
  </si>
  <si>
    <t>p.W890X</t>
  </si>
  <si>
    <t>c.2737+1G&gt;A</t>
  </si>
  <si>
    <t>c.2780_2781delCA</t>
  </si>
  <si>
    <t>c.2789delT</t>
  </si>
  <si>
    <t>c.2827C&gt;T</t>
  </si>
  <si>
    <t>p.R943X</t>
  </si>
  <si>
    <t>c.2842_2843delAA</t>
  </si>
  <si>
    <t>c.2846dupT</t>
  </si>
  <si>
    <t>c.2864_2865delCT</t>
  </si>
  <si>
    <t>c.2893C&gt;T</t>
  </si>
  <si>
    <t>p.Q965X</t>
  </si>
  <si>
    <t>c.2905+2T&gt;G</t>
  </si>
  <si>
    <t>c.2905C&gt;T</t>
  </si>
  <si>
    <t>p.Q969X</t>
  </si>
  <si>
    <t>c.2980C&gt;T</t>
  </si>
  <si>
    <t>p.L994F</t>
  </si>
  <si>
    <t>c.2994G&gt;A</t>
  </si>
  <si>
    <t>c.3064C&gt;T</t>
  </si>
  <si>
    <t>p.R1022C</t>
  </si>
  <si>
    <t>c.3065G&gt;C</t>
  </si>
  <si>
    <t>p.R1022P</t>
  </si>
  <si>
    <t>c.3083C&gt;T</t>
  </si>
  <si>
    <t>p.T1028I</t>
  </si>
  <si>
    <t>c.3137C&gt;T</t>
  </si>
  <si>
    <t>p.T1046M</t>
  </si>
  <si>
    <t>c.3181C&gt;T</t>
  </si>
  <si>
    <t>p.Q1061X</t>
  </si>
  <si>
    <t>c.3190+5G&gt;A</t>
  </si>
  <si>
    <t>c.3191_3192insT</t>
  </si>
  <si>
    <t>c.3206C&gt;G</t>
  </si>
  <si>
    <t>p.P1069R</t>
  </si>
  <si>
    <t>c.3226_3227insT</t>
  </si>
  <si>
    <t>c.3233G&gt;A</t>
  </si>
  <si>
    <t>p.W1078X</t>
  </si>
  <si>
    <t>c.3257G&gt;A</t>
  </si>
  <si>
    <t>p.W1086X</t>
  </si>
  <si>
    <t>c.327_332delCCCTGC</t>
  </si>
  <si>
    <t>c.3323A&gt;C</t>
  </si>
  <si>
    <t>p.K1108T</t>
  </si>
  <si>
    <t>c.3326C&gt;T</t>
  </si>
  <si>
    <t>p.T1109I</t>
  </si>
  <si>
    <t>c.3332_3333insAGTG</t>
  </si>
  <si>
    <t>c.3373G&gt;T</t>
  </si>
  <si>
    <t>p.V1125L</t>
  </si>
  <si>
    <t>c.3407_3409delACT</t>
  </si>
  <si>
    <t>PM4,PM2,PS4,PM1_supporting</t>
  </si>
  <si>
    <t>c.3408C&gt;A</t>
  </si>
  <si>
    <t>p.Y1136X</t>
  </si>
  <si>
    <t>c.3470C&gt;T</t>
  </si>
  <si>
    <t>p.P1157L</t>
  </si>
  <si>
    <t>c.3490+1G&gt;T</t>
  </si>
  <si>
    <t>c.3491-3C&gt;G</t>
  </si>
  <si>
    <t>c.3613C&gt;T</t>
  </si>
  <si>
    <t>p.R1205W</t>
  </si>
  <si>
    <t>c.3627+1G&gt;A</t>
  </si>
  <si>
    <t>c.3697C&gt;T</t>
  </si>
  <si>
    <t>p.Q1233X</t>
  </si>
  <si>
    <t>c.3742G&gt;A</t>
  </si>
  <si>
    <t>p.G1248R</t>
  </si>
  <si>
    <t>PM2,PM1_strong</t>
  </si>
  <si>
    <t>c.3746_3747insGCATCTATGTCTGCGGGG</t>
  </si>
  <si>
    <t>PM4,PM2,PM1_strong</t>
  </si>
  <si>
    <t>c.3763G&gt;A</t>
  </si>
  <si>
    <t>p.A1255T</t>
  </si>
  <si>
    <t>c.3763G&gt;C</t>
  </si>
  <si>
    <t>p.A1255P</t>
  </si>
  <si>
    <t>c.3771C&gt;A</t>
  </si>
  <si>
    <t>p.N1257K</t>
  </si>
  <si>
    <t>c.3776delA</t>
  </si>
  <si>
    <t>c.3797G&gt;A</t>
  </si>
  <si>
    <t>p.C1266Y</t>
  </si>
  <si>
    <t>c.3811C&gt;T</t>
  </si>
  <si>
    <t>p.R1271X</t>
  </si>
  <si>
    <t>c.3815-1G&gt;A</t>
  </si>
  <si>
    <t>c.442G&gt;A</t>
  </si>
  <si>
    <t>p.G148R</t>
  </si>
  <si>
    <t>BP4,PS4</t>
  </si>
  <si>
    <t>c.478C&gt;G</t>
  </si>
  <si>
    <t>p.R160G</t>
  </si>
  <si>
    <t>c.481C&gt;A</t>
  </si>
  <si>
    <t>p.P161T</t>
  </si>
  <si>
    <t>c.481C&gt;T</t>
  </si>
  <si>
    <t>p.P161S</t>
  </si>
  <si>
    <t>c.529C&gt;T</t>
  </si>
  <si>
    <t>p.R177C</t>
  </si>
  <si>
    <t>c.551dupT</t>
  </si>
  <si>
    <t>c.557C&gt;T</t>
  </si>
  <si>
    <t>p.P186L</t>
  </si>
  <si>
    <t>c.655G&gt;C</t>
  </si>
  <si>
    <t>p.V219L</t>
  </si>
  <si>
    <t>c.659A&gt;G</t>
  </si>
  <si>
    <t>p.Y220C</t>
  </si>
  <si>
    <t>PP3</t>
  </si>
  <si>
    <t>c.676_677insATCACCGATGCCCAGCCTGCCTTCAC</t>
  </si>
  <si>
    <t>c.688delC</t>
  </si>
  <si>
    <t>c.710A&gt;C</t>
  </si>
  <si>
    <t>p.Y237S</t>
  </si>
  <si>
    <t>PS4,PP3,PM2,PM1_supporting</t>
  </si>
  <si>
    <t>c.767T&gt;G</t>
  </si>
  <si>
    <t>p.V256G</t>
  </si>
  <si>
    <t>c.772G&gt;A</t>
  </si>
  <si>
    <t>p.E258K</t>
  </si>
  <si>
    <t>c.821+1G&gt;A</t>
  </si>
  <si>
    <t>c.897delG</t>
  </si>
  <si>
    <t>c.927-2A&gt;G</t>
  </si>
  <si>
    <t>c.927-9G&gt;A</t>
  </si>
  <si>
    <t>c.932C&gt;A</t>
  </si>
  <si>
    <t>p.S311X</t>
  </si>
  <si>
    <t>c.961G&gt;A</t>
  </si>
  <si>
    <t>p.V321M</t>
  </si>
  <si>
    <t>Exons23-26del</t>
  </si>
  <si>
    <t>exon_deletion</t>
  </si>
  <si>
    <t>MYH7</t>
  </si>
  <si>
    <t>ENST00000355349</t>
  </si>
  <si>
    <t>c.1060G&gt;A</t>
  </si>
  <si>
    <t>p.G354S</t>
  </si>
  <si>
    <t>c.1063G&gt;A</t>
  </si>
  <si>
    <t>p.A355T</t>
  </si>
  <si>
    <t>PS4,PP3,PM2,PM1_strong</t>
  </si>
  <si>
    <t>c.1075T&gt;G</t>
  </si>
  <si>
    <t>p.F359V</t>
  </si>
  <si>
    <t>c.1207C&gt;T</t>
  </si>
  <si>
    <t>p.R403W</t>
  </si>
  <si>
    <t>c.1208G&gt;A</t>
  </si>
  <si>
    <t>p.R403Q</t>
  </si>
  <si>
    <t>c.1208G&gt;T</t>
  </si>
  <si>
    <t>p.R403L</t>
  </si>
  <si>
    <t>PM5,PP3,PM2,PM1_strong</t>
  </si>
  <si>
    <t>c.1318G&gt;A</t>
  </si>
  <si>
    <t>p.V440M</t>
  </si>
  <si>
    <t>PP3,PM2,PM1_strong</t>
  </si>
  <si>
    <t>c.1357C&gt;T</t>
  </si>
  <si>
    <t>p.R453C</t>
  </si>
  <si>
    <t>c.1358G&gt;A</t>
  </si>
  <si>
    <t>p.R453H</t>
  </si>
  <si>
    <t>c.1405G&gt;A</t>
  </si>
  <si>
    <t>p.D469N</t>
  </si>
  <si>
    <t>c.1447G&gt;A</t>
  </si>
  <si>
    <t>p.E483K</t>
  </si>
  <si>
    <t>c.1464C&gt;A</t>
  </si>
  <si>
    <t>p.F488L</t>
  </si>
  <si>
    <t>c.1477A&gt;T</t>
  </si>
  <si>
    <t>p.M493L</t>
  </si>
  <si>
    <t>c.1492C&gt;G</t>
  </si>
  <si>
    <t>p.Q498E</t>
  </si>
  <si>
    <t>c.1532T&gt;C</t>
  </si>
  <si>
    <t>p.I511T</t>
  </si>
  <si>
    <t>c.1549C&gt;A</t>
  </si>
  <si>
    <t>p.L517M</t>
  </si>
  <si>
    <t>c.1550T&gt;G</t>
  </si>
  <si>
    <t>p.L517R</t>
  </si>
  <si>
    <t>c.1686C&gt;A</t>
  </si>
  <si>
    <t>p.N562K</t>
  </si>
  <si>
    <t>c.1727A&gt;G</t>
  </si>
  <si>
    <t>p.H576R</t>
  </si>
  <si>
    <t>c.1750G&gt;C</t>
  </si>
  <si>
    <t>p.G584R</t>
  </si>
  <si>
    <t>c.1816G&gt;A</t>
  </si>
  <si>
    <t>p.V606M</t>
  </si>
  <si>
    <t>c.1987C&gt;T</t>
  </si>
  <si>
    <t>p.R663C</t>
  </si>
  <si>
    <t>c.1988G&gt;A</t>
  </si>
  <si>
    <t>p.R663H</t>
  </si>
  <si>
    <t>c.2011C&gt;T</t>
  </si>
  <si>
    <t>p.R671C</t>
  </si>
  <si>
    <t>c.2080C&gt;T</t>
  </si>
  <si>
    <t>p.R694C</t>
  </si>
  <si>
    <t>c.2081G&gt;A</t>
  </si>
  <si>
    <t>p.R694H</t>
  </si>
  <si>
    <t>c.2146G&gt;A</t>
  </si>
  <si>
    <t>p.G716R</t>
  </si>
  <si>
    <t>c.2155C&gt;T</t>
  </si>
  <si>
    <t>p.R719W</t>
  </si>
  <si>
    <t>c.2156G&gt;A</t>
  </si>
  <si>
    <t>p.R719Q</t>
  </si>
  <si>
    <t>c.2167C&gt;T</t>
  </si>
  <si>
    <t>p.R723C</t>
  </si>
  <si>
    <t>PS4,PM5,PP3,BP2,PM2,PM1_strong</t>
  </si>
  <si>
    <t>c.2221G&gt;T</t>
  </si>
  <si>
    <t>p.G741W</t>
  </si>
  <si>
    <t>c.2296A&gt;C</t>
  </si>
  <si>
    <t>p.K766Q</t>
  </si>
  <si>
    <t>c.2302G&gt;A</t>
  </si>
  <si>
    <t>p.G768R</t>
  </si>
  <si>
    <t>c.2333A&gt;T</t>
  </si>
  <si>
    <t>p.D778V</t>
  </si>
  <si>
    <t>c.2389G&gt;A</t>
  </si>
  <si>
    <t>p.A797T</t>
  </si>
  <si>
    <t>c.2539A&gt;G</t>
  </si>
  <si>
    <t>p.K847E</t>
  </si>
  <si>
    <t>c.2562G&gt;T</t>
  </si>
  <si>
    <t>p.E854D</t>
  </si>
  <si>
    <t>c.2606G&gt;A</t>
  </si>
  <si>
    <t>p.R869H</t>
  </si>
  <si>
    <t>c.2608C&gt;T</t>
  </si>
  <si>
    <t>p.R870C</t>
  </si>
  <si>
    <t>c.2609G&gt;A</t>
  </si>
  <si>
    <t>p.R870H</t>
  </si>
  <si>
    <t>c.2699A&gt;T</t>
  </si>
  <si>
    <t>p.D900V</t>
  </si>
  <si>
    <t>c.2717A&gt;G</t>
  </si>
  <si>
    <t>p.D906G</t>
  </si>
  <si>
    <t>c.2722C&gt;G</t>
  </si>
  <si>
    <t>p.L908V</t>
  </si>
  <si>
    <t>c.2770G&gt;A</t>
  </si>
  <si>
    <t>p.E924K</t>
  </si>
  <si>
    <t>c.2788G&gt;A</t>
  </si>
  <si>
    <t>p.E930K</t>
  </si>
  <si>
    <t>c.287T&gt;A</t>
  </si>
  <si>
    <t>p.L96Q</t>
  </si>
  <si>
    <t>PP3,PM2,PS4</t>
  </si>
  <si>
    <t>c.2890G&gt;C</t>
  </si>
  <si>
    <t>p.V964L</t>
  </si>
  <si>
    <t>c.3100-2A&gt;C</t>
  </si>
  <si>
    <t>c.3133C&gt;T</t>
  </si>
  <si>
    <t>p.R1045C</t>
  </si>
  <si>
    <t>PS4,PP3,PM2</t>
  </si>
  <si>
    <t>c.3134G&gt;A</t>
  </si>
  <si>
    <t>p.R1045H</t>
  </si>
  <si>
    <t>c.3134G&gt;T</t>
  </si>
  <si>
    <t>p.R1045L</t>
  </si>
  <si>
    <t>c.3158G&gt;A</t>
  </si>
  <si>
    <t>p.R1053Q</t>
  </si>
  <si>
    <t>c.3169G&gt;A</t>
  </si>
  <si>
    <t>p.G1057S</t>
  </si>
  <si>
    <t>c.3373G&gt;C</t>
  </si>
  <si>
    <t>p.E1125Q</t>
  </si>
  <si>
    <t>c.3730A&gt;C</t>
  </si>
  <si>
    <t>p.N1244H</t>
  </si>
  <si>
    <t>c.3981C&gt;A</t>
  </si>
  <si>
    <t>p.N1327K</t>
  </si>
  <si>
    <t>c.4124A&gt;G</t>
  </si>
  <si>
    <t>p.Y1375C</t>
  </si>
  <si>
    <t>c.4130C&gt;T</t>
  </si>
  <si>
    <t>p.T1377M</t>
  </si>
  <si>
    <t>c.427C&gt;T</t>
  </si>
  <si>
    <t>p.R143W</t>
  </si>
  <si>
    <t>PM5,PP3,PM2</t>
  </si>
  <si>
    <t>c.428G&gt;A</t>
  </si>
  <si>
    <t>p.R143Q</t>
  </si>
  <si>
    <t>c.4377G&gt;T</t>
  </si>
  <si>
    <t>p.K1459N</t>
  </si>
  <si>
    <t>c.4645-7T&gt;C</t>
  </si>
  <si>
    <t>c.4954G&gt;T</t>
  </si>
  <si>
    <t>p.D1652Y</t>
  </si>
  <si>
    <t>c.508G&gt;A</t>
  </si>
  <si>
    <t>p.E170K</t>
  </si>
  <si>
    <t>c.5134C&gt;T</t>
  </si>
  <si>
    <t>p.R1712W</t>
  </si>
  <si>
    <t>c.5135G&gt;A</t>
  </si>
  <si>
    <t>p.R1712Q</t>
  </si>
  <si>
    <t>c.5286C&gt;T</t>
  </si>
  <si>
    <t>c.5317C&gt;A</t>
  </si>
  <si>
    <t>p.Q1773K</t>
  </si>
  <si>
    <t>c.5470A&gt;G</t>
  </si>
  <si>
    <t>p.N1824D</t>
  </si>
  <si>
    <t>c.5471A&gt;G</t>
  </si>
  <si>
    <t>p.N1824S</t>
  </si>
  <si>
    <t>BP4,PM2</t>
  </si>
  <si>
    <t>c.5507C&gt;T</t>
  </si>
  <si>
    <t>p.S1836L</t>
  </si>
  <si>
    <t>c.553A&gt;T</t>
  </si>
  <si>
    <t>p.T185S</t>
  </si>
  <si>
    <t>c.5749G&gt;T</t>
  </si>
  <si>
    <t>p.V1917F</t>
  </si>
  <si>
    <t>c.5786C&gt;T</t>
  </si>
  <si>
    <t>p.T1929M</t>
  </si>
  <si>
    <t>c.578A&gt;G</t>
  </si>
  <si>
    <t>p.Q193R</t>
  </si>
  <si>
    <t>c.611G&gt;T</t>
  </si>
  <si>
    <t>p.R204L</t>
  </si>
  <si>
    <t>PM2,PS4,PM1_strong</t>
  </si>
  <si>
    <t>c.715G&gt;A</t>
  </si>
  <si>
    <t>p.D239N</t>
  </si>
  <si>
    <t>c.788T&gt;C</t>
  </si>
  <si>
    <t>p.I263T</t>
  </si>
  <si>
    <t>c.959T&gt;A</t>
  </si>
  <si>
    <t>p.V320E</t>
  </si>
  <si>
    <t>c.976G&gt;C</t>
  </si>
  <si>
    <t>p.A326P</t>
  </si>
  <si>
    <t>MYL2</t>
  </si>
  <si>
    <t>ENST00000228841</t>
  </si>
  <si>
    <t>c.221C&gt;T</t>
  </si>
  <si>
    <t>p.P74L</t>
  </si>
  <si>
    <t>c.286G&gt;A</t>
  </si>
  <si>
    <t>p.E96K</t>
  </si>
  <si>
    <t>c.401A&gt;C</t>
  </si>
  <si>
    <t>p.E134A</t>
  </si>
  <si>
    <t>c.403-1G&gt;C</t>
  </si>
  <si>
    <t>c.64G&gt;A</t>
  </si>
  <si>
    <t>p.E22K</t>
  </si>
  <si>
    <t>PM2,PS4</t>
  </si>
  <si>
    <t>c.80A&gt;G</t>
  </si>
  <si>
    <t>p.Q27R</t>
  </si>
  <si>
    <t>MYL3</t>
  </si>
  <si>
    <t>ENST00000395869</t>
  </si>
  <si>
    <t>c.170C&gt;G</t>
  </si>
  <si>
    <t>p.A57G</t>
  </si>
  <si>
    <t>c.383G&gt;A</t>
  </si>
  <si>
    <t>p.G128D</t>
  </si>
  <si>
    <t>c.452C&gt;T</t>
  </si>
  <si>
    <t>p.A151V</t>
  </si>
  <si>
    <t>PM2,PM1_moderate</t>
  </si>
  <si>
    <t>c.466G&gt;T</t>
  </si>
  <si>
    <t>p.V156L</t>
  </si>
  <si>
    <t>c.517A&gt;G</t>
  </si>
  <si>
    <t>p.M173V</t>
  </si>
  <si>
    <t>ENST00000357525</t>
  </si>
  <si>
    <t>c.116T&gt;G</t>
  </si>
  <si>
    <t>p.L39X</t>
  </si>
  <si>
    <t>c.74G&gt;A</t>
  </si>
  <si>
    <t>p.R25H</t>
  </si>
  <si>
    <t>TNNC1</t>
  </si>
  <si>
    <t>ENST00000232975</t>
  </si>
  <si>
    <t>c.317+1G&gt;A</t>
  </si>
  <si>
    <t>TNNI3</t>
  </si>
  <si>
    <t>ENST00000344887</t>
  </si>
  <si>
    <t>c.114dupA</t>
  </si>
  <si>
    <t>c.167T&gt;C</t>
  </si>
  <si>
    <t>p.I56T</t>
  </si>
  <si>
    <t>c.422G&gt;A</t>
  </si>
  <si>
    <t>p.R141Q</t>
  </si>
  <si>
    <t>c.433C&gt;T</t>
  </si>
  <si>
    <t>p.R145W</t>
  </si>
  <si>
    <t>c.434G&gt;A</t>
  </si>
  <si>
    <t>p.R145Q</t>
  </si>
  <si>
    <t>c.470C&gt;T</t>
  </si>
  <si>
    <t>p.A157V</t>
  </si>
  <si>
    <t>c.484C&gt;T</t>
  </si>
  <si>
    <t>p.R162W</t>
  </si>
  <si>
    <t>PS4,PM5</t>
  </si>
  <si>
    <t>c.485G&gt;A</t>
  </si>
  <si>
    <t>p.R162Q</t>
  </si>
  <si>
    <t>c.497C&gt;T</t>
  </si>
  <si>
    <t>p.S166F</t>
  </si>
  <si>
    <t>PP3,PM2,PS4,PM1_strong</t>
  </si>
  <si>
    <t>c.557G&gt;A</t>
  </si>
  <si>
    <t>p.R186Q</t>
  </si>
  <si>
    <t>c.587A&gt;G</t>
  </si>
  <si>
    <t>p.D196G</t>
  </si>
  <si>
    <t>c.602T&gt;C</t>
  </si>
  <si>
    <t>p.M201T</t>
  </si>
  <si>
    <t>c.626A&gt;C</t>
  </si>
  <si>
    <t>p.E209A</t>
  </si>
  <si>
    <t>TNNT2</t>
  </si>
  <si>
    <t>ENST00000367318</t>
  </si>
  <si>
    <t>c.236T&gt;A</t>
  </si>
  <si>
    <t>p.I79N</t>
  </si>
  <si>
    <t>c.247G&gt;A</t>
  </si>
  <si>
    <t>p.E83K</t>
  </si>
  <si>
    <t>c.274C&gt;T</t>
  </si>
  <si>
    <t>p.R92W</t>
  </si>
  <si>
    <t>PS4,PP3,PM5,PM2,PM1_strong</t>
  </si>
  <si>
    <t>c.583G&gt;A</t>
  </si>
  <si>
    <t>p.E195K</t>
  </si>
  <si>
    <t>c.662T&gt;C</t>
  </si>
  <si>
    <t>p.I221T</t>
  </si>
  <si>
    <t>c.773A&gt;T</t>
  </si>
  <si>
    <t>p.K258I</t>
  </si>
  <si>
    <t>c.785A&gt;G</t>
  </si>
  <si>
    <t>p.N262S</t>
  </si>
  <si>
    <t>c.832C&gt;T</t>
  </si>
  <si>
    <t>p.R278C</t>
  </si>
  <si>
    <t>BS1,PS4</t>
  </si>
  <si>
    <t>c.856C&gt;T</t>
  </si>
  <si>
    <t>p.R286C</t>
  </si>
  <si>
    <t>c.857G&gt;A</t>
  </si>
  <si>
    <t>p.R286H</t>
  </si>
  <si>
    <t>c.860G&gt;A</t>
  </si>
  <si>
    <t>p.W287X</t>
  </si>
  <si>
    <t>c.860G&gt;C</t>
  </si>
  <si>
    <t>p.W287S</t>
  </si>
  <si>
    <t>PM5,PM2</t>
  </si>
  <si>
    <t>TPM1</t>
  </si>
  <si>
    <t>ENST00000403994</t>
  </si>
  <si>
    <t>c.142A&gt;C</t>
  </si>
  <si>
    <t>p.K48Q</t>
  </si>
  <si>
    <t>c.515T&gt;C</t>
  </si>
  <si>
    <t>p.I172T</t>
  </si>
  <si>
    <t>c.62G&gt;T</t>
  </si>
  <si>
    <t>p.R21L</t>
  </si>
  <si>
    <t>c.639+8A&gt;G</t>
  </si>
  <si>
    <t>c.644C&gt;T</t>
  </si>
  <si>
    <t>p.S215L</t>
  </si>
  <si>
    <t>p.E26K</t>
  </si>
  <si>
    <t>c.842T&gt;C</t>
  </si>
  <si>
    <t>p.M281T</t>
  </si>
  <si>
    <t>p.I49del</t>
  </si>
  <si>
    <t>p.P110_A111del</t>
  </si>
  <si>
    <t>p.Y1136del</t>
  </si>
  <si>
    <t>p.G1249_I1250insHLCLRG</t>
  </si>
  <si>
    <t>p.V454CfsX12</t>
  </si>
  <si>
    <t>p.Q469SfsX19</t>
  </si>
  <si>
    <t>p.I687SfsX4</t>
  </si>
  <si>
    <t>p.A74VfsX39</t>
  </si>
  <si>
    <t>p.P756LfsX66</t>
  </si>
  <si>
    <t>p.W792VfsX41</t>
  </si>
  <si>
    <t>p.V849SfsX30</t>
  </si>
  <si>
    <t>p.G853AfsX26</t>
  </si>
  <si>
    <t>p.S871QfsX13</t>
  </si>
  <si>
    <t>p.T927IfsX123</t>
  </si>
  <si>
    <t>p.L930RfsX2</t>
  </si>
  <si>
    <t>p.N948YfsX102</t>
  </si>
  <si>
    <t>p.M949IfsX102</t>
  </si>
  <si>
    <t>p.P955RfsX95</t>
  </si>
  <si>
    <t>p.K1065QfsX12</t>
  </si>
  <si>
    <t>p.D1076VfsX6</t>
  </si>
  <si>
    <t>p.W1112VfsX38</t>
  </si>
  <si>
    <t>p.Q1259RfsX72</t>
  </si>
  <si>
    <t>p.K185EfsX56</t>
  </si>
  <si>
    <t>p.I226NfsX83</t>
  </si>
  <si>
    <t>p.Q230SfsX70</t>
  </si>
  <si>
    <t>p.K301RfsX49</t>
  </si>
  <si>
    <t>p.S39IfsX2</t>
  </si>
  <si>
    <t>PVS1</t>
  </si>
  <si>
    <t>PS4,PVS1,PM2</t>
  </si>
  <si>
    <t>HCM rare variants identified in diagnostic testing</t>
  </si>
  <si>
    <t>minP</t>
  </si>
  <si>
    <t>CASQ2</t>
  </si>
  <si>
    <t>rs11675573</t>
  </si>
  <si>
    <t>2:179840918</t>
  </si>
  <si>
    <t>rs9428221</t>
  </si>
  <si>
    <t>1:116300137</t>
  </si>
  <si>
    <t>rs62371001</t>
  </si>
  <si>
    <t>5:64325941</t>
  </si>
  <si>
    <t>rs79567239</t>
  </si>
  <si>
    <t>6:2908902</t>
  </si>
  <si>
    <t>rs9462210</t>
  </si>
  <si>
    <t>6:36628953</t>
  </si>
  <si>
    <t>rs1743241</t>
  </si>
  <si>
    <t>6:118679974</t>
  </si>
  <si>
    <t>rs12906223</t>
  </si>
  <si>
    <t>15:99255960</t>
  </si>
  <si>
    <t>rs2668674</t>
  </si>
  <si>
    <t>17:43657440</t>
  </si>
  <si>
    <t>SERPINB9</t>
  </si>
  <si>
    <t>LUC7L2</t>
  </si>
  <si>
    <t>meanWT</t>
  </si>
  <si>
    <t>rs13278982</t>
  </si>
  <si>
    <t>8:11589033</t>
  </si>
  <si>
    <t>8:145013775</t>
  </si>
  <si>
    <t>rs11784619</t>
  </si>
  <si>
    <t>17:1296092</t>
  </si>
  <si>
    <t>HCM10 (MTAG11)</t>
  </si>
  <si>
    <t>HCM11 (MTAG11)</t>
  </si>
  <si>
    <t>HCM12 (MTAG11)</t>
  </si>
  <si>
    <t>HCM13 (MTAG11)</t>
  </si>
  <si>
    <t>HCM14 (MTAG11)</t>
  </si>
  <si>
    <t>HCM15 (MTAG11)</t>
  </si>
  <si>
    <t>HCM16 (MTAG11)</t>
  </si>
  <si>
    <t>rs3770776</t>
  </si>
  <si>
    <t>rs2191445</t>
  </si>
  <si>
    <t>5:57011469</t>
  </si>
  <si>
    <t>rs4385202</t>
  </si>
  <si>
    <t>5:138743256</t>
  </si>
  <si>
    <t>rs3740293</t>
  </si>
  <si>
    <t>10:75406141</t>
  </si>
  <si>
    <t>rs11196078</t>
  </si>
  <si>
    <t>10:114487812</t>
  </si>
  <si>
    <t>rs4757219</t>
  </si>
  <si>
    <t>rs8056644</t>
  </si>
  <si>
    <t>RA</t>
  </si>
  <si>
    <t>NRA</t>
  </si>
  <si>
    <t>RAF</t>
  </si>
  <si>
    <t>OR</t>
  </si>
  <si>
    <t>rs10927875-T(0.58)</t>
  </si>
  <si>
    <t>rs2234962-C(0.74)</t>
  </si>
  <si>
    <t>rs10960-C(0.65)</t>
  </si>
  <si>
    <t>rs2303510-A(0.58)</t>
  </si>
  <si>
    <t>rs6450431-T(0.99)</t>
  </si>
  <si>
    <t>rs2291569-A(0.61)</t>
  </si>
  <si>
    <t>rs60632610-T(0.95)</t>
  </si>
  <si>
    <t>rs7342028-T(0.90)</t>
  </si>
  <si>
    <t>rs8037423-T(0.98)</t>
  </si>
  <si>
    <t>DCM5 (MTAG11)</t>
  </si>
  <si>
    <t>DCM6 (MTAG11)</t>
  </si>
  <si>
    <t>DCM7 (MTAG11)</t>
  </si>
  <si>
    <t>DCM8 (MTAG11)</t>
  </si>
  <si>
    <t>DCM9 (MTAG11)</t>
  </si>
  <si>
    <t>DCM10 (MTAG11)</t>
  </si>
  <si>
    <t>DCM11 (MTAG11)</t>
  </si>
  <si>
    <t>DCM12 (MTAG11)</t>
  </si>
  <si>
    <t>DCM13 (MTAG11)</t>
  </si>
  <si>
    <t>rs2042995</t>
  </si>
  <si>
    <t>2:179558366</t>
  </si>
  <si>
    <t>rs6807275</t>
  </si>
  <si>
    <t>3:14274451</t>
  </si>
  <si>
    <t>rs4713999</t>
  </si>
  <si>
    <t>6:36633069</t>
  </si>
  <si>
    <t>rs13265989</t>
  </si>
  <si>
    <t>8:11779640</t>
  </si>
  <si>
    <t>rs2303510</t>
  </si>
  <si>
    <t>18:34324091</t>
  </si>
  <si>
    <t>SE (MTAG)</t>
  </si>
  <si>
    <t>OR (MTAG)</t>
  </si>
  <si>
    <t>N</t>
  </si>
  <si>
    <t>rs56202902-T(0.50)</t>
  </si>
  <si>
    <t>rs35504893-C(0.99)</t>
  </si>
  <si>
    <t>rs10230407-A(0.73)</t>
  </si>
  <si>
    <t>rs5760061-A(1.0)</t>
  </si>
  <si>
    <t>rs1378358-T(0.75)</t>
  </si>
  <si>
    <t>Exposure</t>
  </si>
  <si>
    <t>SNP inclusion</t>
  </si>
  <si>
    <t>#SNPs</t>
  </si>
  <si>
    <t>95%CI</t>
  </si>
  <si>
    <t>Weighted Median</t>
  </si>
  <si>
    <t>Weighted Mode</t>
  </si>
  <si>
    <t>GSMR</t>
  </si>
  <si>
    <t>mean F</t>
  </si>
  <si>
    <t>0.89-1.56</t>
  </si>
  <si>
    <t>0.92-1.15</t>
  </si>
  <si>
    <t>0.88-1.15</t>
  </si>
  <si>
    <t>0.87-1.52</t>
  </si>
  <si>
    <t>1.18-1.62</t>
  </si>
  <si>
    <t>1.24-1.60</t>
  </si>
  <si>
    <t>1.20-1.85</t>
  </si>
  <si>
    <t>1.22-1.66</t>
  </si>
  <si>
    <t>1.00-1.74</t>
  </si>
  <si>
    <t>1.02-1.44</t>
  </si>
  <si>
    <t>0.70-1.66</t>
  </si>
  <si>
    <t>0.97-1.76</t>
  </si>
  <si>
    <t>1.10-1.69</t>
  </si>
  <si>
    <t>1.07-1.51</t>
  </si>
  <si>
    <t>1.10-2.63</t>
  </si>
  <si>
    <t>1.11-1.70</t>
  </si>
  <si>
    <t>Inverse Variance Weighted (IVW)</t>
  </si>
  <si>
    <t>Robust Adjusted Profile Score (RAPS)</t>
  </si>
  <si>
    <t>558 (46)</t>
  </si>
  <si>
    <t>291 (71)</t>
  </si>
  <si>
    <t>399 (97)</t>
  </si>
  <si>
    <t>19 [16-21]</t>
  </si>
  <si>
    <t>58 ± 14</t>
  </si>
  <si>
    <t>410 (100)</t>
  </si>
  <si>
    <t>263 (64)</t>
  </si>
  <si>
    <t>55 (13)</t>
  </si>
  <si>
    <t>92 (22)</t>
  </si>
  <si>
    <t>1,163 (67)</t>
  </si>
  <si>
    <t>1,716 (99)</t>
  </si>
  <si>
    <t>944 (55)</t>
  </si>
  <si>
    <t>4,064 (61)</t>
  </si>
  <si>
    <r>
      <t>6,530,233</t>
    </r>
    <r>
      <rPr>
        <b/>
        <vertAlign val="superscript"/>
        <sz val="12"/>
        <color theme="1"/>
        <rFont val="Calibri (Body)"/>
      </rPr>
      <t>#</t>
    </r>
  </si>
  <si>
    <t>rs10927875-C(0.78)</t>
  </si>
  <si>
    <t>rs6677074-C(0.55)</t>
  </si>
  <si>
    <t>rs3829746-T(0.74)</t>
  </si>
  <si>
    <t>rs10171173-A(0.81)</t>
  </si>
  <si>
    <t>rs2915441-C(0.98)</t>
  </si>
  <si>
    <t>rs9470361-G(0.97)</t>
  </si>
  <si>
    <t>rs3734381-C(0.87)</t>
  </si>
  <si>
    <t>rs10265-(0.72)</t>
  </si>
  <si>
    <t>rs10774625-G(0.95)</t>
  </si>
  <si>
    <t>rs2292462-G(0.80)</t>
  </si>
  <si>
    <t>rs4966020-A(0.75)</t>
  </si>
  <si>
    <t>rs393152-G(0.73)</t>
  </si>
  <si>
    <t>rs2234962-T(1.00)</t>
  </si>
  <si>
    <t>rs11242807-A(1.00)</t>
  </si>
  <si>
    <t>rs2186370-G(1.00)</t>
  </si>
  <si>
    <t>rs133885-(0.67)</t>
  </si>
  <si>
    <t>rs1390950-T(0.88)</t>
  </si>
  <si>
    <t>rs34674752-G(0.57)</t>
  </si>
  <si>
    <t>Definition</t>
  </si>
  <si>
    <t>Time to septal reduction therapy, cardiac transplantation, sustained ventricular arrhythmia, sudden cardiac death, appropriate ICD therapy or atrial fibrillation/flutter</t>
  </si>
  <si>
    <t>Time to sustained ventricular arrhythmia, appropriate ICD therapy or sudden cardiac death</t>
  </si>
  <si>
    <t>Major clinical events</t>
  </si>
  <si>
    <t xml:space="preserve">Time to septal reduction therapy, cardiac transplantation, sustained ventricular arrhythmia, sudden cardiac death or appropriate ICD therapy </t>
  </si>
  <si>
    <t>Septal reduction therapy</t>
  </si>
  <si>
    <t>Time to septal myectomy or alcohol septal ablation</t>
  </si>
  <si>
    <t>Time to atrial fibrillation or flutter</t>
  </si>
  <si>
    <t># events</t>
  </si>
  <si>
    <t>95% CI</t>
  </si>
  <si>
    <t>Major ventricular arrhythmia</t>
  </si>
  <si>
    <t>19:46164766</t>
  </si>
  <si>
    <t>rs74174203</t>
  </si>
  <si>
    <t>P-value</t>
  </si>
  <si>
    <t>rs4399645-T(0.77)</t>
  </si>
  <si>
    <t>Lead LV trait</t>
  </si>
  <si>
    <t>*Prior to septal reduction therapy or cardiac transplantation if performed; # SNPs that overlap in all 3 strata and with meta-analysis heterogeneity P&gt;0.05</t>
  </si>
  <si>
    <t>202 (63)</t>
  </si>
  <si>
    <t>LV1</t>
  </si>
  <si>
    <t>LV2</t>
  </si>
  <si>
    <t>LV3</t>
  </si>
  <si>
    <t>LV4</t>
  </si>
  <si>
    <t>LV5</t>
  </si>
  <si>
    <t>LV6</t>
  </si>
  <si>
    <t>LV7</t>
  </si>
  <si>
    <t>LV8</t>
  </si>
  <si>
    <t>LV9</t>
  </si>
  <si>
    <t>LV10</t>
  </si>
  <si>
    <t>LV11</t>
  </si>
  <si>
    <t>LV12</t>
  </si>
  <si>
    <t>LV13</t>
  </si>
  <si>
    <t>LV14</t>
  </si>
  <si>
    <t>LV16</t>
  </si>
  <si>
    <t>LV17</t>
  </si>
  <si>
    <t>LV18(MTAG9)</t>
  </si>
  <si>
    <t>LV19(MTAG9)</t>
  </si>
  <si>
    <t>LV21(MTAG9)</t>
  </si>
  <si>
    <t>LV22(MTAG9)</t>
  </si>
  <si>
    <t>LV23(MTAG9)</t>
  </si>
  <si>
    <t>Chromosome</t>
  </si>
  <si>
    <t>Tissue</t>
  </si>
  <si>
    <t>Position
(GRCh37)</t>
  </si>
  <si>
    <t>rsID</t>
  </si>
  <si>
    <t>CADD phred</t>
  </si>
  <si>
    <t>ZBTB17</t>
  </si>
  <si>
    <t>intergenic</t>
  </si>
  <si>
    <t>CLCNKA</t>
  </si>
  <si>
    <t>intronic</t>
  </si>
  <si>
    <t>FAF1</t>
  </si>
  <si>
    <t>Transcript:change</t>
  </si>
  <si>
    <t>ENST00000589042:p.Ile10522Val</t>
  </si>
  <si>
    <t>LSM3</t>
  </si>
  <si>
    <t>rs10927887</t>
  </si>
  <si>
    <t>ENST00000331433:p.Arg83Gly</t>
  </si>
  <si>
    <t>rs1805152</t>
  </si>
  <si>
    <t>ENST00000331433:p.Ala447Thr</t>
  </si>
  <si>
    <t>|NES|</t>
  </si>
  <si>
    <t>rs3731746</t>
  </si>
  <si>
    <t>rs9808377</t>
  </si>
  <si>
    <t>rs2042996</t>
  </si>
  <si>
    <t>rs2303838</t>
  </si>
  <si>
    <t>rs3829746</t>
  </si>
  <si>
    <t>rs1001238</t>
  </si>
  <si>
    <t>rs3829747</t>
  </si>
  <si>
    <t>rs3731749</t>
  </si>
  <si>
    <t>rs744426</t>
  </si>
  <si>
    <t>rs16866406</t>
  </si>
  <si>
    <t>rs2288569</t>
  </si>
  <si>
    <t>rs2627043</t>
  </si>
  <si>
    <t>rs12693164</t>
  </si>
  <si>
    <t>rs13390491</t>
  </si>
  <si>
    <t>rs16866465</t>
  </si>
  <si>
    <t>rs12693166</t>
  </si>
  <si>
    <t>ENST00000589042:p.Thr26621Met</t>
  </si>
  <si>
    <t>ENST00000589042:p.Ile29396Thr</t>
  </si>
  <si>
    <t>ENST00000589042:p.Thr21403Ile</t>
  </si>
  <si>
    <t>ENST00000589042:p.Val22359Ile</t>
  </si>
  <si>
    <t>ENST00000589042:p.Ile27775Val</t>
  </si>
  <si>
    <t>ENST00000589042:p.Asn18701Asp</t>
  </si>
  <si>
    <t>ENST00000589042:p.Arg34594His</t>
  </si>
  <si>
    <t>ENST00000589042:p.Arg32538His</t>
  </si>
  <si>
    <t>ENST00000589042:p.Arg24947Cys</t>
  </si>
  <si>
    <t>ENST00000589042:p.Pro19862Leu</t>
  </si>
  <si>
    <t>ENST00000589042:p.Arg19479His</t>
  </si>
  <si>
    <t>ENST00000589042:p.Ala8355Glu</t>
  </si>
  <si>
    <t>ENST00000589042:p.Asn8803Ser</t>
  </si>
  <si>
    <t>ENST00000589042:p.Ser8425Asn</t>
  </si>
  <si>
    <t>ENST00000589042:p.Glu8144Ala</t>
  </si>
  <si>
    <t>ENST00000589042:p.Asp7462His</t>
  </si>
  <si>
    <t>MAF</t>
  </si>
  <si>
    <t>ACTBL2</t>
  </si>
  <si>
    <t>CWC27</t>
  </si>
  <si>
    <t>rs10900862</t>
  </si>
  <si>
    <t>rs11748963</t>
  </si>
  <si>
    <t>DNAJC18</t>
  </si>
  <si>
    <t>SPATA24</t>
  </si>
  <si>
    <t>ENST00000302091:p.Arg185Lys</t>
  </si>
  <si>
    <t>ENST00000434752:p.Gln245Arg</t>
  </si>
  <si>
    <t>Nearest protein coding gene</t>
  </si>
  <si>
    <t>SLC35F1</t>
  </si>
  <si>
    <t>rs3734381</t>
  </si>
  <si>
    <t>CEP85L</t>
  </si>
  <si>
    <t>ENST00000368488:p.Ser140Gly</t>
  </si>
  <si>
    <t>CCDC136</t>
  </si>
  <si>
    <t>ENST00000325888:p.Arg1567Gln</t>
  </si>
  <si>
    <t>CTSB</t>
  </si>
  <si>
    <t>rs7921306</t>
  </si>
  <si>
    <t>ENST00000375398:p.Ile2005Val</t>
  </si>
  <si>
    <t>3'-UTR</t>
  </si>
  <si>
    <t>rs34163229</t>
  </si>
  <si>
    <t>rs3812629</t>
  </si>
  <si>
    <t>rs60632610</t>
  </si>
  <si>
    <t>ENST00000394810:p.Ser833Tyr</t>
  </si>
  <si>
    <t>ENST00000394810:p.Pro707Leu</t>
  </si>
  <si>
    <t>ENST00000394810:p.Gly2Ser</t>
  </si>
  <si>
    <t>ENST00000369085:p.Cys151Arg</t>
  </si>
  <si>
    <t>ENST00000341259:p.Trp262Arg</t>
  </si>
  <si>
    <t>PRR20A</t>
  </si>
  <si>
    <t>NMB</t>
  </si>
  <si>
    <t>ENST00000394588:p.Pro73Thr</t>
  </si>
  <si>
    <t>rs3803403</t>
  </si>
  <si>
    <t>rs3803405</t>
  </si>
  <si>
    <t>ENST00000258888:p.Thr414Ser</t>
  </si>
  <si>
    <t>ENST00000258888:p.Gly579Glu</t>
  </si>
  <si>
    <t>ZNF592</t>
  </si>
  <si>
    <t>rs77028972</t>
  </si>
  <si>
    <t>rs10960</t>
  </si>
  <si>
    <t>ENST00000262304:p.Phe3066Leu</t>
  </si>
  <si>
    <t>ENST00000262304:p.Ile4045Val</t>
  </si>
  <si>
    <t>ENST00000257209:p.Val1151Ile</t>
  </si>
  <si>
    <t>GIPR</t>
  </si>
  <si>
    <t>rs1128127</t>
  </si>
  <si>
    <t>ENST00000318109:p.Ala211Val</t>
  </si>
  <si>
    <t>DERL3</t>
  </si>
  <si>
    <t>SMARCB1</t>
  </si>
  <si>
    <t>rs133885</t>
  </si>
  <si>
    <t>ENST00000335473:p.Gly44Glu</t>
  </si>
  <si>
    <t>Muscle - Skeletal</t>
  </si>
  <si>
    <t>Heart - Left Ventricle</t>
  </si>
  <si>
    <t>Heart - Atrial Appendage</t>
  </si>
  <si>
    <t>FKBP7</t>
  </si>
  <si>
    <t>TMEM173</t>
  </si>
  <si>
    <t>SSXP10</t>
  </si>
  <si>
    <t>NEIL2</t>
  </si>
  <si>
    <t>C8orf49</t>
  </si>
  <si>
    <t>MTMR9</t>
  </si>
  <si>
    <t>FAM66A</t>
  </si>
  <si>
    <t>FAM86B1</t>
  </si>
  <si>
    <t>MYOZ1</t>
  </si>
  <si>
    <t>FUT11</t>
  </si>
  <si>
    <t>AGAP5</t>
  </si>
  <si>
    <t>FAM149B1</t>
  </si>
  <si>
    <t>DNAJC9</t>
  </si>
  <si>
    <t>TMEM116</t>
  </si>
  <si>
    <t>ADAM1B</t>
  </si>
  <si>
    <t>WDR73</t>
  </si>
  <si>
    <t>UBE2Q2L</t>
  </si>
  <si>
    <t>ARL17A</t>
  </si>
  <si>
    <t>NSF</t>
  </si>
  <si>
    <t>TPGS2</t>
  </si>
  <si>
    <t>VPREB3</t>
  </si>
  <si>
    <t xml:space="preserve">	1.8e-7</t>
  </si>
  <si>
    <t>SLC9A3R2</t>
  </si>
  <si>
    <t>Nearest
Gene</t>
  </si>
  <si>
    <t>DNAJC18, SPATA24, PROB1, TMEM173</t>
  </si>
  <si>
    <t>SPATA24, PROB1</t>
  </si>
  <si>
    <t>CLCNKA, HSPB7</t>
  </si>
  <si>
    <t>SLC9A3R2, PKD1</t>
  </si>
  <si>
    <t>FHOD3, TPGS2</t>
  </si>
  <si>
    <t>MYOZ1, AGAP5, SYNPO2L, FUT11, FAM149B1, DNAJC9</t>
  </si>
  <si>
    <t>MMP11, SMARCB1, VPREB3, DERL3</t>
  </si>
  <si>
    <r>
      <rPr>
        <b/>
        <sz val="12"/>
        <color theme="1"/>
        <rFont val="Symbol"/>
        <charset val="2"/>
      </rPr>
      <t>b</t>
    </r>
    <r>
      <rPr>
        <b/>
        <sz val="12"/>
        <color theme="1"/>
        <rFont val="Calibri"/>
        <family val="2"/>
        <scheme val="minor"/>
      </rPr>
      <t xml:space="preserve"> (MTAG)</t>
    </r>
  </si>
  <si>
    <t>Expression quantitative trait loci (eQTL) associated with lead SNPs in HCM, DCM and LV traits GWAS</t>
  </si>
  <si>
    <t>Splice quantitative trait loci (sQTL) associated with lead SNPs in HCM, DCM and LV traits GWAS</t>
  </si>
  <si>
    <t>DCM4 (MTAG11)</t>
  </si>
  <si>
    <t xml:space="preserve">Q </t>
  </si>
  <si>
    <t>Egger Intercept (pleiotropy)</t>
  </si>
  <si>
    <t>Intercept</t>
  </si>
  <si>
    <t>#SNPs included</t>
  </si>
  <si>
    <t>#SNPs removed (HEIDI)</t>
  </si>
  <si>
    <t>Clinical events</t>
  </si>
  <si>
    <t>Primary Outcomes</t>
  </si>
  <si>
    <t>Secondary Outcomes</t>
  </si>
  <si>
    <t>Maximal LV wall thickness (maxLVWT) indexed to body surface area (BSA) on last available CMR or TTE prior to septal reduction therapy and cardiac transplantation. LVWT from CMR used whenever available unless TTE performed more than 5 years after last CMR.</t>
  </si>
  <si>
    <r>
      <t>maxLVWT (mm/m</t>
    </r>
    <r>
      <rPr>
        <vertAlign val="superscript"/>
        <sz val="12"/>
        <color theme="1"/>
        <rFont val="Calibri (Body)"/>
      </rPr>
      <t>2</t>
    </r>
    <r>
      <rPr>
        <sz val="12"/>
        <color theme="1"/>
        <rFont val="Calibri"/>
        <family val="2"/>
        <scheme val="minor"/>
      </rPr>
      <t>)</t>
    </r>
  </si>
  <si>
    <t>Linear mixed effects including GRM as covariate</t>
  </si>
  <si>
    <t>Cox mixed effects including sex and GRM as covariates</t>
  </si>
  <si>
    <t>Model</t>
  </si>
  <si>
    <t>b*</t>
  </si>
  <si>
    <t>1.06-1.54</t>
  </si>
  <si>
    <t>1.04-1.59</t>
  </si>
  <si>
    <t>1.06-1.74</t>
  </si>
  <si>
    <t>0.75-1.59</t>
  </si>
  <si>
    <t>0.95-1.56</t>
  </si>
  <si>
    <r>
      <t>Atrial fibrillation
(association with PRS</t>
    </r>
    <r>
      <rPr>
        <vertAlign val="subscript"/>
        <sz val="12"/>
        <color theme="1"/>
        <rFont val="Calibri (Body)"/>
      </rPr>
      <t>HCM</t>
    </r>
    <r>
      <rPr>
        <sz val="12"/>
        <color theme="1"/>
        <rFont val="Calibri"/>
        <family val="2"/>
        <scheme val="minor"/>
      </rPr>
      <t>)</t>
    </r>
  </si>
  <si>
    <r>
      <t>Atrial fibrillation
(association with PRS</t>
    </r>
    <r>
      <rPr>
        <vertAlign val="subscript"/>
        <sz val="12"/>
        <color theme="1"/>
        <rFont val="Calibri (Body)"/>
      </rPr>
      <t>AF</t>
    </r>
    <r>
      <rPr>
        <sz val="12"/>
        <color theme="1"/>
        <rFont val="Calibri"/>
        <family val="2"/>
        <scheme val="minor"/>
      </rPr>
      <t>)</t>
    </r>
  </si>
  <si>
    <t>1.17-1.91</t>
  </si>
  <si>
    <r>
      <t>SNP weights of the HCM polygenic risk score (PRS</t>
    </r>
    <r>
      <rPr>
        <vertAlign val="subscript"/>
        <sz val="12"/>
        <color theme="1"/>
        <rFont val="Calibri (Body)"/>
      </rPr>
      <t>HCM</t>
    </r>
    <r>
      <rPr>
        <sz val="12"/>
        <color theme="1"/>
        <rFont val="Calibri"/>
        <family val="2"/>
        <scheme val="minor"/>
      </rPr>
      <t>)</t>
    </r>
  </si>
  <si>
    <t>SNP</t>
  </si>
  <si>
    <t>CHR</t>
  </si>
  <si>
    <t>POS</t>
  </si>
  <si>
    <t>BETA</t>
  </si>
  <si>
    <t>rs10803407</t>
  </si>
  <si>
    <t>rs66761782</t>
  </si>
  <si>
    <t>rs12210733</t>
  </si>
  <si>
    <t>rs199443</t>
  </si>
  <si>
    <t>153 (42%)</t>
  </si>
  <si>
    <t>Total (N=368)</t>
  </si>
  <si>
    <t>103 (48%)</t>
  </si>
  <si>
    <t>50 (32%)</t>
  </si>
  <si>
    <t>Female sex</t>
  </si>
  <si>
    <t>41 ± 17</t>
  </si>
  <si>
    <t>53 ± 16</t>
  </si>
  <si>
    <t>50 ± 16</t>
  </si>
  <si>
    <t>41 ± 18</t>
  </si>
  <si>
    <t>40 ± 15</t>
  </si>
  <si>
    <t>154 (100%)</t>
  </si>
  <si>
    <t>214 (100%)</t>
  </si>
  <si>
    <t>368 (100%)</t>
  </si>
  <si>
    <t>292 (79%)</t>
  </si>
  <si>
    <t>185 (86%)</t>
  </si>
  <si>
    <t>107 (69%)</t>
  </si>
  <si>
    <t xml:space="preserve">    Other genetic variant</t>
  </si>
  <si>
    <t>21 (6%)</t>
  </si>
  <si>
    <t>11 (3%)</t>
  </si>
  <si>
    <t>31 (8%)</t>
  </si>
  <si>
    <t>13 (4%)</t>
  </si>
  <si>
    <t>Probands (N=154)</t>
  </si>
  <si>
    <t>Non-probands (N=214)</t>
  </si>
  <si>
    <t>12 (8%)</t>
  </si>
  <si>
    <t>19 (12%)</t>
  </si>
  <si>
    <t>7 (5%)</t>
  </si>
  <si>
    <t>9 (6%)</t>
  </si>
  <si>
    <t>9 (4%)</t>
  </si>
  <si>
    <t>12 (6%)</t>
  </si>
  <si>
    <t>4 (2%)</t>
  </si>
  <si>
    <t>HCM diagnosis (maxLVWT: ≥13mm or Z-score≥2)</t>
  </si>
  <si>
    <t>287 (78%)</t>
  </si>
  <si>
    <t>134 (62%)</t>
  </si>
  <si>
    <t>maxLVWT (mm)</t>
  </si>
  <si>
    <t>17 ± 6</t>
  </si>
  <si>
    <t>21 ± 5</t>
  </si>
  <si>
    <t>15 ± 6</t>
  </si>
  <si>
    <t>9 ± 3</t>
  </si>
  <si>
    <t>11 ± 3</t>
  </si>
  <si>
    <t>8 ± 3</t>
  </si>
  <si>
    <t>Age at first evaluation (years)</t>
  </si>
  <si>
    <t>Age at last follow-up (years)</t>
  </si>
  <si>
    <r>
      <rPr>
        <b/>
        <sz val="12"/>
        <color theme="1"/>
        <rFont val="Calibri"/>
        <family val="2"/>
        <scheme val="minor"/>
      </rPr>
      <t>Abbreviations</t>
    </r>
    <r>
      <rPr>
        <sz val="12"/>
        <color theme="1"/>
        <rFont val="Calibri"/>
        <family val="2"/>
        <scheme val="minor"/>
      </rPr>
      <t>: EMC, Erasmus Medical Center; HCM, hypertrophic cardiomyopathy; maxLVWT, maximal left ventricular wall thickness at last available cardiac imaging prior to transplantation or septal reduction therapy</t>
    </r>
  </si>
  <si>
    <r>
      <t xml:space="preserve">    </t>
    </r>
    <r>
      <rPr>
        <i/>
        <sz val="12"/>
        <color theme="1"/>
        <rFont val="Calibri"/>
        <family val="2"/>
        <scheme val="minor"/>
      </rPr>
      <t>MYBPC3</t>
    </r>
    <r>
      <rPr>
        <sz val="12"/>
        <color theme="1"/>
        <rFont val="Calibri"/>
        <family val="2"/>
        <scheme val="minor"/>
      </rPr>
      <t xml:space="preserve"> truncating variant</t>
    </r>
  </si>
  <si>
    <r>
      <t xml:space="preserve">    </t>
    </r>
    <r>
      <rPr>
        <i/>
        <sz val="12"/>
        <color theme="1"/>
        <rFont val="Calibri"/>
        <family val="2"/>
        <scheme val="minor"/>
      </rPr>
      <t>MYBPC3</t>
    </r>
    <r>
      <rPr>
        <sz val="12"/>
        <color theme="1"/>
        <rFont val="Calibri"/>
        <family val="2"/>
        <scheme val="minor"/>
      </rPr>
      <t xml:space="preserve"> non-truncating variant</t>
    </r>
  </si>
  <si>
    <r>
      <t xml:space="preserve">    </t>
    </r>
    <r>
      <rPr>
        <i/>
        <sz val="12"/>
        <color theme="1"/>
        <rFont val="Calibri"/>
        <family val="2"/>
        <scheme val="minor"/>
      </rPr>
      <t>MYH7</t>
    </r>
    <r>
      <rPr>
        <sz val="12"/>
        <color theme="1"/>
        <rFont val="Calibri"/>
        <family val="2"/>
        <scheme val="minor"/>
      </rPr>
      <t xml:space="preserve"> variant</t>
    </r>
  </si>
  <si>
    <r>
      <t xml:space="preserve">    </t>
    </r>
    <r>
      <rPr>
        <i/>
        <sz val="12"/>
        <color theme="1"/>
        <rFont val="Calibri"/>
        <family val="2"/>
        <scheme val="minor"/>
      </rPr>
      <t>MYL2</t>
    </r>
    <r>
      <rPr>
        <sz val="12"/>
        <color theme="1"/>
        <rFont val="Calibri"/>
        <family val="2"/>
        <scheme val="minor"/>
      </rPr>
      <t xml:space="preserve"> variant</t>
    </r>
  </si>
  <si>
    <r>
      <t>maxLVWT indexed to BSA (mm/m</t>
    </r>
    <r>
      <rPr>
        <b/>
        <vertAlign val="superscript"/>
        <sz val="12"/>
        <color theme="1"/>
        <rFont val="Calibri (Body)"/>
      </rPr>
      <t>2</t>
    </r>
    <r>
      <rPr>
        <b/>
        <sz val="12"/>
        <color theme="1"/>
        <rFont val="Calibri"/>
        <family val="2"/>
        <scheme val="minor"/>
      </rPr>
      <t>)</t>
    </r>
  </si>
  <si>
    <t>HR*</t>
  </si>
  <si>
    <r>
      <t>*The regression coefficients (</t>
    </r>
    <r>
      <rPr>
        <sz val="12"/>
        <color theme="1"/>
        <rFont val="Symbol"/>
        <charset val="2"/>
      </rPr>
      <t>b</t>
    </r>
    <r>
      <rPr>
        <sz val="12"/>
        <color theme="1"/>
        <rFont val="Calibri"/>
        <family val="2"/>
        <scheme val="minor"/>
      </rPr>
      <t>) and hazard ratios (HR) refer to effect size for each standard deviation increase in PRS</t>
    </r>
    <r>
      <rPr>
        <vertAlign val="subscript"/>
        <sz val="12"/>
        <color theme="1"/>
        <rFont val="Calibri (Body)"/>
      </rPr>
      <t>HCM</t>
    </r>
    <r>
      <rPr>
        <sz val="12"/>
        <color theme="1"/>
        <rFont val="Calibri"/>
        <family val="2"/>
        <scheme val="minor"/>
      </rPr>
      <t xml:space="preserve"> (or PRS</t>
    </r>
    <r>
      <rPr>
        <vertAlign val="subscript"/>
        <sz val="12"/>
        <color theme="1"/>
        <rFont val="Calibri (Body)"/>
      </rPr>
      <t>AF</t>
    </r>
    <r>
      <rPr>
        <sz val="12"/>
        <color theme="1"/>
        <rFont val="Calibri"/>
        <family val="2"/>
        <scheme val="minor"/>
      </rPr>
      <t>)</t>
    </r>
  </si>
  <si>
    <t>Sensitivity Analyses
(restricted to non-probands)</t>
  </si>
  <si>
    <t>1.05-2.22</t>
  </si>
  <si>
    <t xml:space="preserve">    maxLVWT [Q1-Q3] (mm)</t>
  </si>
  <si>
    <t>N in EMC severity study</t>
  </si>
  <si>
    <t>Pathogenic/Likely pathogenic variant*</t>
  </si>
  <si>
    <t>*The list of those variants appear in column "N in EMC severity study" in Supplementary Table 2</t>
  </si>
  <si>
    <t>None</t>
  </si>
  <si>
    <t>c.184G&gt;C</t>
  </si>
  <si>
    <t>p.E62Q</t>
  </si>
  <si>
    <t>c.654+1G&gt;A</t>
  </si>
  <si>
    <t>N total in GWAS</t>
  </si>
  <si>
    <t>48 (5)</t>
  </si>
  <si>
    <t>459 (47)</t>
  </si>
  <si>
    <t>130 (8)</t>
  </si>
  <si>
    <t>641 (37)</t>
  </si>
  <si>
    <t>NA*</t>
  </si>
  <si>
    <r>
      <t>Coding Variant Genes</t>
    </r>
    <r>
      <rPr>
        <b/>
        <vertAlign val="superscript"/>
        <sz val="12"/>
        <color theme="1"/>
        <rFont val="Calibri (Body)"/>
      </rPr>
      <t>#</t>
    </r>
  </si>
  <si>
    <r>
      <t>eQTL or sQTL
Genes</t>
    </r>
    <r>
      <rPr>
        <b/>
        <vertAlign val="superscript"/>
        <sz val="12"/>
        <color theme="1"/>
        <rFont val="Calibri (Body)"/>
      </rPr>
      <t>#</t>
    </r>
  </si>
  <si>
    <t>1.18-1.38</t>
  </si>
  <si>
    <t>1.43-2.01</t>
  </si>
  <si>
    <t>1.34-1.59</t>
  </si>
  <si>
    <t>1.28-1.65</t>
  </si>
  <si>
    <t>1.22-1.47</t>
  </si>
  <si>
    <t>1.16-1.36</t>
  </si>
  <si>
    <t>1.40-1.66</t>
  </si>
  <si>
    <t>1.12-1.33</t>
  </si>
  <si>
    <t>1.17-1.43</t>
  </si>
  <si>
    <t>1.15-1.37</t>
  </si>
  <si>
    <t>1.25-1.64</t>
  </si>
  <si>
    <t>1.19-1.49</t>
  </si>
  <si>
    <t>1.15-1.38</t>
  </si>
  <si>
    <t>1.11-1.30</t>
  </si>
  <si>
    <t>1.09-1.34</t>
  </si>
  <si>
    <t>DCM**</t>
  </si>
  <si>
    <r>
      <t>Proxy-EA(R</t>
    </r>
    <r>
      <rPr>
        <b/>
        <vertAlign val="superscript"/>
        <sz val="12"/>
        <color theme="1"/>
        <rFont val="Calibri (Body)"/>
      </rPr>
      <t>2</t>
    </r>
    <r>
      <rPr>
        <b/>
        <sz val="12"/>
        <color theme="1"/>
        <rFont val="Calibri"/>
        <family val="2"/>
        <scheme val="minor"/>
      </rPr>
      <t>)</t>
    </r>
  </si>
  <si>
    <t>HCM loci and lookup in the single trait LV and DCM GWAS</t>
  </si>
  <si>
    <t>N controls</t>
  </si>
  <si>
    <t>N variants</t>
  </si>
  <si>
    <t>Coding Variant Genes*</t>
  </si>
  <si>
    <t>eQTL or sQTL
Genes*</t>
  </si>
  <si>
    <t>NMB,ALPK3</t>
  </si>
  <si>
    <t>CLCNKA,HSPB7</t>
  </si>
  <si>
    <t>FKBP7,TTN</t>
  </si>
  <si>
    <t>NEIL2,FAM86B1,FAM66A</t>
  </si>
  <si>
    <t>ALPK3,UBE2Q2L,NMB,WDR73</t>
  </si>
  <si>
    <t>FHOD3,TPGS2</t>
  </si>
  <si>
    <t>MMP11,SMARCB1,VPREB3,DERL3</t>
  </si>
  <si>
    <t>1.11-1.17</t>
  </si>
  <si>
    <t>1.11-1.21</t>
  </si>
  <si>
    <t>1.17-1.24</t>
  </si>
  <si>
    <t>1.08-1.14</t>
  </si>
  <si>
    <t>1.05-1.11</t>
  </si>
  <si>
    <t>1.06-1.12</t>
  </si>
  <si>
    <t>1.07-1.13</t>
  </si>
  <si>
    <t>1.06-1.13</t>
  </si>
  <si>
    <t>1.05-1.10</t>
  </si>
  <si>
    <t>1.08-1.15</t>
  </si>
  <si>
    <t>DCM loci and lookup in the single trait LV and HCM GWAS</t>
  </si>
  <si>
    <t>LV15*</t>
  </si>
  <si>
    <t>LV20(MTAG9)*</t>
  </si>
  <si>
    <t>HCM**</t>
  </si>
  <si>
    <r>
      <t>LV4</t>
    </r>
    <r>
      <rPr>
        <vertAlign val="superscript"/>
        <sz val="12"/>
        <color theme="1"/>
        <rFont val="Calibri (Body)"/>
      </rPr>
      <t>##</t>
    </r>
  </si>
  <si>
    <t>TMEM116,ADAM1B</t>
  </si>
  <si>
    <t>ALPK3,UBE2Q2L,ZNF592,WDR73,NMB</t>
  </si>
  <si>
    <t>NEIL2,C8orf49,MTMR9</t>
  </si>
  <si>
    <t>rg_se</t>
  </si>
  <si>
    <t>Mendelian randomization (MR) of global strain and LVEF on HCM risk</t>
  </si>
  <si>
    <t>Lead SNP
variant type</t>
  </si>
  <si>
    <r>
      <t>Abbreviations:</t>
    </r>
    <r>
      <rPr>
        <sz val="12"/>
        <color theme="1"/>
        <rFont val="Calibri"/>
        <family val="2"/>
        <scheme val="minor"/>
      </rPr>
      <t xml:space="preserve"> ACMG, American Collage of Medical Genetics and Genomics; EMC, Erasmus Medical Center; FAF, filtering allele frequency; FAF popmax, highest FAF for the five major sub-populations in gnomAD (African, East Asian, Latino, non-Finnish European and South Asian); N in NL/RBH/CAN, number in the Netherlands, Royal Brompton and Canada strata. </t>
    </r>
  </si>
  <si>
    <t>63 (8)</t>
  </si>
  <si>
    <t>64 (8)</t>
  </si>
  <si>
    <t>62 (7)</t>
  </si>
  <si>
    <t>8871 (46)</t>
  </si>
  <si>
    <t>-</t>
  </si>
  <si>
    <t>169 (9)</t>
  </si>
  <si>
    <t>176 (6)</t>
  </si>
  <si>
    <t>163 (6)</t>
  </si>
  <si>
    <t>75(14)</t>
  </si>
  <si>
    <t>83 (12)</t>
  </si>
  <si>
    <t>68 (12)</t>
  </si>
  <si>
    <t>26 (4)</t>
  </si>
  <si>
    <t>27 (4)</t>
  </si>
  <si>
    <t>136 (17)</t>
  </si>
  <si>
    <t>140 (16)</t>
  </si>
  <si>
    <t>134 (18)</t>
  </si>
  <si>
    <t>77 (11)</t>
  </si>
  <si>
    <t>79 (10)</t>
  </si>
  <si>
    <t>75 (11)</t>
  </si>
  <si>
    <t>97 (11)</t>
  </si>
  <si>
    <t>99 (11)</t>
  </si>
  <si>
    <t>95 (11)</t>
  </si>
  <si>
    <t>5167 (26.8)</t>
  </si>
  <si>
    <t>2878 (32.4)</t>
  </si>
  <si>
    <t>2289 (22.0)</t>
  </si>
  <si>
    <t>3587 (18.6)</t>
  </si>
  <si>
    <t>2120 (23.9)</t>
  </si>
  <si>
    <t>1467 (14.1)</t>
  </si>
  <si>
    <t>864 (4.4)</t>
  </si>
  <si>
    <t>521 (5.9)</t>
  </si>
  <si>
    <t>343 (3.3)</t>
  </si>
  <si>
    <t>14826 (77)</t>
  </si>
  <si>
    <t>6871 (77.5)</t>
  </si>
  <si>
    <t>7955 (76.6)</t>
  </si>
  <si>
    <t>1895 (9.8)</t>
  </si>
  <si>
    <t>947 (10.7)</t>
  </si>
  <si>
    <t>948 (9.1)</t>
  </si>
  <si>
    <t>145.7 (30.5)</t>
  </si>
  <si>
    <t>165.5 (27.5)</t>
  </si>
  <si>
    <t>129.0 (21.5)</t>
  </si>
  <si>
    <t>58.9 (16.6)</t>
  </si>
  <si>
    <t>69.3 (15.5)</t>
  </si>
  <si>
    <t>50.1 (11.6)</t>
  </si>
  <si>
    <t>59.9 (5.5)</t>
  </si>
  <si>
    <t>58.2 (5.3)</t>
  </si>
  <si>
    <t>61.3 (5.3)</t>
  </si>
  <si>
    <t>84.3 (20.4)</t>
  </si>
  <si>
    <t>100.7 (15.8)</t>
  </si>
  <si>
    <t>70.3 (11.4)</t>
  </si>
  <si>
    <t>0.58 (0.08)</t>
  </si>
  <si>
    <t>0.62 (0.08)</t>
  </si>
  <si>
    <t>0.55 (0.07)</t>
  </si>
  <si>
    <t>45.2 (7.8)</t>
  </si>
  <si>
    <t>42.6 (7.2)</t>
  </si>
  <si>
    <t>47.5 (7.6)</t>
  </si>
  <si>
    <t>-22.5 (3.1)</t>
  </si>
  <si>
    <t>-17.9 (2.5)</t>
  </si>
  <si>
    <t>-19.2 (2.2)</t>
  </si>
  <si>
    <t>-18.6 (2.6)</t>
  </si>
  <si>
    <t>-21.4 (2.9)</t>
  </si>
  <si>
    <t>-23.4 (2.9)</t>
  </si>
  <si>
    <r>
      <t>eQTL or sQTL Genes</t>
    </r>
    <r>
      <rPr>
        <b/>
        <vertAlign val="superscript"/>
        <sz val="12"/>
        <color theme="1"/>
        <rFont val="Calibri (Body)"/>
      </rPr>
      <t>#</t>
    </r>
  </si>
  <si>
    <r>
      <t>Hi-C Genes</t>
    </r>
    <r>
      <rPr>
        <b/>
        <vertAlign val="superscript"/>
        <sz val="12"/>
        <color theme="1"/>
        <rFont val="Calibri (Body)"/>
      </rPr>
      <t>#</t>
    </r>
  </si>
  <si>
    <t>Hi-C Genes*</t>
  </si>
  <si>
    <t>5.6 (0.7)</t>
  </si>
  <si>
    <t>6.1 (0.6)</t>
  </si>
  <si>
    <t>5.1 (0.5)</t>
  </si>
  <si>
    <r>
      <t>Body mass index, kg/m</t>
    </r>
    <r>
      <rPr>
        <vertAlign val="superscript"/>
        <sz val="12"/>
        <color theme="1"/>
        <rFont val="Calibri (Body)"/>
      </rPr>
      <t>2</t>
    </r>
  </si>
  <si>
    <t>Male sex, N (%)</t>
  </si>
  <si>
    <t>Hypertension (by ICD10 or self-reported), N (%)</t>
  </si>
  <si>
    <t>Dyslipidaemia (by ICD10 or self-reported), N (%)</t>
  </si>
  <si>
    <t>Diabetes (by ICD10 or self-reported), N (%)</t>
  </si>
  <si>
    <t>Imaging centre (Cheadle), N (%)</t>
  </si>
  <si>
    <t>UK BiLEVE array, N (%)</t>
  </si>
  <si>
    <t>Clinical and imaging characteristics of the included UK Biobank cardiac magnetic resonance cohort</t>
  </si>
  <si>
    <t>Systolic blood pressure, mmHg</t>
  </si>
  <si>
    <t>Diastolic blood pressure, mmHg</t>
  </si>
  <si>
    <t>Mean arterial pressure, mmHg</t>
  </si>
  <si>
    <t>Left ventricular end-diastolic volume [LVEDV], ml</t>
  </si>
  <si>
    <t>Left ventricular end-systolic volume [LVESV], ml</t>
  </si>
  <si>
    <t>Left ventricular ejection fraction [LVEF], %</t>
  </si>
  <si>
    <t>Left ventricular mass [LVM], g</t>
  </si>
  <si>
    <t>Left ventricular concentricity index [LVconc], g/ml</t>
  </si>
  <si>
    <t>MAGMA gene-set analysis for HCM MTAG</t>
  </si>
  <si>
    <t>MAGMA gene-set analysis for DCM MTAG</t>
  </si>
  <si>
    <t>NGENES</t>
  </si>
  <si>
    <t>BETA_STD</t>
  </si>
  <si>
    <t>GO_cc:go_i_band</t>
  </si>
  <si>
    <t>GO_cc:go_contractile_fiber</t>
  </si>
  <si>
    <t>GO_bp:go_myofibril_assembly</t>
  </si>
  <si>
    <t>GO_bp:go_cellular_component_assembly_involved_in_morphogenesis</t>
  </si>
  <si>
    <t>GO_mf:go_actin_binding</t>
  </si>
  <si>
    <t>GO_bp:go_regulation_of_cardiac_muscle_tissue_regeneration</t>
  </si>
  <si>
    <t>GO_bp:go_actomyosin_structure_organization</t>
  </si>
  <si>
    <t>GO_cc:go_actin_cytoskeleton</t>
  </si>
  <si>
    <t>GO_bp:go_negative_regulation_of_vascular_smooth_muscle_cell_proliferation</t>
  </si>
  <si>
    <t>GO_bp:go_sarcomere_organization</t>
  </si>
  <si>
    <t>GO_cc:go_phosphorylase_kinase_complex</t>
  </si>
  <si>
    <t>GO_mf:go_phosphorylase_kinase_activity</t>
  </si>
  <si>
    <t>GO_bp:go_acylglycerol_transport</t>
  </si>
  <si>
    <t>GO_mf:go_muscle_alpha_actinin_binding</t>
  </si>
  <si>
    <t>GO_bp:go_muscle_organ_morphogenesis</t>
  </si>
  <si>
    <t>GO_bp:go_cardiac_myofibril_assembly</t>
  </si>
  <si>
    <t>GO_bp:go_actin_filament_based_process</t>
  </si>
  <si>
    <t>GO_mf:go_structural_constituent_of_muscle</t>
  </si>
  <si>
    <t>GO_mf:go_map_kinase_kinase_kinase_activity</t>
  </si>
  <si>
    <t>GO_bp:go_intra_golgi_vesicle_mediated_transport</t>
  </si>
  <si>
    <t>GO_bp:go_cardiac_muscle_tissue_morphogenesis</t>
  </si>
  <si>
    <t>GO_bp:go_paracrine_signaling</t>
  </si>
  <si>
    <t>GO_cc:go_actomyosin</t>
  </si>
  <si>
    <t>GO_bp:go_cardiac_muscle_tissue_regeneration</t>
  </si>
  <si>
    <t>GO_cc:go_actin_filament_bundle</t>
  </si>
  <si>
    <t>GO_bp:go_muscle_structure_development</t>
  </si>
  <si>
    <t>GO_bp:go_positive_regulation_of_actin_filament_bundle_assembly</t>
  </si>
  <si>
    <t>GO_bp:go_supramolecular_fiber_organization</t>
  </si>
  <si>
    <t>GO_bp:go_vascular_associated_smooth_muscle_cell_migration</t>
  </si>
  <si>
    <t>GO_bp:go_regulation_of_cardiac_vascular_smooth_muscle_cell_differentiation</t>
  </si>
  <si>
    <t>GO_bp:go_actin_filament_organization</t>
  </si>
  <si>
    <t>GO_bp:go_striated_muscle_cell_differentiation</t>
  </si>
  <si>
    <t>GO_cc:go_myofilament</t>
  </si>
  <si>
    <t>GO_bp:go_cardiac_muscle_cell_differentiation</t>
  </si>
  <si>
    <t>GO_cc:go_cardiac_myofibril</t>
  </si>
  <si>
    <t>GO_bp:go_vascular_endothelial_growth_factor_signaling_pathway</t>
  </si>
  <si>
    <t>GO_bp:go_cytoskeleton_organization</t>
  </si>
  <si>
    <t>GO_bp:go_protein_transport_into_membrane_raft</t>
  </si>
  <si>
    <t>GO_bp:go_t_cell_antigen_processing_and_presentation</t>
  </si>
  <si>
    <t>GO_mf:go_cytoskeletal_protein_binding</t>
  </si>
  <si>
    <t>GO_bp:go_cellular_response_to_uv_b</t>
  </si>
  <si>
    <t>GO_bp:go_muscle_cell_development</t>
  </si>
  <si>
    <t>GO_bp:go_regulation_of_actin_filament_organization</t>
  </si>
  <si>
    <t>GO_bp:go_regulation_of_actin_filament_bundle_assembly</t>
  </si>
  <si>
    <t>GO_mf:go_actinin_binding</t>
  </si>
  <si>
    <t>GO_bp:go_muscle_cell_differentiation</t>
  </si>
  <si>
    <t>GO_bp:go_cardiac_muscle_tissue_development</t>
  </si>
  <si>
    <t>GO_bp:go_cardiocyte_differentiation</t>
  </si>
  <si>
    <t>GO_bp:go_glucan_catabolic_process</t>
  </si>
  <si>
    <t>GO_bp:go_positive_regulation_of_stress_fiber_assembly</t>
  </si>
  <si>
    <t>GO_bp:go_anatomical_structure_formation_involved_in_morphogenesis</t>
  </si>
  <si>
    <t>GO_cc:go_cytoskeletal_part</t>
  </si>
  <si>
    <t>GO_bp:go_negative_regulation_of_vascular_associated_smooth_muscle_cell_migration</t>
  </si>
  <si>
    <t>GO_bp:go_cardiac_ventricle_morphogenesis</t>
  </si>
  <si>
    <t>GO_mf:go_protein_serine_threonine_kinase_inhibitor_activity</t>
  </si>
  <si>
    <t>GO_bp:go_ventricular_cardiac_muscle_tissue_development</t>
  </si>
  <si>
    <t>GO_bp:go_negative_regulation_of_vasculature_development</t>
  </si>
  <si>
    <t>GO_cc:go_supramolecular_complex</t>
  </si>
  <si>
    <t>GO_bp:go_metanephric_glomerular_mesangium_development</t>
  </si>
  <si>
    <t>GO_cc:go_cell_cortex_part</t>
  </si>
  <si>
    <t>GO_mf:go_actin_filament_binding</t>
  </si>
  <si>
    <t>GO_mf:go_lbd_domain_binding</t>
  </si>
  <si>
    <t>GO_bp:go_positive_regulation_of_protein_localization_to_synapse</t>
  </si>
  <si>
    <t>GO_mf:go_filamin_binding</t>
  </si>
  <si>
    <t>GO_bp:go_regulation_of_supramolecular_fiber_organization</t>
  </si>
  <si>
    <t>GO_bp:go_regulation_of_cellular_response_to_vascular_endothelial_growth_factor_stimulus</t>
  </si>
  <si>
    <t>GO_bp:go_positive_regulation_of_vascular_endothelial_growth_factor_signaling_pathway</t>
  </si>
  <si>
    <t>GO_mf:go_organic_hydroxy_compound_transmembrane_transporter_activity</t>
  </si>
  <si>
    <t>GO_bp:go_regulation_of_vascular_smooth_muscle_cell_proliferation</t>
  </si>
  <si>
    <t>GO_bp:go_nucleolar_large_rrna_transcription_by_rna_polymerase_i</t>
  </si>
  <si>
    <t>GO_bp:go_heart_development</t>
  </si>
  <si>
    <t>GO_mf:go_cyclin_dependent_protein_serine_threonine_kinase_inhibitor_activity</t>
  </si>
  <si>
    <t>GO_bp:go_cellular_response_to_brain_derived_neurotrophic_factor_stimulus</t>
  </si>
  <si>
    <t>GO_bp:go_negative_regulation_of_establishment_of_protein_localization_to_mitochondrion</t>
  </si>
  <si>
    <t>GO_bp:go_negative_regulation_of_smooth_muscle_cell_migration</t>
  </si>
  <si>
    <t>GO_bp:go_regulation_of_actomyosin_structure_organization</t>
  </si>
  <si>
    <t>GO_bp:go_histone_threonine_phosphorylation</t>
  </si>
  <si>
    <t>GO_mf:go_histone_threonine_kinase_activity</t>
  </si>
  <si>
    <t>GO_bp:go_regulation_of_heart_rate_by_chemical_signal</t>
  </si>
  <si>
    <t>GO_bp:go_nucleobase_transport</t>
  </si>
  <si>
    <t>GO_bp:go_protein_localization_to_membrane_raft</t>
  </si>
  <si>
    <t>GO_bp:go_muscle_tissue_development</t>
  </si>
  <si>
    <t>GO_mf:go_alpha_actinin_binding</t>
  </si>
  <si>
    <t>GO_bp:go_chaperone_mediated_autophagy</t>
  </si>
  <si>
    <t>GO_mf:go_calmodulin_dependent_protein_kinase_activity</t>
  </si>
  <si>
    <t>GO_bp:go_negative_regulation_of_transcription_initiation_from_rna_polymerase_ii_promoter</t>
  </si>
  <si>
    <t>GO_bp:go_negative_regulation_of_protein_serine_threonine_kinase_activity</t>
  </si>
  <si>
    <t>GO_cc:go_sarcoplasmic_reticulum_lumen</t>
  </si>
  <si>
    <t>GO_bp:go_epithelial_cell_maturation</t>
  </si>
  <si>
    <t>GO_bp:go_muscle_cell_fate_commitment</t>
  </si>
  <si>
    <t>GO_mf:go_monoamine_transmembrane_transporter_activity</t>
  </si>
  <si>
    <t>GO_bp:go_regulation_of_wound_healing</t>
  </si>
  <si>
    <t>GO_bp:go_negative_regulation_of_dna_templated_transcription_initiation</t>
  </si>
  <si>
    <t>GO_bp:go_regulation_of_histone_h3_k9_trimethylation</t>
  </si>
  <si>
    <t>GO_mf:go_insulin_receptor_substrate_binding</t>
  </si>
  <si>
    <t>GO_bp:go_metanephric_nephron_tubule_morphogenesis</t>
  </si>
  <si>
    <t>GO_cc:go_cytoplasmic_side_of_lysosomal_membrane</t>
  </si>
  <si>
    <t>GO_bp:go_regulation_of_cytoplasmic_translation</t>
  </si>
  <si>
    <t>GO_bp:go_negative_regulation_of_cell_motility</t>
  </si>
  <si>
    <t>GO_bp:go_response_to_macrophage_colony_stimulating_factor</t>
  </si>
  <si>
    <t>GO_bp:go_glial_cell_fate_commitment</t>
  </si>
  <si>
    <t>GO_bp:go_purine_nucleobase_transport</t>
  </si>
  <si>
    <t>GO_bp:go_regulation_of_actin_filament_based_process</t>
  </si>
  <si>
    <t>GO_bp:go_negative_regulation_of_platelet_derived_growth_factor_receptor_signaling_pathway</t>
  </si>
  <si>
    <t>GO_cc:go_cell_substrate_junction</t>
  </si>
  <si>
    <t>GO_bp:go_metanephric_glomerulus_vasculature_development</t>
  </si>
  <si>
    <t>GO_bp:go_positive_regulation_of_cytoplasmic_translation</t>
  </si>
  <si>
    <t>GO_bp:go_regulation_of_type_b_pancreatic_cell_proliferation</t>
  </si>
  <si>
    <t>GO_mf:go_transmembrane_receptor_protein_tyrosine_kinase_adaptor_activity</t>
  </si>
  <si>
    <t>GO_mf:go_polynucleotide_adenylyltransferase_activity</t>
  </si>
  <si>
    <t>GO_bp:go_calcium_mediated_signaling_using_intracellular_calcium_source</t>
  </si>
  <si>
    <t>GO_bp:go_protein_de_adp_ribosylation</t>
  </si>
  <si>
    <t>GO_bp:go_postsynaptic_membrane_assembly</t>
  </si>
  <si>
    <t>GO_bp:go_pigment_cell_differentiation</t>
  </si>
  <si>
    <t>GO_bp:go_regulation_of_photoreceptor_cell_differentiation</t>
  </si>
  <si>
    <t>GO_cc:go_cortical_cytoskeleton</t>
  </si>
  <si>
    <t>GO_mf:go_lipase_activator_activity</t>
  </si>
  <si>
    <t>GO_cc:go_actin_filament</t>
  </si>
  <si>
    <t>GO_mf:go_jun_kinase_kinase_kinase_activity</t>
  </si>
  <si>
    <t>GO_bp:go_regulation_of_protein_modification_process</t>
  </si>
  <si>
    <t>GO_mf:go_nucleobase_transmembrane_transporter_activity</t>
  </si>
  <si>
    <t>GO_bp:go_skeletal_myofibril_assembly</t>
  </si>
  <si>
    <t>GO_bp:go_striated_muscle_myosin_thick_filament_assembly</t>
  </si>
  <si>
    <t>GO_bp:go_lung_alveolus_development</t>
  </si>
  <si>
    <t>GO_bp:go_positive_regulation_of_blood_pressure_by_epinephrine_norepinephrine</t>
  </si>
  <si>
    <t>GO_bp:go_positive_regulation_of_cell_migration_by_vascular_endothelial_growth_factor_signaling_pathway</t>
  </si>
  <si>
    <t>GO_bp:go_positive_regulation_of_transcription_of_nucleolar_large_rrna_by_rna_polymerase_i</t>
  </si>
  <si>
    <t>GO_mf:go_smad_binding</t>
  </si>
  <si>
    <t>GO_bp:go_erbb_signaling_pathway</t>
  </si>
  <si>
    <t>GO_bp:go_epithelial_fluid_transport</t>
  </si>
  <si>
    <t>GO_bp:go_intrinsic_apoptotic_signaling_pathway_in_response_to_oxidative_stress</t>
  </si>
  <si>
    <t>GO_mf:go_nucleoside_kinase_activity</t>
  </si>
  <si>
    <t>GO_bp:go_vesicle_fusion_with_golgi_apparatus</t>
  </si>
  <si>
    <t>GO_mf:go_protein_containing_complex_binding</t>
  </si>
  <si>
    <t>GO_mf:go_kinase_inhibitor_activity</t>
  </si>
  <si>
    <t>GO_mf:go_superoxide_generating_nadph_oxidase_activator_activity</t>
  </si>
  <si>
    <t>GO_bp:go_negative_regulation_of_epithelial_cell_migration</t>
  </si>
  <si>
    <t>GO_bp:go_mitotic_cell_cycle_arrest</t>
  </si>
  <si>
    <t>GO_bp:go_positive_regulation_of_cell_differentiation</t>
  </si>
  <si>
    <t>GO_mf:go_ccr6_chemokine_receptor_binding</t>
  </si>
  <si>
    <t>GO_bp:go_regulation_of_muscle_contraction</t>
  </si>
  <si>
    <t>GO_bp:go_response_to_topologically_incorrect_protein</t>
  </si>
  <si>
    <t>GO_bp:go_regulation_of_organelle_organization</t>
  </si>
  <si>
    <t>GO_bp:go_negative_regulation_of_cell_fate_specification</t>
  </si>
  <si>
    <t>GO_bp:go_regulation_of_cellular_respiration</t>
  </si>
  <si>
    <t>GO_bp:go_white_fat_cell_differentiation</t>
  </si>
  <si>
    <t>GO_mf:go_receptor_tyrosine_kinase_binding</t>
  </si>
  <si>
    <t>GO_bp:go_histone_h3_k9_trimethylation</t>
  </si>
  <si>
    <t>GO_bp:go_negative_regulation_of_smooth_muscle_cell_proliferation</t>
  </si>
  <si>
    <t>GO_mf:go_potassium_ion_leak_channel_activity</t>
  </si>
  <si>
    <t>GO_bp:go_negative_regulation_of_histone_h3_k9_trimethylation</t>
  </si>
  <si>
    <t>GO_bp:go_negative_regulation_of_protein_targeting_to_mitochondrion</t>
  </si>
  <si>
    <t>GO_bp:go_positive_regulation_of_cardiac_vascular_smooth_muscle_cell_differentiation</t>
  </si>
  <si>
    <t>GO_bp:go_circulatory_system_development</t>
  </si>
  <si>
    <t>GO_bp:go_positive_regulation_of_the_force_of_heart_contraction</t>
  </si>
  <si>
    <t>GO_bp:go_positive_regulation_of_histone_h3_k9_acetylation</t>
  </si>
  <si>
    <t>Gene Set Name</t>
  </si>
  <si>
    <t>P*</t>
  </si>
  <si>
    <r>
      <rPr>
        <b/>
        <sz val="12"/>
        <color theme="1"/>
        <rFont val="Calibri"/>
        <family val="2"/>
        <scheme val="minor"/>
      </rPr>
      <t>Abbreviations</t>
    </r>
    <r>
      <rPr>
        <sz val="12"/>
        <color theme="1"/>
        <rFont val="Calibri"/>
        <family val="2"/>
        <scheme val="minor"/>
      </rPr>
      <t>: BETA, regression coefficient; BETA_STD, semi-standardized regression coefficient, corresponding to the predicted change in Z-value given a change of one standard deviation in the predictor gene set; NGENES, number of genes in the set that are also in the gene-based analysis; SE, standard error.</t>
    </r>
  </si>
  <si>
    <t>GO_bp:go_tube_development</t>
  </si>
  <si>
    <t>GO_bp:go_aggresome_assembly</t>
  </si>
  <si>
    <t>GO_bp:go_tube_morphogenesis</t>
  </si>
  <si>
    <t>GO_bp:go_blood_vessel_morphogenesis</t>
  </si>
  <si>
    <t>GO_bp:go_chaperone_mediated_protein_transport</t>
  </si>
  <si>
    <t>GO_cc:go_pseudopodium</t>
  </si>
  <si>
    <t>GO_bp:go_response_to_calcium_ion</t>
  </si>
  <si>
    <t>GO_bp:go_regulation_of_autophagy_of_mitochondrion_in_response_to_mitochondrial_depolarization</t>
  </si>
  <si>
    <t>GO_cc:go_a_band</t>
  </si>
  <si>
    <t>GO_bp:go_striated_muscle_cell_apoptotic_process</t>
  </si>
  <si>
    <t>GO_cc:go_replication_fork_protection_complex</t>
  </si>
  <si>
    <t>GO_mf:go_mhc_protein_complex_binding</t>
  </si>
  <si>
    <t>GO_bp:go_positive_regulation_of_autophagy</t>
  </si>
  <si>
    <t>GO_bp:go_metanephric_tubule_morphogenesis</t>
  </si>
  <si>
    <t>GO_cc:go_m_band</t>
  </si>
  <si>
    <t>GO_bp:go_positive_regulation_of_autophagy_of_mitochondrion</t>
  </si>
  <si>
    <t>GO_bp:go_tricuspid_valve_morphogenesis</t>
  </si>
  <si>
    <t>GO_mf:go_bhlh_transcription_factor_binding</t>
  </si>
  <si>
    <t>GO_bp:go_negative_regulation_of_blood_vessel_endothelial_cell_migration</t>
  </si>
  <si>
    <t>GO_cc:go_nuclear_speck</t>
  </si>
  <si>
    <t>GO_bp:go_bmp_signaling_pathway_involved_in_heart_development</t>
  </si>
  <si>
    <t>GO_bp:go_negative_regulation_of_striated_muscle_cell_apoptotic_process</t>
  </si>
  <si>
    <t>GO_bp:go_negative_regulation_of_muscle_cell_apoptotic_process</t>
  </si>
  <si>
    <t>GO_cc:go_respiratory_chain_complex_iii</t>
  </si>
  <si>
    <t>GO_bp:go_negative_regulation_of_leukocyte_chemotaxis</t>
  </si>
  <si>
    <t>GO_bp:go_muscle_cell_apoptotic_process</t>
  </si>
  <si>
    <t>GO_bp:go_adherens_junction_assembly</t>
  </si>
  <si>
    <t>GO_bp:go_negative_regulation_of_skeletal_muscle_tissue_development</t>
  </si>
  <si>
    <t>GO_bp:go_cardiovascular_system_development</t>
  </si>
  <si>
    <t>GO_bp:go_erbb2_signaling_pathway</t>
  </si>
  <si>
    <t>GO_bp:go_regulation_of_response_to_endoplasmic_reticulum_stress</t>
  </si>
  <si>
    <t>GO_bp:go_myotube_cell_development</t>
  </si>
  <si>
    <t>GO_mf:go_atpase_regulator_activity</t>
  </si>
  <si>
    <t>GO_bp:go_positive_regulation_of_reactive_oxygen_species_metabolic_process</t>
  </si>
  <si>
    <t>GO_bp:go_muscle_system_process</t>
  </si>
  <si>
    <t>GO_mf:go_diphosphoinositol_polyphosphate_diphosphatase_activity</t>
  </si>
  <si>
    <t>GO_mf:go_transforming_growth_factor_beta_receptor_activity_type_i</t>
  </si>
  <si>
    <t>GO_bp:go_tricuspid_valve_development</t>
  </si>
  <si>
    <t>GO_cc:go_signal_recognition_particle_receptor_complex</t>
  </si>
  <si>
    <t>GO_bp:go_atrial_septum_development</t>
  </si>
  <si>
    <t>GO_bp:go_chemical_homeostasis_within_a_tissue</t>
  </si>
  <si>
    <t>GO_bp:go_negative_regulation_of_endothelial_cell_proliferation</t>
  </si>
  <si>
    <t>GO_bp:go_negative_regulation_of_phospholipid_biosynthetic_process</t>
  </si>
  <si>
    <t>GO_mf:go_ligand_gated_calcium_channel_activity</t>
  </si>
  <si>
    <t>GO_bp:go_atrial_septum_morphogenesis</t>
  </si>
  <si>
    <t>GO_bp:go_mesenchymal_to_epithelial_transition</t>
  </si>
  <si>
    <t>GO_bp:go_positive_regulation_of_nitric_oxide_biosynthetic_process</t>
  </si>
  <si>
    <t>GO_cc:go_immunoglobulin_complex</t>
  </si>
  <si>
    <t>GO_mf:go_high_voltage_gated_calcium_channel_activity</t>
  </si>
  <si>
    <t>GO_bp:go_cellular_response_to_cisplatin</t>
  </si>
  <si>
    <t>GO_bp:go_regulation_of_vasculature_development</t>
  </si>
  <si>
    <t>GO_mf:go_kinase_activity</t>
  </si>
  <si>
    <t>GO_bp:go_energy_derivation_by_oxidation_of_organic_compounds</t>
  </si>
  <si>
    <t>GO_bp:go_regulation_of_erad_pathway</t>
  </si>
  <si>
    <t>GO_bp:go_negative_regulation_of_cellular_response_to_transforming_growth_factor_beta_stimulus</t>
  </si>
  <si>
    <t>GO_mf:go_nucleosome_binding</t>
  </si>
  <si>
    <t>GO_mf:go_m7g_5_pppn_diphosphatase_activity</t>
  </si>
  <si>
    <t>GO_mf:go_atpase_activator_activity</t>
  </si>
  <si>
    <t>GO_bp:go_cellular_response_to_retinoic_acid</t>
  </si>
  <si>
    <t>GO_bp:go_positive_regulation_of_b_cell_differentiation</t>
  </si>
  <si>
    <t>GO_bp:go_regulation_of_relaxation_of_cardiac_muscle</t>
  </si>
  <si>
    <t>GO_bp:go_enzyme_linked_receptor_protein_signaling_pathway</t>
  </si>
  <si>
    <t>GO_mf:go_nucleobase_containing_compound_transmembrane_transporter_activity</t>
  </si>
  <si>
    <t>GO_cc:go_l_type_voltage_gated_calcium_channel_complex</t>
  </si>
  <si>
    <t>GO_mf:go_oxidoreductase_activity_acting_on_diphenols_and_related_substances_as_donors</t>
  </si>
  <si>
    <t>GO_bp:go_regulation_of_release_of_sequestered_calcium_ion_into_cytosol</t>
  </si>
  <si>
    <t>GO_bp:go_negative_regulation_of_toll_like_receptor_2_signaling_pathway</t>
  </si>
  <si>
    <t>GO_bp:go_b_cell_homeostasis</t>
  </si>
  <si>
    <t>GO_bp:go_b_cell_receptor_signaling_pathway</t>
  </si>
  <si>
    <t>GO_bp:go_regulation_of_protein_dephosphorylation</t>
  </si>
  <si>
    <t>GO_bp:go_post_embryonic_animal_organ_morphogenesis</t>
  </si>
  <si>
    <t>GO_bp:go_mitochondrial_electron_transport_ubiquinol_to_cytochrome_c</t>
  </si>
  <si>
    <t>GO_cc:go_sarcoplasm</t>
  </si>
  <si>
    <t>GO_bp:go_post_embryonic_eye_morphogenesis</t>
  </si>
  <si>
    <t>GO_bp:go_parkin_mediated_stimulation_of_mitophagy_in_response_to_mitochondrial_depolarization</t>
  </si>
  <si>
    <t>GO_mf:go_transferase_activity_transferring_phosphorus_containing_groups</t>
  </si>
  <si>
    <t>GO_bp:go_positive_regulation_of_epithelial_cell_proliferation</t>
  </si>
  <si>
    <t>GO_bp:go_leukocyte_homeostasis</t>
  </si>
  <si>
    <t>GO_mf:go_integrin_binding</t>
  </si>
  <si>
    <t>GO_bp:go_protein_glycosylation_in_golgi</t>
  </si>
  <si>
    <t>GO_bp:go_positive_regulation_of_reactive_oxygen_species_biosynthetic_process</t>
  </si>
  <si>
    <t>GO_bp:go_post_embryonic_animal_organ_development</t>
  </si>
  <si>
    <t>GO_bp:go_negative_regulation_of_intracellular_signal_transduction</t>
  </si>
  <si>
    <t>GO_mf:go_translation_regulator_activity_nucleic_acid_binding</t>
  </si>
  <si>
    <t>GO_bp:go_peptide_hormone_secretion</t>
  </si>
  <si>
    <t>GO_mf:go_cell_adhesion_molecule_binding</t>
  </si>
  <si>
    <t>GO_bp:go_positive_regulation_of_sequestering_of_calcium_ion</t>
  </si>
  <si>
    <t>GO_bp:go_cellular_respiration</t>
  </si>
  <si>
    <t>GO_cc:go_torc1_complex</t>
  </si>
  <si>
    <t>GO_bp:go_lymphocyte_homeostasis</t>
  </si>
  <si>
    <t>GO_bp:go_surfactant_homeostasis</t>
  </si>
  <si>
    <t>GO_mf:go_adenylate_cyclase_activator_activity</t>
  </si>
  <si>
    <t>GO_mf:go_intracellular_ligand_gated_ion_channel_activity</t>
  </si>
  <si>
    <t>GO_bp:go_branching_morphogenesis_of_an_epithelial_tube</t>
  </si>
  <si>
    <t>GO_bp:go_transcription_initiation_from_rna_polymerase_ii_promoter</t>
  </si>
  <si>
    <t>GO_bp:go_pharyngeal_arch_artery_morphogenesis</t>
  </si>
  <si>
    <t>GO_bp:go_renal_vesicle_development</t>
  </si>
  <si>
    <t>GO_bp:go_regulation_of_cellular_response_to_transforming_growth_factor_beta_stimulus</t>
  </si>
  <si>
    <t>GO_cc:go_cytochrome_complex</t>
  </si>
  <si>
    <t>GO_bp:go_fat_pad_development</t>
  </si>
  <si>
    <t>GO_cc:go_terminal_bouton</t>
  </si>
  <si>
    <t>GO_mf:go_calcium_release_channel_activity</t>
  </si>
  <si>
    <t>GO_bp:go_cell_substrate_junction_assembly</t>
  </si>
  <si>
    <t>GO_bp:go_response_to_metal_ion</t>
  </si>
  <si>
    <t>GO_mf:go_nucleotide_sugar_transmembrane_transporter_activity</t>
  </si>
  <si>
    <t>GO_bp:go_positive_regulation_of_dephosphorylation</t>
  </si>
  <si>
    <t>GO_mf:go_transforming_growth_factor_beta_binding</t>
  </si>
  <si>
    <t>GO_bp:go_metanephric_nephron_morphogenesis</t>
  </si>
  <si>
    <t>GO_bp:go_regulation_of_triglyceride_metabolic_process</t>
  </si>
  <si>
    <t>GO_bp:go_regulation_of_antimicrobial_humoral_response</t>
  </si>
  <si>
    <t>GO_bp:go_response_to_mitochondrial_depolarisation</t>
  </si>
  <si>
    <t>GO_bp:go_post_embryonic_animal_morphogenesis</t>
  </si>
  <si>
    <t>GO_bp:go_heart_morphogenesis</t>
  </si>
  <si>
    <t>GO_bp:go_organophosphate_ester_transport</t>
  </si>
  <si>
    <t>GO_bp:go_muscle_fiber_development</t>
  </si>
  <si>
    <t>GO_bp:go_protein_localization_to_endoplasmic_reticulum_exit_site</t>
  </si>
  <si>
    <t>GO_bp:go_maintenance_of_location</t>
  </si>
  <si>
    <t>GO_mf:go_protein_kinase_activity</t>
  </si>
  <si>
    <t>GO_bp:go_response_to_angiotensin</t>
  </si>
  <si>
    <t>GO_bp:go_muscle_organ_development</t>
  </si>
  <si>
    <t>GO_cc:go_signal_recognition_particle</t>
  </si>
  <si>
    <t>GO_bp:go_mitral_valve_development</t>
  </si>
  <si>
    <t>GO_mf:go_purine_nucleobase_transmembrane_transporter_activity</t>
  </si>
  <si>
    <t>GO_mf:go_carbohydrate_derivative_transmembrane_transporter_activity</t>
  </si>
  <si>
    <t>GO_bp:go_negative_regulation_of_transmembrane_receptor_protein_serine_threonine_kinase_signaling_pathway</t>
  </si>
  <si>
    <t>GO_bp:go_negative_regulation_of_b_cell_proliferation</t>
  </si>
  <si>
    <t>GO_mf:go_chromatin_binding</t>
  </si>
  <si>
    <t>GO_mf:go_death_domain_binding</t>
  </si>
  <si>
    <t>GO_bp:go_mitochondrial_fission</t>
  </si>
  <si>
    <t>GO_bp:go_transforming_growth_factor_beta_receptor_signaling_pathway</t>
  </si>
  <si>
    <t>GO_mf:go_structural_molecule_activity_conferring_elasticity</t>
  </si>
  <si>
    <t>GO_bp:go_muscle_contraction</t>
  </si>
  <si>
    <t>GO_bp:go_vascular_endothelial_growth_factor_receptor_signaling_pathway</t>
  </si>
  <si>
    <t>GO_mf:go_nuclear_receptor_activity</t>
  </si>
  <si>
    <t>GO_bp:go_regulation_of_relaxation_of_muscle</t>
  </si>
  <si>
    <t>GO_bp:go_neutrophil_apoptotic_process</t>
  </si>
  <si>
    <t>GO_bp:go_positive_regulation_of_mitophagy</t>
  </si>
  <si>
    <t>GO_cc:go_microfibril</t>
  </si>
  <si>
    <t>GO_bp:go_regulation_of_morphogenesis_of_a_branching_structure</t>
  </si>
  <si>
    <t>GO_bp:go_sequestering_of_calcium_ion</t>
  </si>
  <si>
    <t>GO_mf:go_mitogen_activated_protein_kinase_p38_binding</t>
  </si>
  <si>
    <t>GO_bp:go_interleukin_35_mediated_signaling_pathway</t>
  </si>
  <si>
    <t>GO_bp:go_regulation_of_protein_serine_threonine_kinase_activity</t>
  </si>
  <si>
    <t>GO_mf:go_bmp_receptor_activity</t>
  </si>
  <si>
    <t>GO_bp:go_regulation_of_cardiac_epithelial_to_mesenchymal_transition</t>
  </si>
  <si>
    <t>GO_cc:go_outer_membrane</t>
  </si>
  <si>
    <t>GO_bp:go_morphogenesis_of_a_branching_structure</t>
  </si>
  <si>
    <t>GO_bp:go_apoptotic_chromosome_condensation</t>
  </si>
  <si>
    <t>GO_bp:go_positive_regulation_of_cell_division</t>
  </si>
  <si>
    <t>GO_bp:go_regulation_of_anatomical_structure_morphogenesis</t>
  </si>
  <si>
    <t>GO_mf:go_activin_binding</t>
  </si>
  <si>
    <t>GO_bp:go_regulation_of_toll_like_receptor_2_signaling_pathway</t>
  </si>
  <si>
    <t>GO_mf:go_translation_regulator_activity</t>
  </si>
  <si>
    <t>GO_bp:go_negative_regulation_of_intracellular_transport</t>
  </si>
  <si>
    <t>GO_mf:go_vitamin_d_receptor_binding</t>
  </si>
  <si>
    <t>GO_bp:go_negative_regulation_of_response_to_endoplasmic_reticulum_stress</t>
  </si>
  <si>
    <t>GO_bp:go_regulation_of_cellular_component_movement</t>
  </si>
  <si>
    <t>GO_bp:go_metanephric_tubule_formation</t>
  </si>
  <si>
    <t>GO_bp:go_positive_regulation_of_calcium_mediated_signaling</t>
  </si>
  <si>
    <t>GO_bp:go_renal_water_transport</t>
  </si>
  <si>
    <t>GO_bp:go_positive_regulation_of_developmental_process</t>
  </si>
  <si>
    <t>GO_bp:go_regulation_of_map_kinase_activity</t>
  </si>
  <si>
    <t>GO_mf:go_epidermal_growth_factor_receptor_binding</t>
  </si>
  <si>
    <t>GO_bp:go_insulin_secretion</t>
  </si>
  <si>
    <t>GO_bp:go_regulation_of_dephosphorylation</t>
  </si>
  <si>
    <t>GO_bp:go_regulation_of_muscle_cell_differentiation</t>
  </si>
  <si>
    <t>GO_bp:go_sequestering_of_extracellular_ligand_from_receptor</t>
  </si>
  <si>
    <t>GO_bp:go_pharyngeal_system_development</t>
  </si>
  <si>
    <t>GO_bp:go_response_to_retinoic_acid</t>
  </si>
  <si>
    <t>GO_bp:go_inclusion_body_assembly</t>
  </si>
  <si>
    <t>GO_bp:go_ribonucleoprotein_complex_disassembly</t>
  </si>
  <si>
    <t>GO_mf:go_protein_kinase_c_binding</t>
  </si>
  <si>
    <t>GO_bp:go_regulation_of_branching_morphogenesis_of_a_nerve</t>
  </si>
  <si>
    <t>GO_bp:go_regulation_of_cytosolic_calcium_ion_concentration</t>
  </si>
  <si>
    <t>GO_bp:go_ventricular_trabecula_myocardium_morphogenesis</t>
  </si>
  <si>
    <t>GO_bp:go_regulation_of_intracellular_signal_transduction</t>
  </si>
  <si>
    <t>GO_mf:go_kinase_binding</t>
  </si>
  <si>
    <t>GO_bp:go_regulation_of_mda_5_signaling_pathway</t>
  </si>
  <si>
    <t>CMR LV trait loci and lookup in the single trait HCM and DCM GWAS</t>
  </si>
  <si>
    <t xml:space="preserve">Gene mapping of GWAS loci using three dimensional chromatin interaction (Hi-C) in left ventricular tissue </t>
  </si>
  <si>
    <r>
      <t>R</t>
    </r>
    <r>
      <rPr>
        <b/>
        <vertAlign val="superscript"/>
        <sz val="12"/>
        <color theme="1"/>
        <rFont val="Calibri (Body)"/>
      </rPr>
      <t>2</t>
    </r>
    <r>
      <rPr>
        <b/>
        <sz val="12"/>
        <color theme="1"/>
        <rFont val="Calibri"/>
        <family val="2"/>
        <scheme val="minor"/>
      </rPr>
      <t xml:space="preserve"> with lead SNP</t>
    </r>
  </si>
  <si>
    <t>Interaction of GWAS locus (region 1) with gene promotor (region 2)</t>
  </si>
  <si>
    <t>FDR</t>
  </si>
  <si>
    <t>Gene name</t>
  </si>
  <si>
    <t>DDI2</t>
  </si>
  <si>
    <t>ENSG00000197312</t>
  </si>
  <si>
    <t>1:15920001-15960000</t>
  </si>
  <si>
    <t>1:16280001-16320000</t>
  </si>
  <si>
    <t>ENSG00000196376</t>
  </si>
  <si>
    <t>6:118200001-118240000</t>
  </si>
  <si>
    <t>6:118560001-118600000</t>
  </si>
  <si>
    <t>DCBLD1</t>
  </si>
  <si>
    <t>ENSG00000164465</t>
  </si>
  <si>
    <t>6:117760001-117800000</t>
  </si>
  <si>
    <t>6:118920001-118960000</t>
  </si>
  <si>
    <t>6:118720001-118760000</t>
  </si>
  <si>
    <t>6:118520001-118560000</t>
  </si>
  <si>
    <t>ENSG00000111860</t>
  </si>
  <si>
    <t>6:119000001-119040000</t>
  </si>
  <si>
    <t>ENSG00000198523</t>
  </si>
  <si>
    <t>6:118840001-118880000</t>
  </si>
  <si>
    <t>6:118800001-118840000</t>
  </si>
  <si>
    <t>6:118640001-118680000</t>
  </si>
  <si>
    <t>6:118600001-118640000</t>
  </si>
  <si>
    <t>C18orf21</t>
  </si>
  <si>
    <t>ENSG00000141428</t>
  </si>
  <si>
    <t>18:33520001-33560000</t>
  </si>
  <si>
    <t>18:34240001-34280000</t>
  </si>
  <si>
    <t>2:179600001-179640000</t>
  </si>
  <si>
    <t>2:179680001-179720000</t>
  </si>
  <si>
    <t>ENSG00000155657</t>
  </si>
  <si>
    <t>2:179880001-179920000</t>
  </si>
  <si>
    <t>ENSG00000163492</t>
  </si>
  <si>
    <t>2:179360001-179400000</t>
  </si>
  <si>
    <t>2:179280001-179320000</t>
  </si>
  <si>
    <t>ENSG00000180228:ENSG00000204311</t>
  </si>
  <si>
    <t>PRKRA:DFNB59</t>
  </si>
  <si>
    <t>ENSG00000136383</t>
  </si>
  <si>
    <t>15:85320001-85360000</t>
  </si>
  <si>
    <t>15:85360001-85400000</t>
  </si>
  <si>
    <t>SEC11A</t>
  </si>
  <si>
    <t>ENSG00000140612</t>
  </si>
  <si>
    <t>15:85240001-85280000</t>
  </si>
  <si>
    <t>ENSG00000197696</t>
  </si>
  <si>
    <t>15:85200001-85240000</t>
  </si>
  <si>
    <t>ENSG00000177082</t>
  </si>
  <si>
    <t>15:85160001-85200000</t>
  </si>
  <si>
    <t>ADAMTSL3</t>
  </si>
  <si>
    <t>ENSG00000156218</t>
  </si>
  <si>
    <t>15:84320001-84360000</t>
  </si>
  <si>
    <t>15:84680001-84720000</t>
  </si>
  <si>
    <t>BNC1</t>
  </si>
  <si>
    <t>ENSG00000169594</t>
  </si>
  <si>
    <t>15:83920001-83960000</t>
  </si>
  <si>
    <t>BCR</t>
  </si>
  <si>
    <t>ENSG00000186716</t>
  </si>
  <si>
    <t>22:23520001-23560000</t>
  </si>
  <si>
    <t>22:24120001-24160000</t>
  </si>
  <si>
    <t>3:171760001-171800000</t>
  </si>
  <si>
    <t>3:172160001-172200000</t>
  </si>
  <si>
    <t>ENSG00000121853</t>
  </si>
  <si>
    <t>GHSR</t>
  </si>
  <si>
    <t>3:171720001-171760000</t>
  </si>
  <si>
    <t>3:171520001-171560000</t>
  </si>
  <si>
    <t>ENSG00000075651:ENSG00000183657</t>
  </si>
  <si>
    <t>PLD1:PP13439</t>
  </si>
  <si>
    <t>3:171800001-171840000</t>
  </si>
  <si>
    <t>3:171560001-171600000</t>
  </si>
  <si>
    <t>ENSG00000186329</t>
  </si>
  <si>
    <t>TMEM212</t>
  </si>
  <si>
    <t>3:172360001-172400000</t>
  </si>
  <si>
    <t>ENSG00000269496</t>
  </si>
  <si>
    <t>AC007919.2</t>
  </si>
  <si>
    <t>3:172000001-172040000</t>
  </si>
  <si>
    <t>ENSG00000267979:ENSG00000203443</t>
  </si>
  <si>
    <t>AC092964.2</t>
  </si>
  <si>
    <t>5:56920001-56960000</t>
  </si>
  <si>
    <t>5:57720001-57760000</t>
  </si>
  <si>
    <t>ENSG00000145632</t>
  </si>
  <si>
    <t>PLK2</t>
  </si>
  <si>
    <t>5:56960001-57000000</t>
  </si>
  <si>
    <t>5:57760001-57800000</t>
  </si>
  <si>
    <t>ENSG00000175857</t>
  </si>
  <si>
    <t>GAPT</t>
  </si>
  <si>
    <t>5:57840001-57880000</t>
  </si>
  <si>
    <t>ENSG00000250127:ENSG00000152932</t>
  </si>
  <si>
    <t>CTD-2117L12.1:RAB3C</t>
  </si>
  <si>
    <t>5:57000001-57040000</t>
  </si>
  <si>
    <t>5:57040001-57080000</t>
  </si>
  <si>
    <t>5:54240001-54280000</t>
  </si>
  <si>
    <t>ENSG00000249016</t>
  </si>
  <si>
    <t>RP11-45H22.3</t>
  </si>
  <si>
    <t>5:56760001-56800000</t>
  </si>
  <si>
    <t>ENSG00000169067</t>
  </si>
  <si>
    <t>5:138720001-138760000</t>
  </si>
  <si>
    <t>5:138880001-138920000</t>
  </si>
  <si>
    <t>ENSG00000131508</t>
  </si>
  <si>
    <t>UBE2D2</t>
  </si>
  <si>
    <t>5:139000001-139040000</t>
  </si>
  <si>
    <t>ENSG00000171604</t>
  </si>
  <si>
    <t>CXXC5</t>
  </si>
  <si>
    <t>5:139520001-139560000</t>
  </si>
  <si>
    <t>ENSG00000120306</t>
  </si>
  <si>
    <t>CYSTM1</t>
  </si>
  <si>
    <t>5:138760001-138800000</t>
  </si>
  <si>
    <t>5:138640001-138680000</t>
  </si>
  <si>
    <t>ENSG00000120727</t>
  </si>
  <si>
    <t>PAIP2</t>
  </si>
  <si>
    <t>7:128440001-128480000</t>
  </si>
  <si>
    <t>7:128360001-128400000</t>
  </si>
  <si>
    <t>ENSG00000128595</t>
  </si>
  <si>
    <t>CALU</t>
  </si>
  <si>
    <t>HABP2</t>
  </si>
  <si>
    <t>ENSG00000148702</t>
  </si>
  <si>
    <t>10:115280001-115320000</t>
  </si>
  <si>
    <t>10:114480001-114520000</t>
  </si>
  <si>
    <t>10:114440001-114480000</t>
  </si>
  <si>
    <t>PAFAH1B1</t>
  </si>
  <si>
    <t>ENSG00000007168</t>
  </si>
  <si>
    <t>17:2480001-2520000</t>
  </si>
  <si>
    <t>17:1240001-1280000</t>
  </si>
  <si>
    <t>INPP5K</t>
  </si>
  <si>
    <t>ENSG00000132376</t>
  </si>
  <si>
    <t>17:1400001-1440000</t>
  </si>
  <si>
    <t>MNT:AC006435.1</t>
  </si>
  <si>
    <t>ENSG00000070444:ENSG00000205821</t>
  </si>
  <si>
    <t>17:2280001-2320000</t>
  </si>
  <si>
    <t>17:1200001-1240000</t>
  </si>
  <si>
    <t>1:16200001-16240000</t>
  </si>
  <si>
    <t>ENSG00000116809</t>
  </si>
  <si>
    <t>1:16160001-16200000</t>
  </si>
  <si>
    <t>1:16240001-16280000</t>
  </si>
  <si>
    <t>1:15960001-16000000</t>
  </si>
  <si>
    <t>ENSG00000215695</t>
  </si>
  <si>
    <t>RSC1A1</t>
  </si>
  <si>
    <t>ENSG00000065526</t>
  </si>
  <si>
    <t>SPEN</t>
  </si>
  <si>
    <t>VANGL1</t>
  </si>
  <si>
    <t>ENSG00000173218</t>
  </si>
  <si>
    <t>1:116160001-116200000</t>
  </si>
  <si>
    <t>1:116280001-116320000</t>
  </si>
  <si>
    <t>NGF</t>
  </si>
  <si>
    <t>ENSG00000134259</t>
  </si>
  <si>
    <t>1:115880001-115920000</t>
  </si>
  <si>
    <t>1:116320001-116360000</t>
  </si>
  <si>
    <t>SLC22A15</t>
  </si>
  <si>
    <t>ENSG00000163393</t>
  </si>
  <si>
    <t>1:116480001-116520000</t>
  </si>
  <si>
    <t>NHLH2</t>
  </si>
  <si>
    <t>ENSG00000177551</t>
  </si>
  <si>
    <t>1:116360001-116400000</t>
  </si>
  <si>
    <t>2:179760001-179800000</t>
  </si>
  <si>
    <t>2:179720001-179760000</t>
  </si>
  <si>
    <t>SREK1IP1:CWC27</t>
  </si>
  <si>
    <t>ENSG00000153006:ENSG00000153015</t>
  </si>
  <si>
    <t>5:64040001-64080000</t>
  </si>
  <si>
    <t>5:64280001-64320000</t>
  </si>
  <si>
    <t>ADAMTS6</t>
  </si>
  <si>
    <t>ENSG00000049192</t>
  </si>
  <si>
    <t>5:64760001-64800000</t>
  </si>
  <si>
    <t>5:64320001-64360000</t>
  </si>
  <si>
    <t>CENPK:PPWD1</t>
  </si>
  <si>
    <t>ENSG00000123219:ENSG00000113593</t>
  </si>
  <si>
    <t>5:64840001-64880000</t>
  </si>
  <si>
    <t>5:64240001-64280000</t>
  </si>
  <si>
    <t>TRAFD1</t>
  </si>
  <si>
    <t>ENSG00000135148</t>
  </si>
  <si>
    <t>12:112560001-112600000</t>
  </si>
  <si>
    <t>12:112680001-112720000</t>
  </si>
  <si>
    <t>12:111920001-111960000</t>
  </si>
  <si>
    <t>ENSG00000140443</t>
  </si>
  <si>
    <t>15:99160001-99200000</t>
  </si>
  <si>
    <t>15:99280001-99320000</t>
  </si>
  <si>
    <t>15:99240001-99280000</t>
  </si>
  <si>
    <t>SYNM</t>
  </si>
  <si>
    <t>ENSG00000182253</t>
  </si>
  <si>
    <t>15:99600001-99640000</t>
  </si>
  <si>
    <t>LYSMD4:DKFZP779J2370</t>
  </si>
  <si>
    <t>ENSG00000183060:ENSG00000214397</t>
  </si>
  <si>
    <t>15:100240001-100280000</t>
  </si>
  <si>
    <t>PLN, CEP85L, DCBLD1, SLC35F1</t>
  </si>
  <si>
    <t>GHSR, PLD1, PP13439, TMEM212, AC007919.2, AC092964.2</t>
  </si>
  <si>
    <t>PLK2, GAPT, CTD-2117L12.1, RAB3C, GAPT, RP11-45H22.3, ACTBL2</t>
  </si>
  <si>
    <t>UBE2D2, CXXC5, CYSTM1, PAIP2</t>
  </si>
  <si>
    <t>ALPK3, WDR73, NMB, SEC11A</t>
  </si>
  <si>
    <t>INPP5K, MNT, AC006435.1, PAFAH1B1</t>
  </si>
  <si>
    <t>ZBTB17, DDI2, RSC1A1, SPEN</t>
  </si>
  <si>
    <t>TTN, CCDC141, PRKRA, DFNB59</t>
  </si>
  <si>
    <t>ALPK3, BNC1, ADAMTSL3, WDR73, NMB, SEC11A</t>
  </si>
  <si>
    <t>NHLH2, SLC22A15, NGF, VANGL1</t>
  </si>
  <si>
    <t>PRKRA, DFNB59</t>
  </si>
  <si>
    <t>CCDC141, TTN</t>
  </si>
  <si>
    <t>ADAMTS6, CENPK, PPWD1, SREK1IP1, CWC27</t>
  </si>
  <si>
    <t>PLN, CEP85L, DCBLD1</t>
  </si>
  <si>
    <t>SYNM, LYSMD4, DKFZP779J2370, IGF1R</t>
  </si>
  <si>
    <t>minP (MTAG9)</t>
  </si>
  <si>
    <r>
      <rPr>
        <b/>
        <sz val="12"/>
        <color theme="1"/>
        <rFont val="Calibri"/>
        <family val="2"/>
        <scheme val="minor"/>
      </rPr>
      <t>Abbreviations</t>
    </r>
    <r>
      <rPr>
        <sz val="12"/>
        <color theme="1"/>
        <rFont val="Calibri"/>
        <family val="2"/>
        <scheme val="minor"/>
      </rPr>
      <t>: BETA, regression coefficient in the derivation cohort used for weighting; CHR, chromosome; NRA, non-risk allele; POS, genomic position in GRCh37; RA, risk allele; SNP, single nucleotide polymorphism ID according to dbSNP.</t>
    </r>
  </si>
  <si>
    <r>
      <rPr>
        <b/>
        <sz val="12"/>
        <color theme="1"/>
        <rFont val="Calibri"/>
        <family val="2"/>
        <scheme val="minor"/>
      </rPr>
      <t>Abbreviations</t>
    </r>
    <r>
      <rPr>
        <sz val="12"/>
        <color theme="1"/>
        <rFont val="Calibri"/>
        <family val="2"/>
        <scheme val="minor"/>
      </rPr>
      <t>: FDR, false discovery rate; MTAG, multi-trait genome-wide association analysis; SNP, single nucleotide polymorphism ID according to dbSNP</t>
    </r>
  </si>
  <si>
    <r>
      <rPr>
        <b/>
        <sz val="12"/>
        <color theme="1"/>
        <rFont val="Calibri"/>
        <family val="2"/>
        <scheme val="minor"/>
      </rPr>
      <t>Abbreviations</t>
    </r>
    <r>
      <rPr>
        <sz val="12"/>
        <color theme="1"/>
        <rFont val="Calibri"/>
        <family val="2"/>
        <scheme val="minor"/>
      </rPr>
      <t>: MTAG, multi-trait genome-wide association analysis; |NES|, absolute value of the normalized effect size of the eQTLs defined as the slope of the linear regression.</t>
    </r>
  </si>
  <si>
    <r>
      <rPr>
        <b/>
        <sz val="12"/>
        <color theme="1"/>
        <rFont val="Calibri"/>
        <family val="2"/>
        <scheme val="minor"/>
      </rPr>
      <t>Abbreviations</t>
    </r>
    <r>
      <rPr>
        <sz val="12"/>
        <color theme="1"/>
        <rFont val="Calibri"/>
        <family val="2"/>
        <scheme val="minor"/>
      </rPr>
      <t>: DCM, dilated cardiomyopathy GWAS locus; GRCh37, Human genome build 37 (hg19); HCM, hypertrophic cardiomyopathy GWAS locus; LV, left ventricular traits GWAS locus; MAF, minor allele frequency in European population of 1000 genomes; MTAG, multi-trait genome-wide association analysis; R</t>
    </r>
    <r>
      <rPr>
        <vertAlign val="superscript"/>
        <sz val="12"/>
        <color theme="1"/>
        <rFont val="Calibri (Body)"/>
      </rPr>
      <t>2</t>
    </r>
    <r>
      <rPr>
        <sz val="12"/>
        <color theme="1"/>
        <rFont val="Calibri"/>
        <family val="2"/>
        <scheme val="minor"/>
      </rPr>
      <t>, correlation with lead SNP in European population of 1000 genomes; rsID, SNP ID in  dbSNP version 153.</t>
    </r>
  </si>
  <si>
    <t>Previously published (PMID)</t>
  </si>
  <si>
    <t>28296976, 30586722</t>
  </si>
  <si>
    <t>novel</t>
  </si>
  <si>
    <t>Supplementary Table 1</t>
  </si>
  <si>
    <t>Supplementary Table 2</t>
  </si>
  <si>
    <t>Supplementary Table 3</t>
  </si>
  <si>
    <t>Supplementary Table 4</t>
  </si>
  <si>
    <t>Supplementary Table 5</t>
  </si>
  <si>
    <t>Supplementary Table 6</t>
  </si>
  <si>
    <t>Supplementary Table 7</t>
  </si>
  <si>
    <t>Supplementary Table 8</t>
  </si>
  <si>
    <t>Supplementary Table 9</t>
  </si>
  <si>
    <t>Supplementary Table 10</t>
  </si>
  <si>
    <t>Supplementary Table 11</t>
  </si>
  <si>
    <t>Supplementary Table 12</t>
  </si>
  <si>
    <t>Supplementary Table 13</t>
  </si>
  <si>
    <t>Supplementary Table 14</t>
  </si>
  <si>
    <t>Supplementary Table 15</t>
  </si>
  <si>
    <t>Supplementary Table 16</t>
  </si>
  <si>
    <t>Supplementary Table 17</t>
  </si>
  <si>
    <t>Supplementary Table 18</t>
  </si>
  <si>
    <t>*Loci with mapping problems in GRCh37, defined as a presence of an assembly update/patch overlapping the lead SNP. Gene mapping is therefore uncertain in those loci.</t>
  </si>
  <si>
    <t>Item</t>
  </si>
  <si>
    <t>Shared genetic pathways contribute to risk of hypertrophic and dilated cardiomyopathies with opposite directions of effect</t>
  </si>
  <si>
    <t>Tadros et al.</t>
  </si>
  <si>
    <t>Supplementary Tables</t>
  </si>
  <si>
    <t>Semi-automated ACMG rules*</t>
  </si>
  <si>
    <t>Semi-automated ACMG class*</t>
  </si>
  <si>
    <t>Protein-altering coding variant (R2&gt;0.5 with lead SNP)</t>
  </si>
  <si>
    <t>HCM5*</t>
  </si>
  <si>
    <t>HCM7 (MTAG11)</t>
  </si>
  <si>
    <t>HCM8 (MTAG11)</t>
  </si>
  <si>
    <t>HCM9 (MTAG11)</t>
  </si>
  <si>
    <t>6:36636080</t>
  </si>
  <si>
    <t>1.18-1.41</t>
  </si>
  <si>
    <t>rs9470361-A(0.96)</t>
  </si>
  <si>
    <t>rs56152251-G(0.67)</t>
  </si>
  <si>
    <r>
      <t>*Loci with mapping problems in GRCh37, defined as a presence of an assembly update/patch overlapping the lead SNP. Gene mapping is therefore uncertain in those loci.
**</t>
    </r>
    <r>
      <rPr>
        <b/>
        <sz val="12"/>
        <color theme="1"/>
        <rFont val="Calibri"/>
        <family val="2"/>
        <scheme val="minor"/>
      </rPr>
      <t>Region1</t>
    </r>
    <r>
      <rPr>
        <sz val="12"/>
        <color theme="1"/>
        <rFont val="Calibri"/>
        <family val="2"/>
        <scheme val="minor"/>
      </rPr>
      <t xml:space="preserve"> refers to the GWAS association locus (defined with an R</t>
    </r>
    <r>
      <rPr>
        <vertAlign val="superscript"/>
        <sz val="12"/>
        <color theme="1"/>
        <rFont val="Calibri (Body)"/>
      </rPr>
      <t>2</t>
    </r>
    <r>
      <rPr>
        <sz val="12"/>
        <color theme="1"/>
        <rFont val="Calibri"/>
        <family val="2"/>
        <scheme val="minor"/>
      </rPr>
      <t xml:space="preserve">≥0.6 in the European population of 1000 genomes) and </t>
    </r>
    <r>
      <rPr>
        <b/>
        <sz val="12"/>
        <color theme="1"/>
        <rFont val="Calibri"/>
        <family val="2"/>
        <scheme val="minor"/>
      </rPr>
      <t>Region2</t>
    </r>
    <r>
      <rPr>
        <sz val="12"/>
        <color theme="1"/>
        <rFont val="Calibri"/>
        <family val="2"/>
        <scheme val="minor"/>
      </rPr>
      <t xml:space="preserve"> refers to the gene promoter region (defined by 250bp upstream and 500bp downstream of the transcription start site).</t>
    </r>
  </si>
  <si>
    <t>Region1**</t>
  </si>
  <si>
    <t>Region2**</t>
  </si>
  <si>
    <r>
      <t>strain</t>
    </r>
    <r>
      <rPr>
        <b/>
        <vertAlign val="superscript"/>
        <sz val="12"/>
        <color theme="1"/>
        <rFont val="Calibri (Body)"/>
      </rPr>
      <t>circ</t>
    </r>
  </si>
  <si>
    <r>
      <t>strain</t>
    </r>
    <r>
      <rPr>
        <b/>
        <vertAlign val="superscript"/>
        <sz val="12"/>
        <color theme="1"/>
        <rFont val="Calibri (Body)"/>
      </rPr>
      <t>rad</t>
    </r>
  </si>
  <si>
    <r>
      <t>strain</t>
    </r>
    <r>
      <rPr>
        <b/>
        <vertAlign val="superscript"/>
        <sz val="12"/>
        <color theme="1"/>
        <rFont val="Calibri (Body)"/>
      </rPr>
      <t>long</t>
    </r>
  </si>
  <si>
    <r>
      <rPr>
        <b/>
        <sz val="12"/>
        <color theme="1"/>
        <rFont val="Calibri"/>
        <family val="2"/>
        <scheme val="minor"/>
      </rPr>
      <t>Abbreviations</t>
    </r>
    <r>
      <rPr>
        <sz val="12"/>
        <color theme="1"/>
        <rFont val="Calibri"/>
        <family val="2"/>
        <scheme val="minor"/>
      </rPr>
      <t xml:space="preserve">: 95%CI, 95% confidence interval; </t>
    </r>
    <r>
      <rPr>
        <sz val="12"/>
        <color theme="1"/>
        <rFont val="Symbol"/>
        <charset val="2"/>
      </rPr>
      <t>b</t>
    </r>
    <r>
      <rPr>
        <sz val="12"/>
        <color theme="1"/>
        <rFont val="Calibri"/>
        <family val="2"/>
        <scheme val="minor"/>
      </rPr>
      <t>, regression coefficient referring to the HCM risk allele; DCM, dilated cardiomyopathy; EA, effect allele; eQTL, expression quantitative trait loci; FDR, Benjamini-Hochberg false discovery rate for the 16 HCM SNPs lookups in DCM; GRCh37, genomic position using the human genome assembly 37 (hg19); HCM, hypertrophic cardiomyopathy; Hi-C, high resolution chromatin conformation capture; LV, left ventricle/ventricular; LVconc, LV concentricity; LVEDV, LV end-diastolic volume; LVEF, LV ejection fraction; LVESV, LV end-systolic volume; LVM, LV mass; meanWT, mean LV wall thickness; MTAG11, multi-trait analysis; NA, non-applicable/available; NRA, non-risk allele; RA, risk allele; RAF, risk allele frequency; SE, standard error; SNP, single nucleotide polymorphism; sQTL, splice quantitative trait loci; strain</t>
    </r>
    <r>
      <rPr>
        <vertAlign val="superscript"/>
        <sz val="12"/>
        <color theme="1"/>
        <rFont val="Calibri (Body)"/>
      </rPr>
      <t>circ</t>
    </r>
    <r>
      <rPr>
        <sz val="12"/>
        <color theme="1"/>
        <rFont val="Calibri"/>
        <family val="2"/>
        <scheme val="minor"/>
      </rPr>
      <t>, LV global circumferential strain; strain</t>
    </r>
    <r>
      <rPr>
        <vertAlign val="superscript"/>
        <sz val="12"/>
        <color theme="1"/>
        <rFont val="Calibri (Body)"/>
      </rPr>
      <t>long</t>
    </r>
    <r>
      <rPr>
        <sz val="12"/>
        <color theme="1"/>
        <rFont val="Calibri"/>
        <family val="2"/>
        <scheme val="minor"/>
      </rPr>
      <t>, LV global longitudinal strain; strain</t>
    </r>
    <r>
      <rPr>
        <vertAlign val="superscript"/>
        <sz val="12"/>
        <color theme="1"/>
        <rFont val="Calibri (Body)"/>
      </rPr>
      <t>rad</t>
    </r>
    <r>
      <rPr>
        <sz val="12"/>
        <color theme="1"/>
        <rFont val="Calibri"/>
        <family val="2"/>
        <scheme val="minor"/>
      </rPr>
      <t>, LV global radial strain; Z, Z score.</t>
    </r>
  </si>
  <si>
    <r>
      <rPr>
        <b/>
        <sz val="12"/>
        <color theme="1"/>
        <rFont val="Calibri"/>
        <family val="2"/>
        <scheme val="minor"/>
      </rPr>
      <t>Abbreviations</t>
    </r>
    <r>
      <rPr>
        <sz val="12"/>
        <color theme="1"/>
        <rFont val="Calibri"/>
        <family val="2"/>
        <scheme val="minor"/>
      </rPr>
      <t xml:space="preserve">: 95%CI, 95% confidence interval; </t>
    </r>
    <r>
      <rPr>
        <sz val="12"/>
        <color theme="1"/>
        <rFont val="Symbol"/>
        <charset val="2"/>
      </rPr>
      <t>b</t>
    </r>
    <r>
      <rPr>
        <sz val="12"/>
        <color theme="1"/>
        <rFont val="Calibri"/>
        <family val="2"/>
        <scheme val="minor"/>
      </rPr>
      <t>, regression coefficient referring to the DCM risk allele; DCM, dilated cardiomyopathy; eQTL, expression quantitative trait loci; FDR, Benjamini-Hochberg false discovery rate for the 13 DCM SNPs lookups in HCM; GRCh37, genomic position using the human genome assembly 37 (hg19); HCM, hypertrophic cardiomyopathy; Hi-C, high resolution chromatin conformation capture; LV, left ventricle/ventricular; LVconc, LV concentricity; LVEDV, LV end-diastolic volume; LVEF, LV ejection fraction; LVESV, LV end-systolic volume; LVM, LV mass; meanWT, mean LV wall thickness; MTAG, multi-trait analysis; N, number of cases; NA, non-applicable/available; NRA, non-risk allele; PMID, Pubmed ID; RA, risk allele; RAF, risk allele frequency; SE, standard error; SNP, single nucleotide polymorphism; sQTL, splice quantitative trait loci; strain</t>
    </r>
    <r>
      <rPr>
        <vertAlign val="superscript"/>
        <sz val="12"/>
        <color theme="1"/>
        <rFont val="Calibri (Body)"/>
      </rPr>
      <t>circ</t>
    </r>
    <r>
      <rPr>
        <sz val="12"/>
        <color theme="1"/>
        <rFont val="Calibri"/>
        <family val="2"/>
        <scheme val="minor"/>
      </rPr>
      <t>, LV global circumferential strain; strain</t>
    </r>
    <r>
      <rPr>
        <vertAlign val="superscript"/>
        <sz val="12"/>
        <color theme="1"/>
        <rFont val="Calibri (Body)"/>
      </rPr>
      <t>long</t>
    </r>
    <r>
      <rPr>
        <sz val="12"/>
        <color theme="1"/>
        <rFont val="Calibri"/>
        <family val="2"/>
        <scheme val="minor"/>
      </rPr>
      <t>, LV global longitudinal strain; strain</t>
    </r>
    <r>
      <rPr>
        <vertAlign val="superscript"/>
        <sz val="12"/>
        <color theme="1"/>
        <rFont val="Calibri (Body)"/>
      </rPr>
      <t>rad</t>
    </r>
    <r>
      <rPr>
        <sz val="12"/>
        <color theme="1"/>
        <rFont val="Calibri"/>
        <family val="2"/>
        <scheme val="minor"/>
      </rPr>
      <t>, LV global radial strain; Z, Z score.</t>
    </r>
  </si>
  <si>
    <r>
      <rPr>
        <b/>
        <sz val="12"/>
        <color theme="1"/>
        <rFont val="Calibri"/>
        <family val="2"/>
        <scheme val="minor"/>
      </rPr>
      <t>Abbreviations</t>
    </r>
    <r>
      <rPr>
        <sz val="12"/>
        <color theme="1"/>
        <rFont val="Calibri"/>
        <family val="2"/>
        <scheme val="minor"/>
      </rPr>
      <t xml:space="preserve">: 95%CI, 95% confidence interval; </t>
    </r>
    <r>
      <rPr>
        <sz val="12"/>
        <color theme="1"/>
        <rFont val="Symbol"/>
        <charset val="2"/>
      </rPr>
      <t>b</t>
    </r>
    <r>
      <rPr>
        <sz val="12"/>
        <color theme="1"/>
        <rFont val="Calibri"/>
        <family val="2"/>
        <scheme val="minor"/>
      </rPr>
      <t>, regression coefficient; DCM, dilated cardiomyopathy; EA, effect allele; EAF, effect allele frequency; eQTL, expression quantitative trait loci; GRCh37, genomic position using the human genome assembly 37 (hg19); HCM, hypertrophic cardiomyopathy; Hi-C, high resolution chromatin conformation capture; LV, left ventricle/ventricular; LVconc, LV concentricity; LVEDV, LV end-diastolic volume; LVEF, LV ejection fraction; LVESV, LV end-systolic volume; LVM, LV mass; meanWT, mean LV wall thickness; minP, minimal P value observed in any LV trait GWAS; MTAG, multi-trait analysis; NA, non-applicable/available; OA, other allele; SE, standard error; SNP, single nucleotide polymorphism; sQTL, splice quantitative trait loci; strain</t>
    </r>
    <r>
      <rPr>
        <vertAlign val="superscript"/>
        <sz val="12"/>
        <color theme="1"/>
        <rFont val="Calibri (Body)"/>
      </rPr>
      <t>circ</t>
    </r>
    <r>
      <rPr>
        <sz val="12"/>
        <color theme="1"/>
        <rFont val="Calibri"/>
        <family val="2"/>
        <scheme val="minor"/>
      </rPr>
      <t>, LV global circumferential strain; strain</t>
    </r>
    <r>
      <rPr>
        <vertAlign val="superscript"/>
        <sz val="12"/>
        <color theme="1"/>
        <rFont val="Calibri (Body)"/>
      </rPr>
      <t>long</t>
    </r>
    <r>
      <rPr>
        <sz val="12"/>
        <color theme="1"/>
        <rFont val="Calibri"/>
        <family val="2"/>
        <scheme val="minor"/>
      </rPr>
      <t>, LV global longitudinal strain; strain</t>
    </r>
    <r>
      <rPr>
        <vertAlign val="superscript"/>
        <sz val="12"/>
        <color theme="1"/>
        <rFont val="Calibri (Body)"/>
      </rPr>
      <t>rad</t>
    </r>
    <r>
      <rPr>
        <sz val="12"/>
        <color theme="1"/>
        <rFont val="Calibri"/>
        <family val="2"/>
        <scheme val="minor"/>
      </rPr>
      <t>, LV global radial strain; Z, Z score.</t>
    </r>
  </si>
  <si>
    <r>
      <t>strain</t>
    </r>
    <r>
      <rPr>
        <vertAlign val="superscript"/>
        <sz val="12"/>
        <color theme="1"/>
        <rFont val="Calibri (Body)"/>
      </rPr>
      <t>rad</t>
    </r>
  </si>
  <si>
    <r>
      <t>-strain</t>
    </r>
    <r>
      <rPr>
        <vertAlign val="superscript"/>
        <sz val="12"/>
        <color theme="1"/>
        <rFont val="Calibri (Body)"/>
      </rPr>
      <t>circ</t>
    </r>
  </si>
  <si>
    <r>
      <t>-strain</t>
    </r>
    <r>
      <rPr>
        <vertAlign val="superscript"/>
        <sz val="12"/>
        <color theme="1"/>
        <rFont val="Calibri (Body)"/>
      </rPr>
      <t>long</t>
    </r>
  </si>
  <si>
    <r>
      <rPr>
        <b/>
        <sz val="12"/>
        <color theme="1"/>
        <rFont val="Calibri"/>
        <family val="2"/>
        <scheme val="minor"/>
      </rPr>
      <t>Abbreviations</t>
    </r>
    <r>
      <rPr>
        <sz val="12"/>
        <color theme="1"/>
        <rFont val="Calibri"/>
        <family val="2"/>
        <scheme val="minor"/>
      </rPr>
      <t>: DCM, dilated cardiomyopathy; gcov_int, cross-trait LD Score regression intercept; gcov_int_se, standard error of gcov_int; h2_int, single-trait LD Score regression intercept for trait 2; h2_int_se, standard error of h2_int; h2_obs, observed scale heritability estimate for trait 2; h2_obs_se, standard error of h2_obs; HCM, hypertrophic cardiomyopathy; LV, left ventricle/ventricular; LVconc, LV concentricity; LVEDV, LV end-diastolic volume; LVEF, LV ejection fraction; LVESV, LV end-systolic volume; LVM, LV mass; meanWT, mean LV wall thickness; P, P value for rg; r, phenotypic Pearson's correlation coefficient between Traits 1 and 2; rg, genetic correlation coefficient; rg_se, standard error of rg; strain</t>
    </r>
    <r>
      <rPr>
        <vertAlign val="superscript"/>
        <sz val="12"/>
        <color theme="1"/>
        <rFont val="Calibri (Body)"/>
      </rPr>
      <t>circ</t>
    </r>
    <r>
      <rPr>
        <sz val="12"/>
        <color theme="1"/>
        <rFont val="Calibri"/>
        <family val="2"/>
        <scheme val="minor"/>
      </rPr>
      <t>, LV global circumferential strain; strain</t>
    </r>
    <r>
      <rPr>
        <vertAlign val="superscript"/>
        <sz val="12"/>
        <color theme="1"/>
        <rFont val="Calibri (Body)"/>
      </rPr>
      <t>long</t>
    </r>
    <r>
      <rPr>
        <sz val="12"/>
        <color theme="1"/>
        <rFont val="Calibri"/>
        <family val="2"/>
        <scheme val="minor"/>
      </rPr>
      <t>, LV global longitudinal strain; strain</t>
    </r>
    <r>
      <rPr>
        <vertAlign val="superscript"/>
        <sz val="12"/>
        <color theme="1"/>
        <rFont val="Calibri (Body)"/>
      </rPr>
      <t>rad</t>
    </r>
    <r>
      <rPr>
        <sz val="12"/>
        <color theme="1"/>
        <rFont val="Calibri"/>
        <family val="2"/>
        <scheme val="minor"/>
      </rPr>
      <t>, LV global radial strain; Z, z score</t>
    </r>
  </si>
  <si>
    <t>Trait 1*</t>
  </si>
  <si>
    <t>Trait 2*</t>
  </si>
  <si>
    <t>P&lt;5x10-8</t>
  </si>
  <si>
    <t>1.32-2.70</t>
  </si>
  <si>
    <t>1.47-2.44</t>
  </si>
  <si>
    <t>1.59-4.17</t>
  </si>
  <si>
    <t>1.33-2.78</t>
  </si>
  <si>
    <t>P&lt;5x10-8 in MTAG9</t>
  </si>
  <si>
    <t>1.43-2.63</t>
  </si>
  <si>
    <t>1.49-2.38</t>
  </si>
  <si>
    <t>1.64-3.85</t>
  </si>
  <si>
    <t>1.54-2.78</t>
  </si>
  <si>
    <t>0.29-0.87</t>
  </si>
  <si>
    <t>0.68-4.35</t>
  </si>
  <si>
    <t>0.67-1.79</t>
  </si>
  <si>
    <t>0.55-1.39</t>
  </si>
  <si>
    <t>0.65-4.76</t>
  </si>
  <si>
    <t>MR Heterogeneity Test</t>
  </si>
  <si>
    <r>
      <t>Abbreviations:</t>
    </r>
    <r>
      <rPr>
        <sz val="12"/>
        <color theme="1"/>
        <rFont val="Calibri"/>
        <family val="2"/>
        <scheme val="minor"/>
      </rPr>
      <t xml:space="preserve"> 95%CI, 95% confidence interval;</t>
    </r>
    <r>
      <rPr>
        <b/>
        <sz val="12"/>
        <color theme="1"/>
        <rFont val="Calibri"/>
        <family val="2"/>
        <scheme val="minor"/>
      </rPr>
      <t xml:space="preserve"> </t>
    </r>
    <r>
      <rPr>
        <sz val="12"/>
        <color theme="1"/>
        <rFont val="Symbol"/>
        <charset val="2"/>
      </rPr>
      <t>b</t>
    </r>
    <r>
      <rPr>
        <sz val="12"/>
        <color theme="1"/>
        <rFont val="Calibri"/>
        <family val="2"/>
        <scheme val="minor"/>
      </rPr>
      <t>, regression coefficient;</t>
    </r>
    <r>
      <rPr>
        <b/>
        <sz val="12"/>
        <color theme="1"/>
        <rFont val="Calibri"/>
        <family val="2"/>
        <scheme val="minor"/>
      </rPr>
      <t xml:space="preserve"> </t>
    </r>
    <r>
      <rPr>
        <sz val="12"/>
        <color theme="1"/>
        <rFont val="Calibri"/>
        <family val="2"/>
        <scheme val="minor"/>
      </rPr>
      <t>F, F-statistics used to assess the strength of the genetic instruments; GSMR, generalised summary-data-based mendelian randomisaion; HEIDI, HEIDI-outlier method implemented in GSMR used to remove pleiotropic outliers; LVEF, left ventricular ejection fraction; MTAG, multi-trait analysis of GWAS; NA, non-available due to the limited number of SNPs; OR, odds ratio; SE, standard error; strain</t>
    </r>
    <r>
      <rPr>
        <vertAlign val="superscript"/>
        <sz val="12"/>
        <color theme="1"/>
        <rFont val="Calibri (Body)"/>
      </rPr>
      <t>circ</t>
    </r>
    <r>
      <rPr>
        <sz val="12"/>
        <color theme="1"/>
        <rFont val="Calibri"/>
        <family val="2"/>
        <scheme val="minor"/>
      </rPr>
      <t>, LV global circumferential strain; strain</t>
    </r>
    <r>
      <rPr>
        <vertAlign val="superscript"/>
        <sz val="12"/>
        <color theme="1"/>
        <rFont val="Calibri (Body)"/>
      </rPr>
      <t>long</t>
    </r>
    <r>
      <rPr>
        <sz val="12"/>
        <color theme="1"/>
        <rFont val="Calibri"/>
        <family val="2"/>
        <scheme val="minor"/>
      </rPr>
      <t>, LV global longitudinal strain; strain</t>
    </r>
    <r>
      <rPr>
        <vertAlign val="superscript"/>
        <sz val="12"/>
        <color theme="1"/>
        <rFont val="Calibri (Body)"/>
      </rPr>
      <t>rad</t>
    </r>
    <r>
      <rPr>
        <sz val="12"/>
        <color theme="1"/>
        <rFont val="Calibri"/>
        <family val="2"/>
        <scheme val="minor"/>
      </rPr>
      <t>, LV global radial strain.</t>
    </r>
  </si>
  <si>
    <t>Cases N</t>
  </si>
  <si>
    <t>Controls N</t>
  </si>
  <si>
    <t>GREML</t>
  </si>
  <si>
    <t>GREML-LDMS</t>
  </si>
  <si>
    <t>NL</t>
  </si>
  <si>
    <t>RBH</t>
  </si>
  <si>
    <t>CAN</t>
  </si>
  <si>
    <t>Fixed-effects meta-analysis</t>
  </si>
  <si>
    <t>Random-effects meta-analysis</t>
  </si>
  <si>
    <t>1,196 (56)</t>
  </si>
  <si>
    <t>2,310 (70)</t>
  </si>
  <si>
    <r>
      <t>SNP-based heritability (</t>
    </r>
    <r>
      <rPr>
        <i/>
        <sz val="12"/>
        <color theme="1"/>
        <rFont val="Calibri"/>
        <family val="2"/>
        <scheme val="minor"/>
      </rPr>
      <t>h</t>
    </r>
    <r>
      <rPr>
        <vertAlign val="subscript"/>
        <sz val="12"/>
        <color theme="1"/>
        <rFont val="Calibri (Body)"/>
      </rPr>
      <t>2</t>
    </r>
    <r>
      <rPr>
        <vertAlign val="superscript"/>
        <sz val="12"/>
        <color theme="1"/>
        <rFont val="Calibri (Body)"/>
      </rPr>
      <t>SNP</t>
    </r>
    <r>
      <rPr>
        <sz val="12"/>
        <color theme="1"/>
        <rFont val="Calibri"/>
        <family val="2"/>
        <scheme val="minor"/>
      </rPr>
      <t>) of HCM</t>
    </r>
  </si>
  <si>
    <t>Supplementary Table 19</t>
  </si>
  <si>
    <r>
      <t>I</t>
    </r>
    <r>
      <rPr>
        <b/>
        <vertAlign val="superscript"/>
        <sz val="12"/>
        <color theme="1"/>
        <rFont val="Calibri (Body)"/>
      </rPr>
      <t>2</t>
    </r>
  </si>
  <si>
    <t>Q (P)</t>
  </si>
  <si>
    <t>11.56 (0.003)</t>
  </si>
  <si>
    <t>6.95 (0.03)</t>
  </si>
  <si>
    <t>Supplementary Table 1: HCM study cohorts and clinical characteristics</t>
  </si>
  <si>
    <t>Supplementary Table 2: HCM rare variants identified in diagnostic testing</t>
  </si>
  <si>
    <t>Supplementary Table 4: HCM loci and lookup in the single trait LV and DCM GWAS</t>
  </si>
  <si>
    <t>Protein-altering coding variants in HCM, DCM and LV traits loci</t>
  </si>
  <si>
    <r>
      <rPr>
        <b/>
        <sz val="12"/>
        <color theme="1"/>
        <rFont val="Calibri"/>
        <family val="2"/>
        <scheme val="minor"/>
      </rPr>
      <t>Abbreviations</t>
    </r>
    <r>
      <rPr>
        <sz val="12"/>
        <color theme="1"/>
        <rFont val="Calibri"/>
        <family val="2"/>
        <scheme val="minor"/>
      </rPr>
      <t>: 95%CI, 95% confidence interval; CMR, cardiac magnetic resonance; GRM, genetic relatedness matrix; ICD, implantable cardioverter-defibrillator; LV, left ventricle/ventricular; NA, non-available/applicable; PRS</t>
    </r>
    <r>
      <rPr>
        <vertAlign val="subscript"/>
        <sz val="12"/>
        <color theme="1"/>
        <rFont val="Calibri (Body)"/>
      </rPr>
      <t>AF</t>
    </r>
    <r>
      <rPr>
        <sz val="12"/>
        <color theme="1"/>
        <rFont val="Calibri"/>
        <family val="2"/>
        <scheme val="minor"/>
      </rPr>
      <t>, atrial fibrillation polygenic risk score from the study of Khera et. al (Pubmed ID 30104762);PRS</t>
    </r>
    <r>
      <rPr>
        <vertAlign val="subscript"/>
        <sz val="12"/>
        <color theme="1"/>
        <rFont val="Calibri (Body)"/>
      </rPr>
      <t>HCM</t>
    </r>
    <r>
      <rPr>
        <sz val="12"/>
        <color theme="1"/>
        <rFont val="Calibri"/>
        <family val="2"/>
        <scheme val="minor"/>
      </rPr>
      <t>, hypertrophic cardiomyopathy polygenic risk score derived from the multitrait analysis using a case-control GWAS excluding EMC sarcomeric mutation carriers; SE, standard error; TTE, transthoracic echocardiography; yrs, years.</t>
    </r>
  </si>
  <si>
    <r>
      <t xml:space="preserve">*Rules that rely on manual curation of published evidence were not applied, i.e. co-segregation of variants with disease in family pedigrees (PP1/BS4), de novo inheritance with/without confirmed paternity and maternity (PS2/PM6) and well established functional studies showing a deleterious or no effect (PS3/BS3). See </t>
    </r>
    <r>
      <rPr>
        <b/>
        <sz val="12"/>
        <color theme="1"/>
        <rFont val="Calibri"/>
        <family val="2"/>
        <scheme val="minor"/>
      </rPr>
      <t>Online Methods</t>
    </r>
    <r>
      <rPr>
        <sz val="12"/>
        <color theme="1"/>
        <rFont val="Calibri"/>
        <family val="2"/>
        <scheme val="minor"/>
      </rPr>
      <t xml:space="preserve"> for specific definitions of criteria.</t>
    </r>
  </si>
  <si>
    <r>
      <t>Supplementary Table 3: SNP-based heritability (</t>
    </r>
    <r>
      <rPr>
        <b/>
        <i/>
        <sz val="12"/>
        <color theme="1"/>
        <rFont val="Calibri"/>
        <family val="2"/>
        <scheme val="minor"/>
      </rPr>
      <t>h</t>
    </r>
    <r>
      <rPr>
        <b/>
        <vertAlign val="superscript"/>
        <sz val="12"/>
        <color theme="1"/>
        <rFont val="Calibri (Body)"/>
      </rPr>
      <t>2</t>
    </r>
    <r>
      <rPr>
        <b/>
        <vertAlign val="subscript"/>
        <sz val="12"/>
        <color theme="1"/>
        <rFont val="Calibri (Body)"/>
      </rPr>
      <t>SNP</t>
    </r>
    <r>
      <rPr>
        <b/>
        <sz val="12"/>
        <color theme="1"/>
        <rFont val="Calibri"/>
        <family val="2"/>
        <scheme val="minor"/>
      </rPr>
      <t>) of HCM</t>
    </r>
  </si>
  <si>
    <r>
      <rPr>
        <b/>
        <i/>
        <sz val="12"/>
        <color theme="1"/>
        <rFont val="Calibri"/>
        <family val="2"/>
        <scheme val="minor"/>
      </rPr>
      <t>h</t>
    </r>
    <r>
      <rPr>
        <b/>
        <vertAlign val="superscript"/>
        <sz val="12"/>
        <color theme="1"/>
        <rFont val="Calibri (Body)"/>
      </rPr>
      <t>2</t>
    </r>
    <r>
      <rPr>
        <b/>
        <vertAlign val="subscript"/>
        <sz val="12"/>
        <color theme="1"/>
        <rFont val="Calibri (Body)"/>
      </rPr>
      <t>SNP</t>
    </r>
    <r>
      <rPr>
        <b/>
        <sz val="12"/>
        <color theme="1"/>
        <rFont val="Calibri"/>
        <family val="2"/>
        <scheme val="minor"/>
      </rPr>
      <t>*</t>
    </r>
  </si>
  <si>
    <r>
      <t>*SNP-based heritability (</t>
    </r>
    <r>
      <rPr>
        <i/>
        <sz val="12"/>
        <color theme="1"/>
        <rFont val="Calibri"/>
        <family val="2"/>
        <scheme val="minor"/>
      </rPr>
      <t>h</t>
    </r>
    <r>
      <rPr>
        <vertAlign val="superscript"/>
        <sz val="12"/>
        <color theme="1"/>
        <rFont val="Calibri (Body)"/>
      </rPr>
      <t>2</t>
    </r>
    <r>
      <rPr>
        <vertAlign val="subscript"/>
        <sz val="12"/>
        <color theme="1"/>
        <rFont val="Calibri (Body)"/>
      </rPr>
      <t>SNP</t>
    </r>
    <r>
      <rPr>
        <sz val="12"/>
        <color theme="1"/>
        <rFont val="Calibri (Body)"/>
      </rPr>
      <t>)</t>
    </r>
    <r>
      <rPr>
        <sz val="12"/>
        <color theme="1"/>
        <rFont val="Calibri"/>
        <family val="2"/>
        <scheme val="minor"/>
      </rPr>
      <t xml:space="preserve"> reported on a liability scale, assuming a disease prevalence of 0.2%.</t>
    </r>
  </si>
  <si>
    <r>
      <rPr>
        <b/>
        <sz val="12"/>
        <color theme="1"/>
        <rFont val="Calibri"/>
        <family val="2"/>
        <scheme val="minor"/>
      </rPr>
      <t>Abbreviations</t>
    </r>
    <r>
      <rPr>
        <sz val="12"/>
        <color theme="1"/>
        <rFont val="Calibri"/>
        <family val="2"/>
        <scheme val="minor"/>
      </rPr>
      <t>: CAN, Canadian HCM case-control stratum; GREML, generalized restricted maximum likelihood (GREML) approach of GCTA; GREML-LDMS, linkage disequilibrium and minor allele frequency stratified GREML; I</t>
    </r>
    <r>
      <rPr>
        <vertAlign val="superscript"/>
        <sz val="12"/>
        <color theme="1"/>
        <rFont val="Calibri (Body)"/>
      </rPr>
      <t>2</t>
    </r>
    <r>
      <rPr>
        <sz val="12"/>
        <color theme="1"/>
        <rFont val="Calibri"/>
        <family val="2"/>
        <scheme val="minor"/>
      </rPr>
      <t>, meta-analysis I² statistic describing the percentage of variation across studies that is due to heterogeneity rather than chance; NL, Netherlands HCM case-control stratum; P, P value testing the null hypothesis of h</t>
    </r>
    <r>
      <rPr>
        <vertAlign val="superscript"/>
        <sz val="12"/>
        <color theme="1"/>
        <rFont val="Calibri (Body)"/>
      </rPr>
      <t>2</t>
    </r>
    <r>
      <rPr>
        <vertAlign val="subscript"/>
        <sz val="12"/>
        <color theme="1"/>
        <rFont val="Calibri (Body)"/>
      </rPr>
      <t>SNP</t>
    </r>
    <r>
      <rPr>
        <sz val="12"/>
        <color theme="1"/>
        <rFont val="Calibri"/>
        <family val="2"/>
        <scheme val="minor"/>
      </rPr>
      <t>=0; Q (P), meta-analysis Cochran’s Q statistic of heterogeneity and P value of Q; RBH, Royal Brompton &amp; Harefield Hospitals HCM case-control stratum; SE, standard error.</t>
    </r>
  </si>
  <si>
    <t>DCM meta-analysis study cohorts</t>
  </si>
  <si>
    <r>
      <t>Global radial strain [strain</t>
    </r>
    <r>
      <rPr>
        <vertAlign val="superscript"/>
        <sz val="12"/>
        <color theme="1"/>
        <rFont val="Calibri (Body)"/>
      </rPr>
      <t>rad</t>
    </r>
    <r>
      <rPr>
        <sz val="12"/>
        <color theme="1"/>
        <rFont val="Calibri"/>
        <family val="2"/>
        <scheme val="minor"/>
      </rPr>
      <t>], %</t>
    </r>
  </si>
  <si>
    <r>
      <t>Global longitudinal strain [strain</t>
    </r>
    <r>
      <rPr>
        <vertAlign val="superscript"/>
        <sz val="12"/>
        <color theme="1"/>
        <rFont val="Calibri (Body)"/>
      </rPr>
      <t>long</t>
    </r>
    <r>
      <rPr>
        <sz val="12"/>
        <color theme="1"/>
        <rFont val="Calibri"/>
        <family val="2"/>
        <scheme val="minor"/>
      </rPr>
      <t>], %</t>
    </r>
  </si>
  <si>
    <r>
      <t>Global circumferential strain [strain</t>
    </r>
    <r>
      <rPr>
        <vertAlign val="superscript"/>
        <sz val="12"/>
        <color theme="1"/>
        <rFont val="Calibri (Body)"/>
      </rPr>
      <t>circ</t>
    </r>
    <r>
      <rPr>
        <sz val="12"/>
        <color theme="1"/>
        <rFont val="Calibri"/>
        <family val="2"/>
        <scheme val="minor"/>
      </rPr>
      <t>], %</t>
    </r>
  </si>
  <si>
    <t>Variable mean (SD)</t>
  </si>
  <si>
    <t>Entire cohort (N=19,260)</t>
  </si>
  <si>
    <t>Male (N=8,871)</t>
  </si>
  <si>
    <t>Female (N=10,389)</t>
  </si>
  <si>
    <r>
      <rPr>
        <b/>
        <sz val="12"/>
        <color theme="1"/>
        <rFont val="Calibri"/>
        <family val="2"/>
        <scheme val="minor"/>
      </rPr>
      <t>Abbreviations</t>
    </r>
    <r>
      <rPr>
        <sz val="12"/>
        <color theme="1"/>
        <rFont val="Calibri"/>
        <family val="2"/>
        <scheme val="minor"/>
      </rPr>
      <t>: ICD10, international classification of diseases code 10th revision; N, number; SD, standard deviation.</t>
    </r>
  </si>
  <si>
    <r>
      <t>Other LV traits with P&lt;1x10</t>
    </r>
    <r>
      <rPr>
        <b/>
        <vertAlign val="superscript"/>
        <sz val="12"/>
        <color theme="1"/>
        <rFont val="Calibri (Body)"/>
      </rPr>
      <t>-8</t>
    </r>
    <r>
      <rPr>
        <b/>
        <sz val="12"/>
        <color theme="1"/>
        <rFont val="Calibri"/>
        <family val="2"/>
        <scheme val="minor"/>
      </rPr>
      <t xml:space="preserve"> in single-trait or multi-trait analysis</t>
    </r>
  </si>
  <si>
    <r>
      <t>strain</t>
    </r>
    <r>
      <rPr>
        <vertAlign val="superscript"/>
        <sz val="12"/>
        <color theme="1"/>
        <rFont val="Calibri (Body)"/>
      </rPr>
      <t>circ</t>
    </r>
  </si>
  <si>
    <r>
      <t>strain</t>
    </r>
    <r>
      <rPr>
        <vertAlign val="superscript"/>
        <sz val="12"/>
        <color theme="1"/>
        <rFont val="Calibri (Body)"/>
      </rPr>
      <t>long</t>
    </r>
  </si>
  <si>
    <t xml:space="preserve">LVconc </t>
  </si>
  <si>
    <r>
      <t>LVEF,strain</t>
    </r>
    <r>
      <rPr>
        <vertAlign val="superscript"/>
        <sz val="12"/>
        <color theme="1"/>
        <rFont val="Calibri (Body)"/>
      </rPr>
      <t>circ</t>
    </r>
    <r>
      <rPr>
        <sz val="12"/>
        <color theme="1"/>
        <rFont val="Calibri"/>
        <family val="2"/>
        <scheme val="minor"/>
      </rPr>
      <t>,strain</t>
    </r>
    <r>
      <rPr>
        <vertAlign val="superscript"/>
        <sz val="12"/>
        <color theme="1"/>
        <rFont val="Calibri (Body)"/>
      </rPr>
      <t>rad</t>
    </r>
    <r>
      <rPr>
        <sz val="12"/>
        <color theme="1"/>
        <rFont val="Calibri"/>
        <family val="2"/>
        <scheme val="minor"/>
      </rPr>
      <t>,strain</t>
    </r>
    <r>
      <rPr>
        <vertAlign val="superscript"/>
        <sz val="12"/>
        <color theme="1"/>
        <rFont val="Calibri (Body)"/>
      </rPr>
      <t>long</t>
    </r>
  </si>
  <si>
    <r>
      <t>LVEF,LVM,LVEDV,strain</t>
    </r>
    <r>
      <rPr>
        <vertAlign val="superscript"/>
        <sz val="12"/>
        <color theme="1"/>
        <rFont val="Calibri (Body)"/>
      </rPr>
      <t>circ</t>
    </r>
    <r>
      <rPr>
        <sz val="12"/>
        <color theme="1"/>
        <rFont val="Calibri"/>
        <family val="2"/>
        <scheme val="minor"/>
      </rPr>
      <t>,strain</t>
    </r>
    <r>
      <rPr>
        <vertAlign val="superscript"/>
        <sz val="12"/>
        <color theme="1"/>
        <rFont val="Calibri (Body)"/>
      </rPr>
      <t>rad</t>
    </r>
  </si>
  <si>
    <r>
      <t>LVEF,strain</t>
    </r>
    <r>
      <rPr>
        <vertAlign val="superscript"/>
        <sz val="12"/>
        <color theme="1"/>
        <rFont val="Calibri (Body)"/>
      </rPr>
      <t>circ</t>
    </r>
  </si>
  <si>
    <r>
      <t>LVEF,LVEDV,LVESV,strain</t>
    </r>
    <r>
      <rPr>
        <vertAlign val="superscript"/>
        <sz val="12"/>
        <color theme="1"/>
        <rFont val="Calibri (Body)"/>
      </rPr>
      <t>rad</t>
    </r>
  </si>
  <si>
    <t xml:space="preserve">9 left ventricular phenotypes included in the GWAS </t>
  </si>
  <si>
    <t>Mean left ventricular wall thickness [meanWT], mm</t>
  </si>
  <si>
    <t>Pubmed ID if previously published</t>
  </si>
  <si>
    <r>
      <t>strain</t>
    </r>
    <r>
      <rPr>
        <vertAlign val="superscript"/>
        <sz val="12"/>
        <color theme="1"/>
        <rFont val="Calibri (Body)"/>
      </rPr>
      <t>circ</t>
    </r>
    <r>
      <rPr>
        <sz val="12"/>
        <color theme="1"/>
        <rFont val="Calibri"/>
        <family val="2"/>
        <scheme val="minor"/>
      </rPr>
      <t>,strain</t>
    </r>
    <r>
      <rPr>
        <vertAlign val="superscript"/>
        <sz val="12"/>
        <color theme="1"/>
        <rFont val="Calibri (Body)"/>
      </rPr>
      <t>rad</t>
    </r>
    <r>
      <rPr>
        <sz val="12"/>
        <color theme="1"/>
        <rFont val="Calibri"/>
        <family val="2"/>
        <scheme val="minor"/>
      </rPr>
      <t>,meanWT</t>
    </r>
  </si>
  <si>
    <r>
      <t>LVEF,LVESV,strain</t>
    </r>
    <r>
      <rPr>
        <vertAlign val="superscript"/>
        <sz val="12"/>
        <color theme="1"/>
        <rFont val="Calibri (Body)"/>
      </rPr>
      <t>circ</t>
    </r>
    <r>
      <rPr>
        <sz val="12"/>
        <color theme="1"/>
        <rFont val="Calibri"/>
        <family val="2"/>
        <scheme val="minor"/>
      </rPr>
      <t>,strain</t>
    </r>
    <r>
      <rPr>
        <vertAlign val="superscript"/>
        <sz val="12"/>
        <color theme="1"/>
        <rFont val="Calibri (Body)"/>
      </rPr>
      <t>rad</t>
    </r>
    <r>
      <rPr>
        <sz val="12"/>
        <color theme="1"/>
        <rFont val="Calibri"/>
        <family val="2"/>
        <scheme val="minor"/>
      </rPr>
      <t>,meanWT</t>
    </r>
  </si>
  <si>
    <r>
      <t>LVconc,strain</t>
    </r>
    <r>
      <rPr>
        <vertAlign val="superscript"/>
        <sz val="12"/>
        <color theme="1"/>
        <rFont val="Calibri (Body)"/>
      </rPr>
      <t>rad</t>
    </r>
    <r>
      <rPr>
        <sz val="12"/>
        <color theme="1"/>
        <rFont val="Calibri"/>
        <family val="2"/>
        <scheme val="minor"/>
      </rPr>
      <t>,meanWT</t>
    </r>
  </si>
  <si>
    <t>Phenotypic r</t>
  </si>
  <si>
    <t>effect_allele</t>
  </si>
  <si>
    <t>other_allele</t>
  </si>
  <si>
    <t>Concordance</t>
  </si>
  <si>
    <t>rs9442216</t>
  </si>
  <si>
    <t>rs35504893</t>
  </si>
  <si>
    <t>rs35006907</t>
  </si>
  <si>
    <t>rs10823149</t>
  </si>
  <si>
    <t>NA(P&gt;1e-8)</t>
  </si>
  <si>
    <t>rs7164817</t>
  </si>
  <si>
    <t>rs10864434</t>
  </si>
  <si>
    <t>rs12988307</t>
  </si>
  <si>
    <t>rs2368410</t>
  </si>
  <si>
    <t>rs7919994</t>
  </si>
  <si>
    <t>rs9442217</t>
  </si>
  <si>
    <t>rs7531742</t>
  </si>
  <si>
    <t>rs17076</t>
  </si>
  <si>
    <t>LV19</t>
  </si>
  <si>
    <t>rs2255167</t>
  </si>
  <si>
    <t>rs730506</t>
  </si>
  <si>
    <t>rs306206</t>
  </si>
  <si>
    <t>rs2562845</t>
  </si>
  <si>
    <t>rs695195</t>
  </si>
  <si>
    <t>rs6980636</t>
  </si>
  <si>
    <t>rs145620126</t>
  </si>
  <si>
    <t>rs11786739</t>
  </si>
  <si>
    <t>LV20</t>
  </si>
  <si>
    <r>
      <t>strain</t>
    </r>
    <r>
      <rPr>
        <vertAlign val="superscript"/>
        <sz val="12"/>
        <color rgb="FF000000"/>
        <rFont val="Calibri (Body)"/>
      </rPr>
      <t>circ</t>
    </r>
    <r>
      <rPr>
        <sz val="12"/>
        <color rgb="FF000000"/>
        <rFont val="Calibri"/>
        <family val="2"/>
        <scheme val="minor"/>
      </rPr>
      <t xml:space="preserve"> (MTAG)</t>
    </r>
  </si>
  <si>
    <r>
      <t>strain</t>
    </r>
    <r>
      <rPr>
        <vertAlign val="superscript"/>
        <sz val="12"/>
        <color rgb="FF000000"/>
        <rFont val="Calibri (Body)"/>
      </rPr>
      <t>long</t>
    </r>
    <r>
      <rPr>
        <sz val="12"/>
        <color rgb="FF000000"/>
        <rFont val="Calibri"/>
        <family val="2"/>
        <scheme val="minor"/>
      </rPr>
      <t xml:space="preserve"> (MTAG)</t>
    </r>
  </si>
  <si>
    <r>
      <t>strain</t>
    </r>
    <r>
      <rPr>
        <vertAlign val="superscript"/>
        <sz val="12"/>
        <color rgb="FF000000"/>
        <rFont val="Calibri (Body)"/>
      </rPr>
      <t>rad</t>
    </r>
    <r>
      <rPr>
        <sz val="12"/>
        <color rgb="FF000000"/>
        <rFont val="Calibri"/>
        <family val="2"/>
        <scheme val="minor"/>
      </rPr>
      <t xml:space="preserve"> (MTAG)</t>
    </r>
  </si>
  <si>
    <t>LVEF (MTAG)</t>
  </si>
  <si>
    <t>LV locus*</t>
  </si>
  <si>
    <t>POS (GRCh37)</t>
  </si>
  <si>
    <t>EAF exposure</t>
  </si>
  <si>
    <r>
      <rPr>
        <b/>
        <sz val="12"/>
        <color theme="1"/>
        <rFont val="Symbol"/>
        <charset val="2"/>
      </rPr>
      <t>b</t>
    </r>
    <r>
      <rPr>
        <b/>
        <sz val="12"/>
        <color theme="1"/>
        <rFont val="Calibri"/>
        <family val="2"/>
        <scheme val="minor"/>
      </rPr>
      <t xml:space="preserve"> exposure</t>
    </r>
  </si>
  <si>
    <r>
      <rPr>
        <b/>
        <sz val="12"/>
        <color theme="1"/>
        <rFont val="Symbol"/>
        <charset val="2"/>
      </rPr>
      <t>b</t>
    </r>
    <r>
      <rPr>
        <b/>
        <sz val="12"/>
        <color theme="1"/>
        <rFont val="Calibri"/>
        <family val="2"/>
        <scheme val="minor"/>
      </rPr>
      <t xml:space="preserve"> outcome</t>
    </r>
  </si>
  <si>
    <t>SE exposure</t>
  </si>
  <si>
    <t>P exposure</t>
  </si>
  <si>
    <t>EAF outcome</t>
  </si>
  <si>
    <t>SE outcome</t>
  </si>
  <si>
    <t>P outcome</t>
  </si>
  <si>
    <t>Genome-wide heritability</t>
  </si>
  <si>
    <r>
      <rPr>
        <b/>
        <i/>
        <sz val="12"/>
        <color theme="1"/>
        <rFont val="Calibri"/>
        <family val="2"/>
        <scheme val="minor"/>
      </rPr>
      <t>FHOD3</t>
    </r>
    <r>
      <rPr>
        <b/>
        <sz val="12"/>
        <color theme="1"/>
        <rFont val="Calibri"/>
        <family val="2"/>
        <scheme val="minor"/>
      </rPr>
      <t xml:space="preserve"> locus</t>
    </r>
  </si>
  <si>
    <t>15 novel loci reaching significance</t>
  </si>
  <si>
    <t>Rest of the genome</t>
  </si>
  <si>
    <t>Partitioned heritability using GREML</t>
  </si>
  <si>
    <r>
      <t xml:space="preserve">% total </t>
    </r>
    <r>
      <rPr>
        <b/>
        <i/>
        <sz val="12"/>
        <color theme="1"/>
        <rFont val="Calibri"/>
        <family val="2"/>
        <scheme val="minor"/>
      </rPr>
      <t>h</t>
    </r>
    <r>
      <rPr>
        <b/>
        <vertAlign val="superscript"/>
        <sz val="12"/>
        <color theme="1"/>
        <rFont val="Calibri (Body)"/>
      </rPr>
      <t>2</t>
    </r>
    <r>
      <rPr>
        <b/>
        <vertAlign val="subscript"/>
        <sz val="12"/>
        <color theme="1"/>
        <rFont val="Calibri (Body)"/>
      </rPr>
      <t>SNP</t>
    </r>
  </si>
  <si>
    <t>Validation in HCMR-BRRD</t>
  </si>
  <si>
    <t>Meta-analysis (fixed-effects model)</t>
  </si>
  <si>
    <t>HCM5</t>
  </si>
  <si>
    <t>Het_P</t>
  </si>
  <si>
    <t>Discovery HCM GWAS (single trait)</t>
  </si>
  <si>
    <r>
      <rPr>
        <b/>
        <sz val="12"/>
        <color theme="1"/>
        <rFont val="Calibri"/>
        <family val="2"/>
        <scheme val="minor"/>
      </rPr>
      <t>Abbreviations</t>
    </r>
    <r>
      <rPr>
        <sz val="12"/>
        <color theme="1"/>
        <rFont val="Calibri"/>
        <family val="2"/>
        <scheme val="minor"/>
      </rPr>
      <t xml:space="preserve">: 95%CI, 95% confidence interval; </t>
    </r>
    <r>
      <rPr>
        <sz val="12"/>
        <color theme="1"/>
        <rFont val="Symbol"/>
        <charset val="2"/>
      </rPr>
      <t>b</t>
    </r>
    <r>
      <rPr>
        <sz val="12"/>
        <color theme="1"/>
        <rFont val="Calibri"/>
        <family val="2"/>
        <scheme val="minor"/>
      </rPr>
      <t>, regression coefficient referring to the risk allele; BRRD, NIHR Bioresource for Rare Disease; EA, effect allele; GRCh37, genomic position using the human genome assembly 37 (hg19); HCM, hypertrophic cardiomyopathy; HCMR, hypertrophic cardiomyopathy registry; Het_P, fixed-effects meta-analysis heterogeneity test P; MTAG11, multi-trait analysis; NRA, non-risk allele; OR, odds ratio; RA, risk allele; RAF, risk allele frequency; SE, standard error; SNP, single nucleotide polymorphism.</t>
    </r>
  </si>
  <si>
    <t>HCM7</t>
  </si>
  <si>
    <t>HCM8</t>
  </si>
  <si>
    <t>HCM9</t>
  </si>
  <si>
    <t>HCM10</t>
  </si>
  <si>
    <t>HCM11</t>
  </si>
  <si>
    <t>HCM12</t>
  </si>
  <si>
    <t>HCM13</t>
  </si>
  <si>
    <t>HCM14</t>
  </si>
  <si>
    <t>HCM15</t>
  </si>
  <si>
    <t>HCM16</t>
  </si>
  <si>
    <t>Supplementary Table 20</t>
  </si>
  <si>
    <t>Supplementary Table 21</t>
  </si>
  <si>
    <r>
      <t>Supplementary Table 19: SNP weights of the HCM polygenic risk score (PRS</t>
    </r>
    <r>
      <rPr>
        <b/>
        <vertAlign val="subscript"/>
        <sz val="12"/>
        <color theme="1"/>
        <rFont val="Calibri (Body)"/>
      </rPr>
      <t>HCM</t>
    </r>
    <r>
      <rPr>
        <b/>
        <sz val="12"/>
        <color theme="1"/>
        <rFont val="Calibri"/>
        <family val="2"/>
        <scheme val="minor"/>
      </rPr>
      <t>)</t>
    </r>
  </si>
  <si>
    <t xml:space="preserve">Supplementary Table 18: Gene mapping of GWAS loci using three dimensional chromatin interaction (Hi-C) in left ventricular tissue </t>
  </si>
  <si>
    <t>Supplementary Table 17: Splice quantitative trait loci (sQTL) associated with lead SNPs in HCM, DCM and LV traits GWAS</t>
  </si>
  <si>
    <t>Supplementary Table 16: Expression quantitative trait loci (eQTL) associated with lead SNPs in HCM, DCM and LV traits GWAS</t>
  </si>
  <si>
    <t>Supplementary Table 15: Protein-altering coding variants in HCM, DCM and LV traits loci</t>
  </si>
  <si>
    <t>Supplementary Table 14: MAGMA gene-set analysis for DCM MTAG</t>
  </si>
  <si>
    <t>Supplementary Table 13: MAGMA gene-set analysis for HCM MTAG</t>
  </si>
  <si>
    <t>Supplementary Table 12: Mendelian randomization (MR) of global strain and LVEF on HCM risk</t>
  </si>
  <si>
    <t>Supplementary Table 11: Instrument SNPs included in Mendelian Randomization (MR) of global strain and LVEF vs. HCM</t>
  </si>
  <si>
    <t>Replication of HCM loci and meta-analysis of discovery and replication results</t>
  </si>
  <si>
    <t>Instrument SNPs included in Mendelian Randomization (MR) of global strain and LVEF vs. HCM</t>
  </si>
  <si>
    <r>
      <t>*A total of 9980 gene ontology (GO) sets were tested from the Molecular Signatures Database (MsigDB) v6.2 . The P-value threshold for significance is set to 0.05/9980 = 5.0x10</t>
    </r>
    <r>
      <rPr>
        <vertAlign val="superscript"/>
        <sz val="12"/>
        <color theme="1"/>
        <rFont val="Calibri (Body)"/>
      </rPr>
      <t>-6</t>
    </r>
    <r>
      <rPr>
        <sz val="12"/>
        <color theme="1"/>
        <rFont val="Calibri"/>
        <family val="2"/>
        <scheme val="minor"/>
      </rPr>
      <t>. Gene sets passing the Bonferroni-corrected P-value are in shaded grey.</t>
    </r>
  </si>
  <si>
    <r>
      <t>Association of PRS</t>
    </r>
    <r>
      <rPr>
        <vertAlign val="subscript"/>
        <sz val="12"/>
        <color theme="1"/>
        <rFont val="Calibri (Body)"/>
      </rPr>
      <t>HCM</t>
    </r>
    <r>
      <rPr>
        <sz val="12"/>
        <color theme="1"/>
        <rFont val="Calibri"/>
        <family val="2"/>
        <scheme val="minor"/>
      </rPr>
      <t xml:space="preserve"> and PRS</t>
    </r>
    <r>
      <rPr>
        <vertAlign val="subscript"/>
        <sz val="12"/>
        <color theme="1"/>
        <rFont val="Calibri (Body)"/>
      </rPr>
      <t>AF</t>
    </r>
    <r>
      <rPr>
        <sz val="12"/>
        <color theme="1"/>
        <rFont val="Calibri"/>
        <family val="2"/>
        <scheme val="minor"/>
      </rPr>
      <t xml:space="preserve"> with clinical manifestations in sarcomeric variant carriers from Erasmus Medical Center</t>
    </r>
  </si>
  <si>
    <r>
      <t>Supplementary Table 21: Association of PRS</t>
    </r>
    <r>
      <rPr>
        <b/>
        <vertAlign val="subscript"/>
        <sz val="12"/>
        <color theme="1"/>
        <rFont val="Calibri (Body)"/>
      </rPr>
      <t>HCM</t>
    </r>
    <r>
      <rPr>
        <b/>
        <sz val="12"/>
        <color theme="1"/>
        <rFont val="Calibri"/>
        <family val="2"/>
        <scheme val="minor"/>
      </rPr>
      <t xml:space="preserve"> and PRS</t>
    </r>
    <r>
      <rPr>
        <b/>
        <vertAlign val="subscript"/>
        <sz val="12"/>
        <color theme="1"/>
        <rFont val="Calibri (Body)"/>
      </rPr>
      <t>AF</t>
    </r>
    <r>
      <rPr>
        <b/>
        <sz val="12"/>
        <color theme="1"/>
        <rFont val="Calibri"/>
        <family val="2"/>
        <scheme val="minor"/>
      </rPr>
      <t xml:space="preserve"> with clinical manifestations in sarcomeric variant carriers from Erasmus Medical Center</t>
    </r>
  </si>
  <si>
    <t>Supplementary Table 20: Clinical characteristics of Erasmus Medical Center sarcomeric variant carrier cohort</t>
  </si>
  <si>
    <t>Clinical characteristics of Erasmus Medical Center sarcomeric variant carrier cohort</t>
  </si>
  <si>
    <t>1.19-1.35</t>
  </si>
  <si>
    <t>1.33-1.71</t>
  </si>
  <si>
    <t>1.32-1.52</t>
  </si>
  <si>
    <t>0.96-1.16</t>
  </si>
  <si>
    <t>1.15-1.34</t>
  </si>
  <si>
    <t>1.27-1.45</t>
  </si>
  <si>
    <t>1.10-1.27</t>
  </si>
  <si>
    <t>1.11-1.32</t>
  </si>
  <si>
    <t>1.07-1.23</t>
  </si>
  <si>
    <t>1.14-1.31</t>
  </si>
  <si>
    <t>1.10-1.35</t>
  </si>
  <si>
    <t>1.12-1.35</t>
  </si>
  <si>
    <t>1.11-1.28</t>
  </si>
  <si>
    <t>1.11-1.26</t>
  </si>
  <si>
    <t>1.16-1.33</t>
  </si>
  <si>
    <t>1.25-1.45</t>
  </si>
  <si>
    <t>1.21-1.34</t>
  </si>
  <si>
    <t>1.42-1.73</t>
  </si>
  <si>
    <t>1.36-1.52</t>
  </si>
  <si>
    <t>1.09-1.27</t>
  </si>
  <si>
    <t>1.21-1.36</t>
  </si>
  <si>
    <t>1.34-1.49</t>
  </si>
  <si>
    <t>1.13-1.27</t>
  </si>
  <si>
    <t>1.16-1.32</t>
  </si>
  <si>
    <t>1.12-1.25</t>
  </si>
  <si>
    <t>1.18-1.32</t>
  </si>
  <si>
    <t>1.19-1.40</t>
  </si>
  <si>
    <t>1.18-1.37</t>
  </si>
  <si>
    <t>1.15-1.29</t>
  </si>
  <si>
    <t>1.13-1.25</t>
  </si>
  <si>
    <t>1.18-1.31</t>
  </si>
  <si>
    <t>1.22-1.37</t>
  </si>
  <si>
    <t>Supplementary Table 5: DCM meta-analysis study cohorts</t>
  </si>
  <si>
    <t xml:space="preserve">Supplementary Table 6: Clinical and imaging characteristics of the included UK Biobank cardiac magnetic resonance cohort  </t>
  </si>
  <si>
    <t>Supplementary Table 7: DCM loci and lookup in the single trait LV and HCM GWAS</t>
  </si>
  <si>
    <t>Supplementary Table 8: CMR LV trait loci and lookup in the single trait HCM and DCM GWAS</t>
  </si>
  <si>
    <t>Supplementary Table 9: Genetic correlations in HCM, DCM and CMR LV traits</t>
  </si>
  <si>
    <t>Supplementary Table 10: Replication of HCM loci and meta-analysis of discovery and replication results</t>
  </si>
  <si>
    <r>
      <t>*Loci with mapping problems in GRCh37, defined as a presence of an assembly update/patch overlapping the lead SNP. Gene mapping is therefore uncertain in those loci.
**Lookup in the DCM summary statistics was performed using the proxy (minimal R</t>
    </r>
    <r>
      <rPr>
        <vertAlign val="superscript"/>
        <sz val="12"/>
        <color theme="1"/>
        <rFont val="Calibri (Body)"/>
      </rPr>
      <t>2</t>
    </r>
    <r>
      <rPr>
        <sz val="12"/>
        <color theme="1"/>
        <rFont val="Calibri"/>
        <family val="2"/>
        <scheme val="minor"/>
      </rPr>
      <t xml:space="preserve"> of 0.5) with the largest sample size available. Effect allele (EA) aligned with the HCM risk allele based on the most frequent haplotype in the European population of 1000 genomes.
</t>
    </r>
    <r>
      <rPr>
        <vertAlign val="superscript"/>
        <sz val="12"/>
        <color theme="1"/>
        <rFont val="Calibri (Body)"/>
      </rPr>
      <t>#</t>
    </r>
    <r>
      <rPr>
        <sz val="12"/>
        <color theme="1"/>
        <rFont val="Calibri"/>
        <family val="2"/>
        <scheme val="minor"/>
      </rPr>
      <t>Details in Supplementary Tables 15-18.</t>
    </r>
  </si>
  <si>
    <t>*Details in Supplementary Tables 15-18</t>
  </si>
  <si>
    <r>
      <t xml:space="preserve">*Loci with mapping problems in GRCh37, defined as a presence of an assembly update/patch overlapping the lead SNP. Gene mapping is therefore uncertain in those loci.
**Lookup in the DCM summary statistics was performed using the proxy (minimum R2 of 0.5) with the largest sample size available. Effect allele in DCM and HCM lookup aligned with the LV effect allele based on the most common haplotype in the European population of 1000 genomes. 
</t>
    </r>
    <r>
      <rPr>
        <vertAlign val="superscript"/>
        <sz val="12"/>
        <color theme="1"/>
        <rFont val="Calibri (Body)"/>
      </rPr>
      <t>#</t>
    </r>
    <r>
      <rPr>
        <sz val="12"/>
        <color theme="1"/>
        <rFont val="Calibri"/>
        <family val="2"/>
        <scheme val="minor"/>
      </rPr>
      <t xml:space="preserve">Details in Supplementary Tables 15-18.
</t>
    </r>
    <r>
      <rPr>
        <vertAlign val="superscript"/>
        <sz val="12"/>
        <color theme="1"/>
        <rFont val="Calibri (Body)"/>
      </rPr>
      <t>##</t>
    </r>
    <r>
      <rPr>
        <sz val="12"/>
        <color theme="1"/>
        <rFont val="Calibri"/>
        <family val="2"/>
        <scheme val="minor"/>
      </rPr>
      <t>Two independent signals at this locus based on an R</t>
    </r>
    <r>
      <rPr>
        <vertAlign val="superscript"/>
        <sz val="12"/>
        <color theme="1"/>
        <rFont val="Calibri (Body)"/>
      </rPr>
      <t>2</t>
    </r>
    <r>
      <rPr>
        <sz val="12"/>
        <color theme="1"/>
        <rFont val="Calibri"/>
        <family val="2"/>
        <scheme val="minor"/>
      </rPr>
      <t>&lt;0.01 between both lead SNPs in the European population of 1000 genomes.</t>
    </r>
  </si>
  <si>
    <r>
      <rPr>
        <sz val="12"/>
        <color theme="1"/>
        <rFont val="Calibri"/>
        <family val="2"/>
        <scheme val="minor"/>
      </rPr>
      <t>*</t>
    </r>
    <r>
      <rPr>
        <b/>
        <sz val="12"/>
        <color theme="1"/>
        <rFont val="Calibri"/>
        <family val="2"/>
        <scheme val="minor"/>
      </rPr>
      <t>LV locus</t>
    </r>
    <r>
      <rPr>
        <sz val="12"/>
        <color theme="1"/>
        <rFont val="Calibri"/>
        <family val="2"/>
        <scheme val="minor"/>
      </rPr>
      <t xml:space="preserve"> refers to the left ventricular GWAS locus number in Supplementary Table 8 and Supplementary Figures 8-16. Some loci with P&lt;5x10</t>
    </r>
    <r>
      <rPr>
        <vertAlign val="superscript"/>
        <sz val="12"/>
        <color theme="1"/>
        <rFont val="Calibri (Body)"/>
      </rPr>
      <t>-8</t>
    </r>
    <r>
      <rPr>
        <sz val="12"/>
        <color theme="1"/>
        <rFont val="Calibri"/>
        <family val="2"/>
        <scheme val="minor"/>
      </rPr>
      <t xml:space="preserve"> but &gt;1x10</t>
    </r>
    <r>
      <rPr>
        <vertAlign val="superscript"/>
        <sz val="12"/>
        <color theme="1"/>
        <rFont val="Calibri (Body)"/>
      </rPr>
      <t>-8</t>
    </r>
    <r>
      <rPr>
        <sz val="12"/>
        <color theme="1"/>
        <rFont val="Calibri"/>
        <family val="2"/>
        <scheme val="minor"/>
      </rPr>
      <t xml:space="preserve"> are included in MR but not as GWAS loci.
**</t>
    </r>
    <r>
      <rPr>
        <b/>
        <sz val="12"/>
        <color theme="1"/>
        <rFont val="Calibri"/>
        <family val="2"/>
        <scheme val="minor"/>
      </rPr>
      <t>Concordance</t>
    </r>
    <r>
      <rPr>
        <sz val="12"/>
        <color theme="1"/>
        <rFont val="Calibri"/>
        <family val="2"/>
        <scheme val="minor"/>
      </rPr>
      <t xml:space="preserve"> refers to whether the direction of effect of the locus is concordant with the overall MR direction (i.e. </t>
    </r>
    <r>
      <rPr>
        <sz val="12"/>
        <color theme="1"/>
        <rFont val="Symbol"/>
        <charset val="2"/>
      </rPr>
      <t>b</t>
    </r>
    <r>
      <rPr>
        <sz val="12"/>
        <color theme="1"/>
        <rFont val="Calibri"/>
        <family val="2"/>
        <scheme val="minor"/>
      </rPr>
      <t xml:space="preserve"> exposure and </t>
    </r>
    <r>
      <rPr>
        <sz val="12"/>
        <color theme="1"/>
        <rFont val="Symbol"/>
        <charset val="2"/>
      </rPr>
      <t>b</t>
    </r>
    <r>
      <rPr>
        <sz val="12"/>
        <color theme="1"/>
        <rFont val="Calibri"/>
        <family val="2"/>
        <scheme val="minor"/>
      </rPr>
      <t xml:space="preserve"> outcome have the same sign for LVEF and strain</t>
    </r>
    <r>
      <rPr>
        <vertAlign val="superscript"/>
        <sz val="12"/>
        <color theme="1"/>
        <rFont val="Calibri (Body)"/>
      </rPr>
      <t>rad</t>
    </r>
    <r>
      <rPr>
        <sz val="12"/>
        <color theme="1"/>
        <rFont val="Calibri"/>
        <family val="2"/>
        <scheme val="minor"/>
      </rPr>
      <t>, or opposite sign for strain</t>
    </r>
    <r>
      <rPr>
        <vertAlign val="superscript"/>
        <sz val="12"/>
        <color theme="1"/>
        <rFont val="Calibri (Body)"/>
      </rPr>
      <t>long</t>
    </r>
    <r>
      <rPr>
        <sz val="12"/>
        <color theme="1"/>
        <rFont val="Calibri"/>
        <family val="2"/>
        <scheme val="minor"/>
      </rPr>
      <t xml:space="preserve"> and strain</t>
    </r>
    <r>
      <rPr>
        <vertAlign val="superscript"/>
        <sz val="12"/>
        <color theme="1"/>
        <rFont val="Calibri (Body)"/>
      </rPr>
      <t>circ</t>
    </r>
    <r>
      <rPr>
        <sz val="12"/>
        <color theme="1"/>
        <rFont val="Calibri"/>
        <family val="2"/>
        <scheme val="minor"/>
      </rPr>
      <t>).</t>
    </r>
    <r>
      <rPr>
        <b/>
        <sz val="12"/>
        <color theme="1"/>
        <rFont val="Calibri"/>
        <family val="2"/>
        <scheme val="minor"/>
      </rPr>
      <t xml:space="preserve">
Abbreviations:</t>
    </r>
    <r>
      <rPr>
        <sz val="12"/>
        <color theme="1"/>
        <rFont val="Calibri"/>
        <family val="2"/>
        <scheme val="minor"/>
      </rPr>
      <t xml:space="preserve"> </t>
    </r>
    <r>
      <rPr>
        <sz val="12"/>
        <color theme="1"/>
        <rFont val="Symbol"/>
        <charset val="2"/>
      </rPr>
      <t>b</t>
    </r>
    <r>
      <rPr>
        <sz val="12"/>
        <color theme="1"/>
        <rFont val="Calibri"/>
        <family val="2"/>
        <scheme val="minor"/>
      </rPr>
      <t>, regression coefficient; CHR, chromosome; EAF, effect allele frequency; exposure, exposure (contractility) GWAS; LVEF, left ventricular ejection fraction; MTAG, multi-trait analysis of GWAS; NA, non-available due to P&gt;1x10</t>
    </r>
    <r>
      <rPr>
        <vertAlign val="superscript"/>
        <sz val="12"/>
        <color theme="1"/>
        <rFont val="Calibri (Body)"/>
      </rPr>
      <t>-8</t>
    </r>
    <r>
      <rPr>
        <sz val="12"/>
        <color theme="1"/>
        <rFont val="Calibri"/>
        <family val="2"/>
        <scheme val="minor"/>
      </rPr>
      <t>; strain</t>
    </r>
    <r>
      <rPr>
        <vertAlign val="superscript"/>
        <sz val="12"/>
        <color theme="1"/>
        <rFont val="Calibri (Body)"/>
      </rPr>
      <t>circ</t>
    </r>
    <r>
      <rPr>
        <sz val="12"/>
        <color theme="1"/>
        <rFont val="Calibri"/>
        <family val="2"/>
        <scheme val="minor"/>
      </rPr>
      <t>, LV global circumferential strain; strain</t>
    </r>
    <r>
      <rPr>
        <vertAlign val="superscript"/>
        <sz val="12"/>
        <color theme="1"/>
        <rFont val="Calibri (Body)"/>
      </rPr>
      <t>long</t>
    </r>
    <r>
      <rPr>
        <sz val="12"/>
        <color theme="1"/>
        <rFont val="Calibri"/>
        <family val="2"/>
        <scheme val="minor"/>
      </rPr>
      <t>, LV global longitudinal strain; strain</t>
    </r>
    <r>
      <rPr>
        <vertAlign val="superscript"/>
        <sz val="12"/>
        <color theme="1"/>
        <rFont val="Calibri (Body)"/>
      </rPr>
      <t>rad</t>
    </r>
    <r>
      <rPr>
        <sz val="12"/>
        <color theme="1"/>
        <rFont val="Calibri"/>
        <family val="2"/>
        <scheme val="minor"/>
      </rPr>
      <t>, LV global radial strain; outcome, HCM GWAS; P, P value; POS, genomic position in the human build GRCh37; SE, standard error.</t>
    </r>
  </si>
  <si>
    <r>
      <rPr>
        <b/>
        <sz val="12"/>
        <color theme="1"/>
        <rFont val="Calibri"/>
        <family val="2"/>
        <scheme val="minor"/>
      </rPr>
      <t>Abbreviations</t>
    </r>
    <r>
      <rPr>
        <sz val="12"/>
        <color theme="1"/>
        <rFont val="Calibri"/>
        <family val="2"/>
        <scheme val="minor"/>
      </rPr>
      <t>: 1KG, 1000 genomes project; GSA, global screening array; HRC, haplotype reference consortium; LP/P, pathogenic or likely pathogenic genetic variant; maxLVWT, maximal left ventricular wall thickness ; MEGA, multi-ethnic genotyping array; N, Number; Q1, first quartile; Q3, third quartile; QC, quality control; SNP, single nucleotide polymorphism; VUS, genetic variant of unknown significance.</t>
    </r>
  </si>
  <si>
    <r>
      <t>* Since circumferential (strain</t>
    </r>
    <r>
      <rPr>
        <vertAlign val="superscript"/>
        <sz val="12"/>
        <color theme="1"/>
        <rFont val="Calibri (Body)"/>
      </rPr>
      <t>circ</t>
    </r>
    <r>
      <rPr>
        <sz val="12"/>
        <color theme="1"/>
        <rFont val="Calibri"/>
        <family val="2"/>
        <scheme val="minor"/>
      </rPr>
      <t>) and longitudinal (strain</t>
    </r>
    <r>
      <rPr>
        <vertAlign val="superscript"/>
        <sz val="12"/>
        <color theme="1"/>
        <rFont val="Calibri (Body)"/>
      </rPr>
      <t>long</t>
    </r>
    <r>
      <rPr>
        <sz val="12"/>
        <color theme="1"/>
        <rFont val="Calibri"/>
        <family val="2"/>
        <scheme val="minor"/>
      </rPr>
      <t>) strain measures are always negative, -strain</t>
    </r>
    <r>
      <rPr>
        <vertAlign val="superscript"/>
        <sz val="12"/>
        <color theme="1"/>
        <rFont val="Calibri (Body)"/>
      </rPr>
      <t>circ</t>
    </r>
    <r>
      <rPr>
        <sz val="12"/>
        <color theme="1"/>
        <rFont val="Calibri"/>
        <family val="2"/>
        <scheme val="minor"/>
      </rPr>
      <t xml:space="preserve"> and -strain</t>
    </r>
    <r>
      <rPr>
        <vertAlign val="superscript"/>
        <sz val="12"/>
        <color theme="1"/>
        <rFont val="Calibri (Body)"/>
      </rPr>
      <t>long</t>
    </r>
    <r>
      <rPr>
        <sz val="12"/>
        <color theme="1"/>
        <rFont val="Calibri"/>
        <family val="2"/>
        <scheme val="minor"/>
      </rPr>
      <t xml:space="preserve"> are used to facilitate interpretation of effect direction.</t>
    </r>
  </si>
  <si>
    <t>GTEx v8 sQTL**</t>
  </si>
  <si>
    <t>GTEx v8 cis-eQTL**</t>
  </si>
  <si>
    <t>*Loci with mapping problems in GRCh37, defined as a presence of an assembly update/patch overlapping the lead SNP. Gene mapping is therefore uncertain in those loci.
**Statistical analysis using fastQTL, as described in the GTEx v8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</si>
</sst>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E+00"/>
    <numFmt numFmtId="166" formatCode="0.0000"/>
    <numFmt numFmtId="167" formatCode="0.0"/>
    <numFmt numFmtId="168" formatCode="0E+00"/>
  </numFmts>
  <fonts count="21">
    <font>
      <sz val="12"/>
      <color theme="1"/>
      <name val="Calibri"/>
      <family val="2"/>
      <scheme val="minor"/>
    </font>
    <font>
      <b/>
      <sz val="12"/>
      <color theme="1"/>
      <name val="Calibri"/>
      <family val="2"/>
      <scheme val="minor"/>
    </font>
    <font>
      <i/>
      <sz val="12"/>
      <color theme="1"/>
      <name val="Calibri"/>
      <family val="2"/>
      <scheme val="minor"/>
    </font>
    <font>
      <u/>
      <sz val="12"/>
      <color theme="10"/>
      <name val="Calibri"/>
      <family val="2"/>
      <scheme val="minor"/>
    </font>
    <font>
      <b/>
      <sz val="12"/>
      <color rgb="FF000000"/>
      <name val="Calibri"/>
      <family val="2"/>
      <scheme val="minor"/>
    </font>
    <font>
      <u/>
      <sz val="12"/>
      <color theme="1"/>
      <name val="Calibri"/>
      <family val="2"/>
      <scheme val="minor"/>
    </font>
    <font>
      <b/>
      <sz val="12"/>
      <color theme="1"/>
      <name val="Symbol"/>
      <charset val="2"/>
    </font>
    <font>
      <vertAlign val="superscript"/>
      <sz val="12"/>
      <color theme="1"/>
      <name val="Calibri (Body)"/>
    </font>
    <font>
      <b/>
      <vertAlign val="superscript"/>
      <sz val="12"/>
      <color theme="1"/>
      <name val="Calibri (Body)"/>
    </font>
    <font>
      <b/>
      <vertAlign val="subscript"/>
      <sz val="12"/>
      <color theme="1"/>
      <name val="Calibri (Body)"/>
    </font>
    <font>
      <vertAlign val="subscript"/>
      <sz val="12"/>
      <color theme="1"/>
      <name val="Calibri (Body)"/>
    </font>
    <font>
      <b/>
      <sz val="12"/>
      <color theme="1"/>
      <name val="Calibri"/>
      <family val="2"/>
      <charset val="2"/>
      <scheme val="minor"/>
    </font>
    <font>
      <sz val="12"/>
      <color theme="1"/>
      <name val="Symbol"/>
      <charset val="2"/>
    </font>
    <font>
      <sz val="12"/>
      <color rgb="FFFF0000"/>
      <name val="Calibri"/>
      <family val="2"/>
      <scheme val="minor"/>
    </font>
    <font>
      <b/>
      <i/>
      <sz val="12"/>
      <color theme="1"/>
      <name val="Calibri"/>
      <family val="2"/>
      <scheme val="minor"/>
    </font>
    <font>
      <sz val="12"/>
      <color theme="1"/>
      <name val="Calibri (Body)"/>
    </font>
    <font>
      <sz val="12"/>
      <color rgb="FF000000"/>
      <name val="Calibri"/>
      <family val="2"/>
      <scheme val="minor"/>
    </font>
    <font>
      <vertAlign val="superscript"/>
      <sz val="12"/>
      <color rgb="FF000000"/>
      <name val="Calibri (Body)"/>
    </font>
    <font>
      <sz val="12"/>
      <color theme="1"/>
      <name val="Calibri"/>
      <family val="2"/>
      <scheme val="minor"/>
    </font>
    <font>
      <b/>
      <sz val="12"/>
      <color theme="1"/>
      <name val="Calibri (Body)_x0000_"/>
    </font>
    <font>
      <b/>
      <sz val="14"/>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1"/>
        <bgColor indexed="64"/>
      </patternFill>
    </fill>
  </fills>
  <borders count="66">
    <border>
      <left/>
      <right/>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3" fillId="0" borderId="0" applyNumberFormat="0" applyFill="0" applyBorder="0" applyAlignment="0" applyProtection="0"/>
    <xf numFmtId="9" fontId="18" fillId="0" borderId="0" applyFont="0" applyFill="0" applyBorder="0" applyAlignment="0" applyProtection="0"/>
  </cellStyleXfs>
  <cellXfs count="858">
    <xf numFmtId="0" fontId="0" fillId="0" borderId="0" xfId="0"/>
    <xf numFmtId="0" fontId="1" fillId="0" borderId="0" xfId="0" applyFont="1" applyFill="1"/>
    <xf numFmtId="0" fontId="0" fillId="0" borderId="0" xfId="0" applyFill="1"/>
    <xf numFmtId="164" fontId="0" fillId="0" borderId="0" xfId="0" applyNumberFormat="1" applyFill="1"/>
    <xf numFmtId="165" fontId="0" fillId="0" borderId="0" xfId="0" applyNumberFormat="1" applyFill="1"/>
    <xf numFmtId="166" fontId="0" fillId="0" borderId="0" xfId="0" applyNumberFormat="1" applyFill="1"/>
    <xf numFmtId="164" fontId="0" fillId="2" borderId="15" xfId="0" applyNumberFormat="1" applyFont="1" applyFill="1" applyBorder="1"/>
    <xf numFmtId="164" fontId="0" fillId="2" borderId="17" xfId="0" applyNumberFormat="1" applyFont="1" applyFill="1" applyBorder="1"/>
    <xf numFmtId="165" fontId="0" fillId="2" borderId="18" xfId="0" applyNumberFormat="1" applyFont="1" applyFill="1" applyBorder="1"/>
    <xf numFmtId="165" fontId="0" fillId="2" borderId="0" xfId="0" applyNumberFormat="1" applyFont="1" applyFill="1" applyBorder="1"/>
    <xf numFmtId="164" fontId="0" fillId="2" borderId="0" xfId="0" applyNumberFormat="1" applyFont="1" applyFill="1" applyBorder="1"/>
    <xf numFmtId="0" fontId="0" fillId="2" borderId="15" xfId="0" applyFont="1" applyFill="1" applyBorder="1"/>
    <xf numFmtId="0" fontId="0" fillId="2" borderId="17" xfId="0" applyFont="1" applyFill="1" applyBorder="1"/>
    <xf numFmtId="0" fontId="0" fillId="0" borderId="0" xfId="0" applyFont="1" applyFill="1"/>
    <xf numFmtId="164" fontId="0" fillId="0" borderId="15" xfId="0" applyNumberFormat="1" applyFont="1" applyFill="1" applyBorder="1"/>
    <xf numFmtId="164" fontId="0" fillId="0" borderId="17" xfId="0" applyNumberFormat="1" applyFont="1" applyFill="1" applyBorder="1"/>
    <xf numFmtId="165" fontId="0" fillId="0" borderId="18" xfId="0" applyNumberFormat="1" applyFont="1" applyFill="1" applyBorder="1"/>
    <xf numFmtId="165" fontId="0" fillId="0" borderId="0" xfId="0" applyNumberFormat="1" applyFont="1" applyFill="1" applyBorder="1"/>
    <xf numFmtId="164" fontId="0" fillId="0" borderId="0" xfId="0" applyNumberFormat="1" applyFont="1" applyFill="1" applyBorder="1"/>
    <xf numFmtId="0" fontId="0" fillId="0" borderId="15" xfId="0" applyFont="1" applyFill="1" applyBorder="1"/>
    <xf numFmtId="0" fontId="0" fillId="0" borderId="17" xfId="0" applyFont="1" applyFill="1" applyBorder="1"/>
    <xf numFmtId="164" fontId="0" fillId="2" borderId="1" xfId="0" applyNumberFormat="1" applyFont="1" applyFill="1" applyBorder="1"/>
    <xf numFmtId="164" fontId="0" fillId="2" borderId="3" xfId="0" applyNumberFormat="1" applyFont="1" applyFill="1" applyBorder="1"/>
    <xf numFmtId="165" fontId="0" fillId="2" borderId="21" xfId="0" applyNumberFormat="1" applyFont="1" applyFill="1" applyBorder="1"/>
    <xf numFmtId="165" fontId="0" fillId="2" borderId="4" xfId="0" applyNumberFormat="1" applyFont="1" applyFill="1" applyBorder="1"/>
    <xf numFmtId="164" fontId="0" fillId="2" borderId="4" xfId="0" applyNumberFormat="1" applyFont="1" applyFill="1" applyBorder="1"/>
    <xf numFmtId="0" fontId="2" fillId="2" borderId="2" xfId="0" applyFont="1" applyFill="1" applyBorder="1"/>
    <xf numFmtId="0" fontId="2" fillId="0" borderId="16" xfId="0" applyFont="1" applyFill="1" applyBorder="1"/>
    <xf numFmtId="0" fontId="2" fillId="2" borderId="16" xfId="0" applyFont="1" applyFill="1" applyBorder="1"/>
    <xf numFmtId="164" fontId="0" fillId="0" borderId="0" xfId="0" applyNumberFormat="1" applyFont="1" applyFill="1"/>
    <xf numFmtId="0" fontId="1" fillId="0" borderId="0" xfId="0" applyFont="1"/>
    <xf numFmtId="0" fontId="0" fillId="0" borderId="0" xfId="0" applyNumberFormat="1"/>
    <xf numFmtId="0" fontId="3" fillId="0" borderId="0" xfId="1"/>
    <xf numFmtId="0" fontId="1" fillId="2" borderId="0" xfId="0" applyFont="1" applyFill="1"/>
    <xf numFmtId="0" fontId="0" fillId="0" borderId="0" xfId="0" applyFont="1"/>
    <xf numFmtId="0" fontId="0" fillId="0" borderId="15" xfId="0" applyBorder="1"/>
    <xf numFmtId="0" fontId="0" fillId="0" borderId="8" xfId="0" applyBorder="1"/>
    <xf numFmtId="0" fontId="0" fillId="0" borderId="13" xfId="0" applyBorder="1"/>
    <xf numFmtId="0" fontId="0" fillId="0" borderId="18"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0" fillId="0" borderId="8" xfId="0" applyBorder="1" applyAlignment="1">
      <alignment horizontal="center"/>
    </xf>
    <xf numFmtId="165" fontId="0" fillId="0" borderId="0" xfId="0" applyNumberFormat="1"/>
    <xf numFmtId="165" fontId="1" fillId="0" borderId="0" xfId="0" applyNumberFormat="1" applyFont="1"/>
    <xf numFmtId="0" fontId="0" fillId="0" borderId="0" xfId="0" applyAlignment="1">
      <alignment horizontal="right"/>
    </xf>
    <xf numFmtId="0" fontId="0" fillId="2" borderId="1" xfId="0" applyFont="1" applyFill="1" applyBorder="1" applyAlignment="1">
      <alignment horizontal="left"/>
    </xf>
    <xf numFmtId="0" fontId="0" fillId="2" borderId="2" xfId="0" applyFont="1" applyFill="1" applyBorder="1"/>
    <xf numFmtId="0" fontId="0" fillId="2" borderId="3" xfId="0" applyFont="1" applyFill="1" applyBorder="1"/>
    <xf numFmtId="2" fontId="0" fillId="2" borderId="21" xfId="0" applyNumberFormat="1" applyFont="1" applyFill="1" applyBorder="1"/>
    <xf numFmtId="165" fontId="0" fillId="2" borderId="2" xfId="0" applyNumberFormat="1" applyFont="1" applyFill="1" applyBorder="1"/>
    <xf numFmtId="0" fontId="0" fillId="2" borderId="1" xfId="0" applyFont="1" applyFill="1" applyBorder="1"/>
    <xf numFmtId="0" fontId="0" fillId="0" borderId="15" xfId="0" applyFont="1" applyFill="1" applyBorder="1" applyAlignment="1">
      <alignment horizontal="left"/>
    </xf>
    <xf numFmtId="0" fontId="0" fillId="0" borderId="16" xfId="0" applyFont="1" applyFill="1" applyBorder="1"/>
    <xf numFmtId="2" fontId="0" fillId="0" borderId="18" xfId="0" applyNumberFormat="1" applyFont="1" applyFill="1" applyBorder="1"/>
    <xf numFmtId="165" fontId="0" fillId="0" borderId="16" xfId="0" applyNumberFormat="1" applyFont="1" applyFill="1" applyBorder="1"/>
    <xf numFmtId="166" fontId="0" fillId="0" borderId="0" xfId="0" applyNumberFormat="1" applyFont="1" applyFill="1" applyBorder="1"/>
    <xf numFmtId="166" fontId="0" fillId="0" borderId="17" xfId="0" applyNumberFormat="1" applyFont="1" applyFill="1" applyBorder="1"/>
    <xf numFmtId="0" fontId="0" fillId="2" borderId="15" xfId="0" applyFont="1" applyFill="1" applyBorder="1" applyAlignment="1">
      <alignment horizontal="left"/>
    </xf>
    <xf numFmtId="0" fontId="0" fillId="2" borderId="16" xfId="0" applyFont="1" applyFill="1" applyBorder="1"/>
    <xf numFmtId="2" fontId="0" fillId="2" borderId="18" xfId="0" applyNumberFormat="1" applyFont="1" applyFill="1" applyBorder="1"/>
    <xf numFmtId="165" fontId="0" fillId="2" borderId="16" xfId="0" applyNumberFormat="1" applyFont="1" applyFill="1" applyBorder="1"/>
    <xf numFmtId="166" fontId="0" fillId="2" borderId="0" xfId="0" applyNumberFormat="1" applyFont="1" applyFill="1" applyBorder="1"/>
    <xf numFmtId="166" fontId="0" fillId="2" borderId="17" xfId="0" applyNumberFormat="1" applyFont="1" applyFill="1" applyBorder="1"/>
    <xf numFmtId="11" fontId="0" fillId="0" borderId="0" xfId="0" applyNumberFormat="1"/>
    <xf numFmtId="1" fontId="0" fillId="0" borderId="0" xfId="0" applyNumberFormat="1"/>
    <xf numFmtId="11" fontId="0" fillId="0" borderId="0" xfId="0" applyNumberFormat="1" applyFill="1"/>
    <xf numFmtId="11" fontId="0" fillId="0" borderId="0" xfId="0" applyNumberFormat="1" applyFont="1" applyFill="1" applyBorder="1"/>
    <xf numFmtId="164" fontId="0" fillId="2" borderId="2" xfId="0" applyNumberFormat="1" applyFont="1" applyFill="1" applyBorder="1"/>
    <xf numFmtId="164" fontId="0" fillId="0" borderId="16" xfId="0" applyNumberFormat="1" applyFont="1" applyFill="1" applyBorder="1"/>
    <xf numFmtId="164" fontId="0" fillId="2" borderId="16" xfId="0" applyNumberFormat="1" applyFont="1" applyFill="1" applyBorder="1"/>
    <xf numFmtId="2" fontId="0" fillId="2" borderId="2" xfId="0" applyNumberFormat="1" applyFont="1" applyFill="1" applyBorder="1"/>
    <xf numFmtId="2" fontId="0" fillId="0" borderId="16" xfId="0" applyNumberFormat="1" applyFont="1" applyFill="1" applyBorder="1"/>
    <xf numFmtId="2" fontId="0" fillId="2" borderId="16" xfId="0" applyNumberFormat="1" applyFont="1" applyFill="1" applyBorder="1"/>
    <xf numFmtId="1" fontId="0" fillId="2" borderId="23" xfId="0" applyNumberFormat="1" applyFont="1" applyFill="1" applyBorder="1"/>
    <xf numFmtId="1" fontId="0" fillId="0" borderId="24" xfId="0" applyNumberFormat="1" applyFont="1" applyFill="1" applyBorder="1"/>
    <xf numFmtId="1" fontId="0" fillId="2" borderId="24" xfId="0" applyNumberFormat="1" applyFont="1" applyFill="1" applyBorder="1"/>
    <xf numFmtId="11" fontId="0" fillId="0" borderId="0" xfId="0" applyNumberFormat="1" applyFont="1" applyFill="1"/>
    <xf numFmtId="166" fontId="0" fillId="0" borderId="0" xfId="0" applyNumberFormat="1" applyFont="1" applyFill="1"/>
    <xf numFmtId="165" fontId="0" fillId="0" borderId="0" xfId="0" applyNumberFormat="1" applyFont="1" applyFill="1"/>
    <xf numFmtId="0" fontId="5" fillId="0" borderId="0" xfId="1" applyFont="1"/>
    <xf numFmtId="0" fontId="0" fillId="0" borderId="0" xfId="0" applyFont="1" applyFill="1" applyAlignment="1">
      <alignment horizontal="left"/>
    </xf>
    <xf numFmtId="165" fontId="0" fillId="2" borderId="30" xfId="0" applyNumberFormat="1" applyFont="1" applyFill="1" applyBorder="1"/>
    <xf numFmtId="0" fontId="0" fillId="0" borderId="0" xfId="0" applyFont="1" applyFill="1" applyBorder="1"/>
    <xf numFmtId="165" fontId="0" fillId="0" borderId="19" xfId="0" applyNumberFormat="1" applyFont="1" applyFill="1" applyBorder="1"/>
    <xf numFmtId="165" fontId="0" fillId="2" borderId="19" xfId="0" applyNumberFormat="1" applyFont="1" applyFill="1" applyBorder="1"/>
    <xf numFmtId="0" fontId="0" fillId="0" borderId="11" xfId="0" applyFont="1" applyFill="1" applyBorder="1"/>
    <xf numFmtId="0" fontId="0" fillId="0" borderId="0" xfId="0" applyBorder="1"/>
    <xf numFmtId="0" fontId="0" fillId="0" borderId="11" xfId="0" applyBorder="1"/>
    <xf numFmtId="0" fontId="0" fillId="0" borderId="4" xfId="0" applyBorder="1"/>
    <xf numFmtId="0" fontId="0" fillId="0" borderId="17" xfId="0" applyBorder="1"/>
    <xf numFmtId="0" fontId="0" fillId="0" borderId="3" xfId="0" applyBorder="1"/>
    <xf numFmtId="0" fontId="0" fillId="0" borderId="0" xfId="0" applyAlignment="1">
      <alignment horizontal="left"/>
    </xf>
    <xf numFmtId="3" fontId="1" fillId="0" borderId="0" xfId="0" applyNumberFormat="1" applyFont="1" applyAlignment="1">
      <alignment horizontal="left"/>
    </xf>
    <xf numFmtId="0" fontId="0" fillId="2" borderId="0" xfId="0" applyFill="1" applyAlignment="1">
      <alignment horizontal="left"/>
    </xf>
    <xf numFmtId="3" fontId="0" fillId="0" borderId="0" xfId="0" applyNumberFormat="1" applyAlignment="1">
      <alignment horizontal="left"/>
    </xf>
    <xf numFmtId="0" fontId="0" fillId="0" borderId="8" xfId="0" applyFont="1" applyFill="1" applyBorder="1" applyAlignment="1">
      <alignment horizontal="left" vertical="center"/>
    </xf>
    <xf numFmtId="0" fontId="0" fillId="0" borderId="10" xfId="0" applyFont="1" applyFill="1" applyBorder="1" applyAlignment="1">
      <alignment horizontal="center" vertical="center"/>
    </xf>
    <xf numFmtId="0" fontId="0" fillId="0" borderId="0" xfId="0" applyAlignment="1">
      <alignment vertical="center"/>
    </xf>
    <xf numFmtId="0" fontId="1" fillId="0" borderId="0" xfId="0" applyFont="1" applyAlignment="1">
      <alignment vertical="center"/>
    </xf>
    <xf numFmtId="0" fontId="0" fillId="2" borderId="8" xfId="0" applyFont="1" applyFill="1" applyBorder="1"/>
    <xf numFmtId="0" fontId="0" fillId="2" borderId="9" xfId="0" applyFont="1" applyFill="1" applyBorder="1"/>
    <xf numFmtId="0" fontId="2" fillId="2" borderId="9" xfId="0" applyFont="1" applyFill="1" applyBorder="1"/>
    <xf numFmtId="0" fontId="0" fillId="2" borderId="10" xfId="0" applyFont="1" applyFill="1" applyBorder="1"/>
    <xf numFmtId="2" fontId="0" fillId="2" borderId="13" xfId="0" applyNumberFormat="1" applyFont="1" applyFill="1" applyBorder="1"/>
    <xf numFmtId="164" fontId="0" fillId="2" borderId="8" xfId="0" applyNumberFormat="1" applyFont="1" applyFill="1" applyBorder="1"/>
    <xf numFmtId="164" fontId="0" fillId="2" borderId="10" xfId="0" applyNumberFormat="1" applyFont="1" applyFill="1" applyBorder="1"/>
    <xf numFmtId="166" fontId="0" fillId="2" borderId="11" xfId="0" applyNumberFormat="1" applyFont="1" applyFill="1" applyBorder="1"/>
    <xf numFmtId="166" fontId="0" fillId="2" borderId="10" xfId="0" applyNumberFormat="1" applyFont="1" applyFill="1" applyBorder="1"/>
    <xf numFmtId="164" fontId="0" fillId="2" borderId="11" xfId="0" applyNumberFormat="1" applyFont="1" applyFill="1" applyBorder="1"/>
    <xf numFmtId="165" fontId="0" fillId="2" borderId="20" xfId="0" applyNumberFormat="1" applyFont="1" applyFill="1" applyBorder="1"/>
    <xf numFmtId="165" fontId="0" fillId="2" borderId="13" xfId="0" applyNumberFormat="1" applyFont="1" applyFill="1" applyBorder="1"/>
    <xf numFmtId="0" fontId="0" fillId="0" borderId="11" xfId="0" applyFont="1" applyFill="1" applyBorder="1" applyAlignment="1">
      <alignment horizontal="center" vertical="center"/>
    </xf>
    <xf numFmtId="0" fontId="0" fillId="0" borderId="8" xfId="0" applyFont="1" applyFill="1" applyBorder="1" applyAlignment="1">
      <alignment vertical="center"/>
    </xf>
    <xf numFmtId="0" fontId="0" fillId="0" borderId="8" xfId="0" applyFont="1" applyFill="1" applyBorder="1" applyAlignment="1">
      <alignment horizontal="center" vertical="center"/>
    </xf>
    <xf numFmtId="0" fontId="0" fillId="2" borderId="8" xfId="0" applyFont="1" applyFill="1" applyBorder="1" applyAlignment="1">
      <alignment horizontal="left"/>
    </xf>
    <xf numFmtId="0" fontId="0" fillId="0" borderId="0" xfId="0" applyFont="1" applyFill="1" applyBorder="1" applyAlignment="1">
      <alignment horizontal="center" vertical="center"/>
    </xf>
    <xf numFmtId="0" fontId="0" fillId="0" borderId="0" xfId="0" applyFont="1" applyFill="1" applyAlignment="1">
      <alignment horizontal="center"/>
    </xf>
    <xf numFmtId="0" fontId="0" fillId="0" borderId="0" xfId="0" applyFont="1" applyFill="1" applyBorder="1" applyAlignment="1">
      <alignment horizontal="center"/>
    </xf>
    <xf numFmtId="0" fontId="0" fillId="0" borderId="17" xfId="0" applyFont="1" applyFill="1" applyBorder="1" applyAlignment="1">
      <alignment horizontal="center"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5" fillId="0" borderId="0" xfId="1" applyFont="1" applyAlignment="1">
      <alignment horizontal="center" vertical="center"/>
    </xf>
    <xf numFmtId="167" fontId="0" fillId="0" borderId="0" xfId="0" applyNumberFormat="1" applyFont="1" applyFill="1" applyAlignment="1">
      <alignment horizontal="center"/>
    </xf>
    <xf numFmtId="0" fontId="0" fillId="0" borderId="0" xfId="0" applyFont="1" applyFill="1" applyBorder="1" applyAlignment="1">
      <alignment horizontal="left" vertical="center"/>
    </xf>
    <xf numFmtId="2" fontId="0" fillId="0" borderId="0" xfId="0" applyNumberFormat="1" applyFont="1" applyFill="1" applyAlignment="1">
      <alignment horizontal="center"/>
    </xf>
    <xf numFmtId="2" fontId="0" fillId="0" borderId="0" xfId="0" applyNumberFormat="1" applyFont="1" applyFill="1" applyBorder="1" applyAlignment="1">
      <alignment horizontal="center"/>
    </xf>
    <xf numFmtId="0" fontId="1" fillId="0" borderId="0" xfId="0" applyFont="1" applyFill="1" applyAlignment="1">
      <alignment horizontal="left" vertical="center"/>
    </xf>
    <xf numFmtId="0" fontId="5" fillId="0" borderId="0" xfId="1" applyFont="1" applyAlignment="1">
      <alignment horizontal="left" vertical="center"/>
    </xf>
    <xf numFmtId="0" fontId="0" fillId="0" borderId="15" xfId="0" applyFont="1" applyFill="1" applyBorder="1" applyAlignment="1">
      <alignment horizontal="center" vertical="center"/>
    </xf>
    <xf numFmtId="167" fontId="0" fillId="0" borderId="18" xfId="0" applyNumberFormat="1" applyFont="1" applyFill="1" applyBorder="1" applyAlignment="1">
      <alignment horizontal="center"/>
    </xf>
    <xf numFmtId="0" fontId="0" fillId="0" borderId="18" xfId="0" applyFont="1" applyFill="1" applyBorder="1" applyAlignment="1">
      <alignment horizontal="center"/>
    </xf>
    <xf numFmtId="2" fontId="0" fillId="0" borderId="11" xfId="0" applyNumberFormat="1" applyFont="1" applyFill="1" applyBorder="1" applyAlignment="1">
      <alignment horizontal="center"/>
    </xf>
    <xf numFmtId="0" fontId="0" fillId="0" borderId="40" xfId="0" applyFont="1" applyFill="1" applyBorder="1"/>
    <xf numFmtId="2" fontId="0" fillId="0" borderId="40" xfId="0" applyNumberFormat="1" applyFont="1" applyFill="1" applyBorder="1" applyAlignment="1">
      <alignment horizontal="center"/>
    </xf>
    <xf numFmtId="0" fontId="0" fillId="0" borderId="40" xfId="0" applyFont="1" applyFill="1" applyBorder="1" applyAlignment="1">
      <alignment horizontal="center"/>
    </xf>
    <xf numFmtId="0" fontId="0" fillId="0" borderId="35" xfId="0" applyFont="1" applyFill="1" applyBorder="1"/>
    <xf numFmtId="2" fontId="0" fillId="0" borderId="35" xfId="0" applyNumberFormat="1" applyFont="1" applyFill="1" applyBorder="1" applyAlignment="1">
      <alignment horizontal="center"/>
    </xf>
    <xf numFmtId="0" fontId="0" fillId="0" borderId="35" xfId="0" applyFont="1" applyFill="1" applyBorder="1" applyAlignment="1">
      <alignment horizontal="center"/>
    </xf>
    <xf numFmtId="0" fontId="0" fillId="0" borderId="36"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36" xfId="0" applyFont="1" applyFill="1" applyBorder="1"/>
    <xf numFmtId="2" fontId="0" fillId="0" borderId="36" xfId="0" applyNumberFormat="1" applyFont="1" applyFill="1" applyBorder="1" applyAlignment="1">
      <alignment horizontal="center"/>
    </xf>
    <xf numFmtId="0" fontId="0" fillId="0" borderId="36" xfId="0" applyFont="1" applyFill="1" applyBorder="1" applyAlignment="1">
      <alignment horizontal="center"/>
    </xf>
    <xf numFmtId="0" fontId="0" fillId="0" borderId="40"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44" xfId="0" applyFont="1" applyFill="1" applyBorder="1" applyAlignment="1">
      <alignment horizontal="center" vertical="center"/>
    </xf>
    <xf numFmtId="167" fontId="0" fillId="0" borderId="43" xfId="0" applyNumberFormat="1" applyFont="1" applyFill="1" applyBorder="1" applyAlignment="1">
      <alignment horizontal="center"/>
    </xf>
    <xf numFmtId="0" fontId="0" fillId="0" borderId="43" xfId="0" applyFont="1" applyFill="1" applyBorder="1" applyAlignment="1">
      <alignment horizontal="center"/>
    </xf>
    <xf numFmtId="167" fontId="0" fillId="0" borderId="41" xfId="0" applyNumberFormat="1" applyFont="1" applyFill="1" applyBorder="1" applyAlignment="1">
      <alignment horizontal="center"/>
    </xf>
    <xf numFmtId="167" fontId="0" fillId="0" borderId="42" xfId="0" applyNumberFormat="1" applyFont="1" applyFill="1" applyBorder="1" applyAlignment="1">
      <alignment horizontal="center"/>
    </xf>
    <xf numFmtId="0" fontId="0" fillId="0" borderId="3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20" xfId="0" applyFont="1" applyFill="1" applyBorder="1" applyAlignment="1">
      <alignment horizontal="center" vertical="center"/>
    </xf>
    <xf numFmtId="2" fontId="0" fillId="0" borderId="17" xfId="0" applyNumberFormat="1" applyFont="1" applyFill="1" applyBorder="1" applyAlignment="1">
      <alignment horizontal="center"/>
    </xf>
    <xf numFmtId="2" fontId="0" fillId="0" borderId="39" xfId="0" applyNumberFormat="1" applyFont="1" applyFill="1" applyBorder="1" applyAlignment="1">
      <alignment horizontal="center"/>
    </xf>
    <xf numFmtId="2" fontId="0" fillId="0" borderId="37" xfId="0" applyNumberFormat="1" applyFont="1" applyFill="1" applyBorder="1" applyAlignment="1">
      <alignment horizontal="center"/>
    </xf>
    <xf numFmtId="2" fontId="0" fillId="0" borderId="38" xfId="0" applyNumberFormat="1" applyFont="1" applyFill="1" applyBorder="1" applyAlignment="1">
      <alignment horizontal="center"/>
    </xf>
    <xf numFmtId="0" fontId="0" fillId="0" borderId="17" xfId="0" applyFont="1" applyFill="1" applyBorder="1" applyAlignment="1">
      <alignment horizontal="center"/>
    </xf>
    <xf numFmtId="0" fontId="0" fillId="0" borderId="38" xfId="0" applyFont="1" applyFill="1" applyBorder="1" applyAlignment="1">
      <alignment horizontal="center"/>
    </xf>
    <xf numFmtId="2" fontId="0" fillId="0" borderId="10" xfId="0" applyNumberFormat="1" applyFont="1" applyFill="1" applyBorder="1" applyAlignment="1">
      <alignment horizontal="center"/>
    </xf>
    <xf numFmtId="0" fontId="0" fillId="0" borderId="37" xfId="0" applyFont="1" applyFill="1" applyBorder="1" applyAlignment="1">
      <alignment horizontal="center"/>
    </xf>
    <xf numFmtId="167" fontId="0" fillId="0" borderId="19" xfId="0" applyNumberFormat="1" applyFont="1" applyFill="1" applyBorder="1" applyAlignment="1">
      <alignment horizontal="center"/>
    </xf>
    <xf numFmtId="167" fontId="0" fillId="0" borderId="47" xfId="0" applyNumberFormat="1" applyFont="1" applyFill="1" applyBorder="1" applyAlignment="1">
      <alignment horizontal="center"/>
    </xf>
    <xf numFmtId="167" fontId="0" fillId="0" borderId="48" xfId="0" applyNumberFormat="1" applyFont="1" applyFill="1" applyBorder="1" applyAlignment="1">
      <alignment horizontal="center"/>
    </xf>
    <xf numFmtId="0" fontId="0" fillId="0" borderId="49" xfId="0" applyFont="1" applyFill="1" applyBorder="1" applyAlignment="1">
      <alignment horizontal="center"/>
    </xf>
    <xf numFmtId="0" fontId="0" fillId="0" borderId="19" xfId="0" applyFont="1" applyFill="1" applyBorder="1" applyAlignment="1">
      <alignment horizontal="center"/>
    </xf>
    <xf numFmtId="167" fontId="0" fillId="0" borderId="49" xfId="0" applyNumberFormat="1" applyFont="1" applyFill="1" applyBorder="1" applyAlignment="1">
      <alignment horizontal="center"/>
    </xf>
    <xf numFmtId="167" fontId="0" fillId="0" borderId="20" xfId="0" applyNumberFormat="1" applyFont="1" applyFill="1" applyBorder="1" applyAlignment="1">
      <alignment horizontal="center"/>
    </xf>
    <xf numFmtId="0" fontId="0" fillId="0" borderId="15" xfId="0" applyFont="1" applyFill="1" applyBorder="1" applyAlignment="1">
      <alignment horizontal="center"/>
    </xf>
    <xf numFmtId="0" fontId="0" fillId="0" borderId="46" xfId="0" applyFont="1" applyFill="1" applyBorder="1" applyAlignment="1">
      <alignment horizontal="center"/>
    </xf>
    <xf numFmtId="0" fontId="0" fillId="0" borderId="44" xfId="0" applyFont="1" applyFill="1" applyBorder="1" applyAlignment="1">
      <alignment horizontal="center"/>
    </xf>
    <xf numFmtId="165" fontId="0" fillId="0" borderId="17" xfId="0" applyNumberFormat="1" applyFont="1" applyFill="1" applyBorder="1" applyAlignment="1">
      <alignment horizontal="center"/>
    </xf>
    <xf numFmtId="165" fontId="0" fillId="0" borderId="0" xfId="0" applyNumberFormat="1" applyFont="1" applyFill="1" applyAlignment="1">
      <alignment horizontal="center"/>
    </xf>
    <xf numFmtId="165" fontId="0" fillId="0" borderId="38" xfId="0" applyNumberFormat="1" applyFont="1" applyFill="1" applyBorder="1" applyAlignment="1">
      <alignment horizontal="center"/>
    </xf>
    <xf numFmtId="165" fontId="0" fillId="0" borderId="17" xfId="0" applyNumberFormat="1" applyFont="1" applyFill="1" applyBorder="1" applyAlignment="1">
      <alignment horizontal="center" vertical="center"/>
    </xf>
    <xf numFmtId="165" fontId="0" fillId="0" borderId="37" xfId="0" applyNumberFormat="1" applyFont="1" applyFill="1" applyBorder="1" applyAlignment="1">
      <alignment horizontal="center"/>
    </xf>
    <xf numFmtId="165" fontId="0" fillId="0" borderId="39" xfId="0" applyNumberFormat="1" applyFont="1" applyFill="1" applyBorder="1" applyAlignment="1">
      <alignment horizontal="center"/>
    </xf>
    <xf numFmtId="165" fontId="0" fillId="0" borderId="0" xfId="0" applyNumberFormat="1" applyFont="1" applyFill="1" applyBorder="1" applyAlignment="1">
      <alignment horizontal="center"/>
    </xf>
    <xf numFmtId="0" fontId="0" fillId="0" borderId="17" xfId="0" applyFont="1" applyFill="1" applyBorder="1" applyAlignment="1">
      <alignment vertical="center"/>
    </xf>
    <xf numFmtId="165" fontId="0" fillId="0" borderId="43" xfId="0" applyNumberFormat="1" applyFont="1" applyFill="1" applyBorder="1" applyAlignment="1">
      <alignment horizontal="center"/>
    </xf>
    <xf numFmtId="0" fontId="0" fillId="0" borderId="42" xfId="0" applyFont="1" applyFill="1" applyBorder="1" applyAlignment="1">
      <alignment horizontal="center"/>
    </xf>
    <xf numFmtId="0" fontId="0" fillId="0" borderId="26"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2" xfId="0" applyFont="1" applyFill="1" applyBorder="1" applyAlignment="1">
      <alignment horizontal="center" vertical="center"/>
    </xf>
    <xf numFmtId="165" fontId="0" fillId="0" borderId="39" xfId="0" applyNumberFormat="1" applyFont="1" applyFill="1" applyBorder="1" applyAlignment="1">
      <alignment horizontal="center" vertical="center"/>
    </xf>
    <xf numFmtId="165" fontId="0" fillId="0" borderId="37" xfId="0" applyNumberFormat="1" applyFont="1" applyFill="1" applyBorder="1" applyAlignment="1">
      <alignment horizontal="center" vertical="center"/>
    </xf>
    <xf numFmtId="0" fontId="1" fillId="0" borderId="11" xfId="0" applyFont="1" applyFill="1" applyBorder="1" applyAlignment="1">
      <alignment horizontal="center"/>
    </xf>
    <xf numFmtId="165" fontId="1" fillId="0" borderId="10" xfId="0" applyNumberFormat="1" applyFont="1" applyFill="1" applyBorder="1" applyAlignment="1">
      <alignment horizontal="center"/>
    </xf>
    <xf numFmtId="0" fontId="1" fillId="0" borderId="10" xfId="0" applyFont="1" applyFill="1" applyBorder="1" applyAlignment="1">
      <alignment horizontal="center"/>
    </xf>
    <xf numFmtId="0" fontId="1" fillId="0" borderId="13" xfId="0" applyFont="1" applyFill="1" applyBorder="1" applyAlignment="1">
      <alignment horizontal="center"/>
    </xf>
    <xf numFmtId="0" fontId="1" fillId="0" borderId="8" xfId="0" applyFont="1" applyFill="1" applyBorder="1" applyAlignment="1">
      <alignment horizontal="center"/>
    </xf>
    <xf numFmtId="0" fontId="1" fillId="0" borderId="14" xfId="0" applyFont="1" applyFill="1" applyBorder="1" applyAlignment="1">
      <alignment horizontal="center"/>
    </xf>
    <xf numFmtId="165" fontId="1" fillId="0" borderId="12" xfId="0" applyNumberFormat="1" applyFont="1" applyFill="1" applyBorder="1" applyAlignment="1">
      <alignment horizont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5" fillId="0" borderId="0" xfId="1" applyFont="1" applyBorder="1" applyAlignment="1">
      <alignment horizontal="left" vertical="center"/>
    </xf>
    <xf numFmtId="0" fontId="5" fillId="0" borderId="0" xfId="1" applyFont="1" applyBorder="1" applyAlignment="1">
      <alignment horizontal="center" vertical="center"/>
    </xf>
    <xf numFmtId="165" fontId="0" fillId="0" borderId="3" xfId="0" applyNumberFormat="1" applyFont="1" applyFill="1" applyBorder="1" applyAlignment="1">
      <alignment horizontal="center"/>
    </xf>
    <xf numFmtId="2" fontId="0" fillId="0" borderId="4" xfId="0" applyNumberFormat="1" applyFont="1" applyFill="1" applyBorder="1" applyAlignment="1">
      <alignment horizontal="center"/>
    </xf>
    <xf numFmtId="0" fontId="0" fillId="2" borderId="15" xfId="0" applyFont="1" applyFill="1" applyBorder="1" applyAlignment="1">
      <alignment horizontal="left" vertical="center"/>
    </xf>
    <xf numFmtId="0" fontId="0" fillId="2" borderId="16" xfId="0" applyFont="1" applyFill="1" applyBorder="1" applyAlignment="1">
      <alignment vertical="center"/>
    </xf>
    <xf numFmtId="0" fontId="2" fillId="2" borderId="16" xfId="0" applyFont="1" applyFill="1" applyBorder="1" applyAlignment="1">
      <alignment vertical="center"/>
    </xf>
    <xf numFmtId="0" fontId="2" fillId="2" borderId="16" xfId="0" applyFont="1" applyFill="1" applyBorder="1" applyAlignment="1">
      <alignment vertical="center" wrapText="1"/>
    </xf>
    <xf numFmtId="0" fontId="0" fillId="2" borderId="17" xfId="0" applyFont="1" applyFill="1" applyBorder="1" applyAlignment="1">
      <alignment vertical="center"/>
    </xf>
    <xf numFmtId="2" fontId="0" fillId="2" borderId="18" xfId="0" applyNumberFormat="1" applyFont="1" applyFill="1" applyBorder="1" applyAlignment="1">
      <alignment vertical="center"/>
    </xf>
    <xf numFmtId="164" fontId="0" fillId="2" borderId="0" xfId="0" applyNumberFormat="1" applyFont="1" applyFill="1" applyBorder="1" applyAlignment="1">
      <alignment vertical="center"/>
    </xf>
    <xf numFmtId="164" fontId="0" fillId="2" borderId="17" xfId="0" applyNumberFormat="1" applyFont="1" applyFill="1" applyBorder="1" applyAlignment="1">
      <alignment vertical="center"/>
    </xf>
    <xf numFmtId="2" fontId="0" fillId="2" borderId="16" xfId="0" applyNumberFormat="1" applyFont="1" applyFill="1" applyBorder="1" applyAlignment="1">
      <alignment vertical="center"/>
    </xf>
    <xf numFmtId="165" fontId="0" fillId="2" borderId="16" xfId="0" applyNumberFormat="1" applyFont="1" applyFill="1" applyBorder="1" applyAlignment="1">
      <alignment vertical="center"/>
    </xf>
    <xf numFmtId="164" fontId="0" fillId="2" borderId="15" xfId="0" applyNumberFormat="1" applyFont="1" applyFill="1" applyBorder="1" applyAlignment="1">
      <alignment vertical="center"/>
    </xf>
    <xf numFmtId="11" fontId="0" fillId="2" borderId="18" xfId="0" applyNumberFormat="1" applyFont="1" applyFill="1" applyBorder="1" applyAlignment="1">
      <alignment vertical="center"/>
    </xf>
    <xf numFmtId="166" fontId="0" fillId="2" borderId="0" xfId="0" applyNumberFormat="1" applyFont="1" applyFill="1" applyBorder="1" applyAlignment="1">
      <alignment vertical="center"/>
    </xf>
    <xf numFmtId="166" fontId="0" fillId="2" borderId="17" xfId="0" applyNumberFormat="1" applyFont="1" applyFill="1" applyBorder="1" applyAlignment="1">
      <alignment vertical="center"/>
    </xf>
    <xf numFmtId="11" fontId="0" fillId="2" borderId="0" xfId="0" applyNumberFormat="1" applyFont="1" applyFill="1" applyBorder="1" applyAlignment="1">
      <alignment vertical="center"/>
    </xf>
    <xf numFmtId="0" fontId="0" fillId="2" borderId="15" xfId="0" applyFont="1" applyFill="1" applyBorder="1" applyAlignment="1">
      <alignment vertical="center"/>
    </xf>
    <xf numFmtId="2" fontId="0" fillId="2" borderId="17" xfId="0" applyNumberFormat="1" applyFont="1" applyFill="1" applyBorder="1" applyAlignment="1">
      <alignment vertical="center"/>
    </xf>
    <xf numFmtId="0" fontId="0" fillId="0" borderId="0" xfId="0" applyFont="1" applyFill="1" applyAlignment="1">
      <alignment vertical="center"/>
    </xf>
    <xf numFmtId="0" fontId="0" fillId="0" borderId="15" xfId="0" applyFont="1" applyFill="1" applyBorder="1" applyAlignment="1">
      <alignment horizontal="left" vertical="center"/>
    </xf>
    <xf numFmtId="0" fontId="0" fillId="0" borderId="16" xfId="0" applyFont="1" applyFill="1" applyBorder="1" applyAlignment="1">
      <alignment vertical="center"/>
    </xf>
    <xf numFmtId="0" fontId="2" fillId="0" borderId="16" xfId="0" applyFont="1" applyFill="1" applyBorder="1" applyAlignment="1">
      <alignment vertical="center"/>
    </xf>
    <xf numFmtId="0" fontId="2" fillId="0" borderId="16" xfId="0" applyFont="1" applyFill="1" applyBorder="1" applyAlignment="1">
      <alignment vertical="center" wrapText="1"/>
    </xf>
    <xf numFmtId="2" fontId="0" fillId="0" borderId="18" xfId="0" applyNumberFormat="1" applyFont="1" applyFill="1" applyBorder="1" applyAlignment="1">
      <alignment vertical="center"/>
    </xf>
    <xf numFmtId="164" fontId="0" fillId="0" borderId="15" xfId="0" applyNumberFormat="1" applyFont="1" applyFill="1" applyBorder="1" applyAlignment="1">
      <alignment vertical="center"/>
    </xf>
    <xf numFmtId="164" fontId="0" fillId="0" borderId="17" xfId="0" applyNumberFormat="1" applyFont="1" applyFill="1" applyBorder="1" applyAlignment="1">
      <alignment vertical="center"/>
    </xf>
    <xf numFmtId="2" fontId="0" fillId="0" borderId="17" xfId="0" applyNumberFormat="1" applyFont="1" applyFill="1" applyBorder="1" applyAlignment="1">
      <alignment vertical="center"/>
    </xf>
    <xf numFmtId="165" fontId="0" fillId="0" borderId="17" xfId="0" applyNumberFormat="1" applyFont="1" applyFill="1" applyBorder="1" applyAlignment="1">
      <alignment vertical="center"/>
    </xf>
    <xf numFmtId="165" fontId="0" fillId="0" borderId="16" xfId="0" applyNumberFormat="1" applyFont="1" applyFill="1" applyBorder="1" applyAlignment="1">
      <alignment vertical="center"/>
    </xf>
    <xf numFmtId="11" fontId="0" fillId="0" borderId="18" xfId="0" applyNumberFormat="1" applyFont="1" applyFill="1" applyBorder="1" applyAlignment="1">
      <alignment vertical="center"/>
    </xf>
    <xf numFmtId="166" fontId="0" fillId="0" borderId="0" xfId="0" applyNumberFormat="1" applyFont="1" applyFill="1" applyBorder="1" applyAlignment="1">
      <alignment vertical="center"/>
    </xf>
    <xf numFmtId="166" fontId="0" fillId="0" borderId="17" xfId="0" applyNumberFormat="1" applyFont="1" applyFill="1" applyBorder="1" applyAlignment="1">
      <alignment vertical="center"/>
    </xf>
    <xf numFmtId="11" fontId="0" fillId="0" borderId="0" xfId="0" applyNumberFormat="1" applyFont="1" applyFill="1" applyBorder="1" applyAlignment="1">
      <alignment vertical="center"/>
    </xf>
    <xf numFmtId="164" fontId="0" fillId="0" borderId="0" xfId="0" applyNumberFormat="1" applyFont="1" applyFill="1" applyBorder="1" applyAlignment="1">
      <alignment vertical="center"/>
    </xf>
    <xf numFmtId="0" fontId="0" fillId="0" borderId="15" xfId="0" applyFont="1" applyFill="1" applyBorder="1" applyAlignment="1">
      <alignment vertical="center"/>
    </xf>
    <xf numFmtId="164" fontId="0" fillId="0" borderId="0" xfId="0" applyNumberFormat="1" applyFont="1" applyFill="1" applyAlignment="1">
      <alignment vertical="center"/>
    </xf>
    <xf numFmtId="0" fontId="0" fillId="0" borderId="9" xfId="0" applyFont="1" applyFill="1" applyBorder="1" applyAlignment="1">
      <alignment vertical="center"/>
    </xf>
    <xf numFmtId="0" fontId="2" fillId="0" borderId="9" xfId="0" applyFont="1" applyFill="1" applyBorder="1" applyAlignment="1">
      <alignment vertical="center"/>
    </xf>
    <xf numFmtId="0" fontId="2" fillId="0" borderId="9" xfId="0" applyFont="1" applyFill="1" applyBorder="1" applyAlignment="1">
      <alignment vertical="center" wrapText="1"/>
    </xf>
    <xf numFmtId="0" fontId="0" fillId="0" borderId="10" xfId="0" applyFont="1" applyFill="1" applyBorder="1" applyAlignment="1">
      <alignment vertical="center"/>
    </xf>
    <xf numFmtId="2" fontId="0" fillId="0" borderId="13" xfId="0" applyNumberFormat="1" applyFont="1" applyFill="1" applyBorder="1" applyAlignment="1">
      <alignment vertical="center"/>
    </xf>
    <xf numFmtId="164" fontId="0" fillId="0" borderId="8" xfId="0" applyNumberFormat="1" applyFont="1" applyFill="1" applyBorder="1" applyAlignment="1">
      <alignment vertical="center"/>
    </xf>
    <xf numFmtId="164" fontId="0" fillId="0" borderId="10" xfId="0" applyNumberFormat="1" applyFont="1" applyFill="1" applyBorder="1" applyAlignment="1">
      <alignment vertical="center"/>
    </xf>
    <xf numFmtId="2" fontId="0" fillId="0" borderId="10" xfId="0" applyNumberFormat="1" applyFont="1" applyFill="1" applyBorder="1" applyAlignment="1">
      <alignment vertical="center"/>
    </xf>
    <xf numFmtId="165" fontId="0" fillId="0" borderId="10" xfId="0" applyNumberFormat="1" applyFont="1" applyFill="1" applyBorder="1" applyAlignment="1">
      <alignment vertical="center"/>
    </xf>
    <xf numFmtId="165" fontId="0" fillId="0" borderId="11" xfId="0" applyNumberFormat="1" applyFont="1" applyFill="1" applyBorder="1" applyAlignment="1">
      <alignment vertical="center"/>
    </xf>
    <xf numFmtId="11" fontId="0" fillId="0" borderId="13" xfId="0" applyNumberFormat="1" applyFont="1" applyFill="1" applyBorder="1" applyAlignment="1">
      <alignment vertical="center"/>
    </xf>
    <xf numFmtId="166" fontId="0" fillId="0" borderId="11" xfId="0" applyNumberFormat="1" applyFont="1" applyFill="1" applyBorder="1" applyAlignment="1">
      <alignment vertical="center"/>
    </xf>
    <xf numFmtId="166" fontId="0" fillId="0" borderId="10" xfId="0" applyNumberFormat="1" applyFont="1" applyFill="1" applyBorder="1" applyAlignment="1">
      <alignment vertical="center"/>
    </xf>
    <xf numFmtId="11" fontId="0" fillId="0" borderId="11" xfId="0" applyNumberFormat="1" applyFont="1" applyFill="1" applyBorder="1" applyAlignment="1">
      <alignment vertical="center"/>
    </xf>
    <xf numFmtId="164" fontId="0" fillId="0" borderId="11" xfId="0" applyNumberFormat="1" applyFont="1" applyFill="1" applyBorder="1" applyAlignment="1">
      <alignment vertical="center"/>
    </xf>
    <xf numFmtId="164" fontId="6" fillId="0" borderId="28" xfId="0" applyNumberFormat="1" applyFont="1" applyFill="1" applyBorder="1" applyAlignment="1">
      <alignment horizontal="left"/>
    </xf>
    <xf numFmtId="164" fontId="1" fillId="0" borderId="12" xfId="0" applyNumberFormat="1" applyFont="1" applyFill="1" applyBorder="1" applyAlignment="1">
      <alignment horizontal="left"/>
    </xf>
    <xf numFmtId="164" fontId="1" fillId="0" borderId="25" xfId="0" applyNumberFormat="1" applyFont="1" applyFill="1" applyBorder="1" applyAlignment="1">
      <alignment horizontal="left"/>
    </xf>
    <xf numFmtId="165" fontId="1" fillId="0" borderId="25" xfId="0" applyNumberFormat="1" applyFont="1" applyFill="1" applyBorder="1" applyAlignment="1">
      <alignment horizontal="left"/>
    </xf>
    <xf numFmtId="164" fontId="6" fillId="0" borderId="26" xfId="0" applyNumberFormat="1" applyFont="1" applyFill="1" applyBorder="1" applyAlignment="1">
      <alignment horizontal="left"/>
    </xf>
    <xf numFmtId="11" fontId="1" fillId="0" borderId="27" xfId="0" applyNumberFormat="1" applyFont="1" applyFill="1" applyBorder="1" applyAlignment="1">
      <alignment horizontal="left"/>
    </xf>
    <xf numFmtId="166" fontId="1" fillId="0" borderId="12" xfId="0" applyNumberFormat="1" applyFont="1" applyFill="1" applyBorder="1" applyAlignment="1">
      <alignment horizontal="left"/>
    </xf>
    <xf numFmtId="11" fontId="1" fillId="0" borderId="28" xfId="0" applyNumberFormat="1" applyFont="1" applyFill="1" applyBorder="1" applyAlignment="1">
      <alignment horizontal="left"/>
    </xf>
    <xf numFmtId="0" fontId="1" fillId="0" borderId="8" xfId="0" applyFont="1" applyFill="1" applyBorder="1" applyAlignment="1">
      <alignment horizontal="left"/>
    </xf>
    <xf numFmtId="165" fontId="1" fillId="0" borderId="13" xfId="0" applyNumberFormat="1" applyFont="1" applyFill="1" applyBorder="1" applyAlignment="1">
      <alignment horizontal="left"/>
    </xf>
    <xf numFmtId="0" fontId="1" fillId="0" borderId="0" xfId="0" applyFont="1" applyFill="1" applyAlignment="1">
      <alignment horizontal="left"/>
    </xf>
    <xf numFmtId="164" fontId="1" fillId="0" borderId="22" xfId="0" applyNumberFormat="1" applyFont="1" applyFill="1" applyBorder="1" applyAlignment="1">
      <alignment horizontal="left"/>
    </xf>
    <xf numFmtId="164" fontId="1" fillId="0" borderId="28" xfId="0" applyNumberFormat="1" applyFont="1" applyFill="1" applyBorder="1" applyAlignment="1">
      <alignment horizontal="left"/>
    </xf>
    <xf numFmtId="165" fontId="11" fillId="0" borderId="25" xfId="0" applyNumberFormat="1" applyFont="1" applyFill="1" applyBorder="1" applyAlignment="1">
      <alignment horizontal="left"/>
    </xf>
    <xf numFmtId="164" fontId="6" fillId="0" borderId="8" xfId="0" applyNumberFormat="1" applyFont="1" applyFill="1" applyBorder="1" applyAlignment="1">
      <alignment horizontal="left"/>
    </xf>
    <xf numFmtId="164" fontId="6" fillId="0" borderId="11" xfId="0" applyNumberFormat="1" applyFont="1" applyFill="1" applyBorder="1" applyAlignment="1">
      <alignment horizontal="left"/>
    </xf>
    <xf numFmtId="165" fontId="1" fillId="0" borderId="11" xfId="0" applyNumberFormat="1" applyFont="1" applyFill="1" applyBorder="1" applyAlignment="1">
      <alignment horizontal="left"/>
    </xf>
    <xf numFmtId="0" fontId="6" fillId="0" borderId="8" xfId="0" applyFont="1" applyFill="1" applyBorder="1" applyAlignment="1">
      <alignment horizontal="left"/>
    </xf>
    <xf numFmtId="0" fontId="1" fillId="0" borderId="11" xfId="0" applyFont="1" applyFill="1" applyBorder="1" applyAlignment="1">
      <alignment horizontal="left"/>
    </xf>
    <xf numFmtId="164" fontId="1" fillId="0" borderId="11" xfId="0" applyNumberFormat="1" applyFont="1" applyFill="1" applyBorder="1" applyAlignment="1">
      <alignment horizontal="left"/>
    </xf>
    <xf numFmtId="165" fontId="1" fillId="0" borderId="14" xfId="0" applyNumberFormat="1" applyFont="1" applyFill="1" applyBorder="1" applyAlignment="1">
      <alignment horizontal="left"/>
    </xf>
    <xf numFmtId="1" fontId="0" fillId="2" borderId="29" xfId="0" applyNumberFormat="1" applyFont="1" applyFill="1" applyBorder="1"/>
    <xf numFmtId="165" fontId="0" fillId="2" borderId="9" xfId="0" applyNumberFormat="1" applyFont="1" applyFill="1" applyBorder="1"/>
    <xf numFmtId="164" fontId="0" fillId="2" borderId="9" xfId="0" applyNumberFormat="1" applyFont="1" applyFill="1" applyBorder="1"/>
    <xf numFmtId="2" fontId="0" fillId="2" borderId="9" xfId="0" applyNumberFormat="1" applyFont="1" applyFill="1" applyBorder="1"/>
    <xf numFmtId="165" fontId="0" fillId="2" borderId="11" xfId="0" applyNumberFormat="1" applyFont="1" applyFill="1" applyBorder="1"/>
    <xf numFmtId="165" fontId="0" fillId="0" borderId="0" xfId="0" applyNumberFormat="1" applyFont="1"/>
    <xf numFmtId="11" fontId="0" fillId="0" borderId="0" xfId="0" applyNumberFormat="1" applyFont="1"/>
    <xf numFmtId="0" fontId="0" fillId="0" borderId="38" xfId="0" applyBorder="1" applyAlignment="1">
      <alignment vertical="center" wrapText="1"/>
    </xf>
    <xf numFmtId="0" fontId="0" fillId="0" borderId="38" xfId="0" applyBorder="1" applyAlignment="1">
      <alignment horizontal="center" vertical="center"/>
    </xf>
    <xf numFmtId="0" fontId="0" fillId="0" borderId="50" xfId="0" applyBorder="1" applyAlignment="1">
      <alignment vertical="center"/>
    </xf>
    <xf numFmtId="0" fontId="0" fillId="0" borderId="50" xfId="0" applyBorder="1" applyAlignment="1">
      <alignment vertical="center" wrapText="1"/>
    </xf>
    <xf numFmtId="0" fontId="0" fillId="0" borderId="12" xfId="0" applyBorder="1" applyAlignment="1">
      <alignment vertical="center" wrapText="1"/>
    </xf>
    <xf numFmtId="0" fontId="0" fillId="0" borderId="12" xfId="0" applyBorder="1" applyAlignment="1">
      <alignment horizontal="center" vertical="center"/>
    </xf>
    <xf numFmtId="0" fontId="0" fillId="0" borderId="51" xfId="0" applyBorder="1" applyAlignment="1">
      <alignment vertical="center"/>
    </xf>
    <xf numFmtId="0" fontId="0" fillId="0" borderId="37" xfId="0" applyBorder="1" applyAlignment="1">
      <alignment vertical="center" wrapText="1"/>
    </xf>
    <xf numFmtId="0" fontId="0" fillId="0" borderId="37" xfId="0" applyBorder="1" applyAlignment="1">
      <alignment horizontal="center" vertical="center"/>
    </xf>
    <xf numFmtId="0" fontId="1" fillId="0" borderId="52" xfId="0" applyFont="1" applyBorder="1" applyAlignment="1">
      <alignment vertical="center"/>
    </xf>
    <xf numFmtId="0" fontId="1" fillId="0" borderId="53" xfId="0" applyFont="1" applyBorder="1" applyAlignment="1">
      <alignment vertical="center"/>
    </xf>
    <xf numFmtId="0" fontId="1" fillId="0" borderId="53" xfId="0" applyFont="1" applyBorder="1" applyAlignment="1">
      <alignment horizontal="center" vertical="center"/>
    </xf>
    <xf numFmtId="165" fontId="1" fillId="0" borderId="53" xfId="0" applyNumberFormat="1" applyFont="1" applyBorder="1" applyAlignment="1">
      <alignment horizontal="center" vertical="center"/>
    </xf>
    <xf numFmtId="165" fontId="1" fillId="0" borderId="54" xfId="0" applyNumberFormat="1" applyFont="1" applyBorder="1" applyAlignment="1">
      <alignment horizontal="center" vertical="center"/>
    </xf>
    <xf numFmtId="164" fontId="0" fillId="0" borderId="37" xfId="0" applyNumberFormat="1" applyBorder="1" applyAlignment="1">
      <alignment horizontal="center" vertical="center"/>
    </xf>
    <xf numFmtId="2" fontId="0" fillId="0" borderId="37" xfId="0" applyNumberFormat="1" applyBorder="1" applyAlignment="1">
      <alignment horizontal="center" vertical="center"/>
    </xf>
    <xf numFmtId="11" fontId="0" fillId="0" borderId="37" xfId="0" applyNumberFormat="1" applyBorder="1" applyAlignment="1">
      <alignment horizontal="center" vertical="center"/>
    </xf>
    <xf numFmtId="165" fontId="0" fillId="0" borderId="48" xfId="0" applyNumberFormat="1" applyBorder="1" applyAlignment="1">
      <alignment horizontal="center" vertical="center"/>
    </xf>
    <xf numFmtId="164" fontId="0" fillId="0" borderId="38" xfId="0" applyNumberFormat="1" applyBorder="1" applyAlignment="1">
      <alignment horizontal="center" vertical="center"/>
    </xf>
    <xf numFmtId="2" fontId="0" fillId="0" borderId="38" xfId="0" applyNumberFormat="1" applyBorder="1" applyAlignment="1">
      <alignment horizontal="center" vertical="center"/>
    </xf>
    <xf numFmtId="11" fontId="0" fillId="0" borderId="38" xfId="0" applyNumberFormat="1" applyBorder="1" applyAlignment="1">
      <alignment horizontal="center" vertical="center"/>
    </xf>
    <xf numFmtId="165" fontId="0" fillId="0" borderId="49" xfId="0" applyNumberFormat="1" applyBorder="1" applyAlignment="1">
      <alignment horizontal="center" vertical="center"/>
    </xf>
    <xf numFmtId="164" fontId="0" fillId="0" borderId="12" xfId="0" applyNumberFormat="1" applyBorder="1" applyAlignment="1">
      <alignment horizontal="center" vertical="center"/>
    </xf>
    <xf numFmtId="2" fontId="0" fillId="0" borderId="12" xfId="0" applyNumberFormat="1" applyBorder="1" applyAlignment="1">
      <alignment horizontal="center" vertical="center"/>
    </xf>
    <xf numFmtId="11" fontId="0" fillId="0" borderId="12" xfId="0" applyNumberFormat="1" applyBorder="1" applyAlignment="1">
      <alignment horizontal="center" vertical="center"/>
    </xf>
    <xf numFmtId="165" fontId="0" fillId="0" borderId="14" xfId="0" applyNumberFormat="1" applyBorder="1" applyAlignment="1">
      <alignment horizontal="center" vertical="center"/>
    </xf>
    <xf numFmtId="0" fontId="6" fillId="0" borderId="53" xfId="0" applyFont="1" applyBorder="1" applyAlignment="1">
      <alignment horizontal="center" vertical="center"/>
    </xf>
    <xf numFmtId="0" fontId="0" fillId="0" borderId="39" xfId="0" applyBorder="1" applyAlignment="1">
      <alignment vertical="center" wrapText="1"/>
    </xf>
    <xf numFmtId="0" fontId="0" fillId="0" borderId="39" xfId="0" applyBorder="1" applyAlignment="1">
      <alignment horizontal="center" vertical="center"/>
    </xf>
    <xf numFmtId="164" fontId="0" fillId="0" borderId="39" xfId="0" applyNumberFormat="1" applyBorder="1" applyAlignment="1">
      <alignment horizontal="center" vertical="center"/>
    </xf>
    <xf numFmtId="2" fontId="0" fillId="0" borderId="39" xfId="0" applyNumberFormat="1" applyBorder="1" applyAlignment="1">
      <alignment horizontal="center" vertical="center"/>
    </xf>
    <xf numFmtId="11" fontId="0" fillId="0" borderId="39" xfId="0" applyNumberFormat="1" applyBorder="1" applyAlignment="1">
      <alignment horizontal="center" vertical="center"/>
    </xf>
    <xf numFmtId="165" fontId="0" fillId="0" borderId="47" xfId="0" applyNumberFormat="1" applyBorder="1" applyAlignment="1">
      <alignment horizontal="center" vertical="center"/>
    </xf>
    <xf numFmtId="0" fontId="0" fillId="0" borderId="55" xfId="0" applyBorder="1" applyAlignment="1">
      <alignment vertical="center" wrapText="1"/>
    </xf>
    <xf numFmtId="0" fontId="0" fillId="0" borderId="34" xfId="0" applyBorder="1" applyAlignment="1">
      <alignment vertical="center" wrapText="1"/>
    </xf>
    <xf numFmtId="0" fontId="0" fillId="0" borderId="18" xfId="0" applyFont="1" applyFill="1" applyBorder="1"/>
    <xf numFmtId="0" fontId="0" fillId="0" borderId="8" xfId="0" applyFont="1" applyFill="1" applyBorder="1"/>
    <xf numFmtId="0" fontId="0" fillId="0" borderId="13" xfId="0" applyFont="1" applyFill="1" applyBorder="1"/>
    <xf numFmtId="0" fontId="1" fillId="0" borderId="57" xfId="0" applyFont="1" applyFill="1" applyBorder="1"/>
    <xf numFmtId="0" fontId="1" fillId="0" borderId="58" xfId="0" applyFont="1" applyFill="1" applyBorder="1"/>
    <xf numFmtId="0" fontId="1" fillId="0" borderId="59" xfId="0" applyFont="1" applyFill="1" applyBorder="1"/>
    <xf numFmtId="0" fontId="1" fillId="0" borderId="53" xfId="0" applyFont="1" applyFill="1" applyBorder="1"/>
    <xf numFmtId="0" fontId="0" fillId="0" borderId="10" xfId="0" applyFont="1" applyFill="1" applyBorder="1"/>
    <xf numFmtId="0" fontId="0" fillId="0" borderId="0" xfId="0" applyAlignment="1">
      <alignment horizontal="center"/>
    </xf>
    <xf numFmtId="0" fontId="1" fillId="0" borderId="59" xfId="0" applyFont="1" applyBorder="1" applyAlignment="1">
      <alignment horizontal="center"/>
    </xf>
    <xf numFmtId="0" fontId="1" fillId="0" borderId="57" xfId="0" applyFont="1" applyBorder="1" applyAlignment="1">
      <alignment horizontal="center"/>
    </xf>
    <xf numFmtId="0" fontId="1" fillId="0" borderId="60" xfId="0" applyFont="1" applyBorder="1"/>
    <xf numFmtId="0" fontId="1" fillId="0" borderId="61" xfId="0" applyFont="1" applyBorder="1"/>
    <xf numFmtId="0" fontId="1" fillId="0" borderId="56" xfId="0" applyFont="1" applyBorder="1"/>
    <xf numFmtId="0" fontId="0" fillId="0" borderId="5" xfId="0" applyBorder="1" applyAlignment="1">
      <alignment horizontal="center"/>
    </xf>
    <xf numFmtId="0" fontId="0" fillId="0" borderId="7" xfId="0" applyBorder="1" applyAlignment="1">
      <alignment horizontal="center"/>
    </xf>
    <xf numFmtId="0" fontId="1" fillId="0" borderId="62" xfId="0" applyFont="1" applyBorder="1"/>
    <xf numFmtId="0" fontId="0" fillId="0" borderId="44" xfId="0" applyBorder="1" applyAlignment="1">
      <alignment horizontal="center"/>
    </xf>
    <xf numFmtId="0" fontId="0" fillId="0" borderId="43" xfId="0" applyBorder="1" applyAlignment="1">
      <alignment horizontal="center"/>
    </xf>
    <xf numFmtId="0" fontId="1" fillId="0" borderId="15" xfId="0" applyFont="1" applyBorder="1" applyAlignment="1">
      <alignment horizontal="center"/>
    </xf>
    <xf numFmtId="0" fontId="1" fillId="0" borderId="18" xfId="0" applyFont="1" applyBorder="1" applyAlignment="1">
      <alignment horizontal="center"/>
    </xf>
    <xf numFmtId="0" fontId="0" fillId="0" borderId="60" xfId="0" applyFont="1" applyBorder="1"/>
    <xf numFmtId="0" fontId="1" fillId="0" borderId="53" xfId="0" applyFont="1" applyBorder="1" applyAlignment="1">
      <alignment horizontal="center"/>
    </xf>
    <xf numFmtId="0" fontId="0" fillId="0" borderId="63" xfId="0" applyBorder="1" applyAlignment="1">
      <alignment horizontal="center"/>
    </xf>
    <xf numFmtId="0" fontId="0" fillId="0" borderId="17" xfId="0" applyBorder="1" applyAlignment="1">
      <alignment horizontal="center"/>
    </xf>
    <xf numFmtId="0" fontId="0" fillId="0" borderId="38" xfId="0" applyBorder="1" applyAlignment="1">
      <alignment horizontal="center"/>
    </xf>
    <xf numFmtId="0" fontId="1" fillId="0" borderId="17" xfId="0" applyFont="1" applyBorder="1" applyAlignment="1">
      <alignment horizontal="center"/>
    </xf>
    <xf numFmtId="0" fontId="0" fillId="0" borderId="10" xfId="0" applyBorder="1" applyAlignment="1">
      <alignment horizontal="center"/>
    </xf>
    <xf numFmtId="0" fontId="1" fillId="0" borderId="52" xfId="0" applyFont="1" applyBorder="1" applyAlignment="1">
      <alignment vertical="center" wrapText="1"/>
    </xf>
    <xf numFmtId="0" fontId="2" fillId="0" borderId="0" xfId="0" applyFont="1"/>
    <xf numFmtId="0" fontId="0" fillId="0" borderId="18" xfId="0" applyNumberFormat="1" applyBorder="1"/>
    <xf numFmtId="166" fontId="0" fillId="2" borderId="15" xfId="0" applyNumberFormat="1" applyFont="1" applyFill="1" applyBorder="1"/>
    <xf numFmtId="166" fontId="0" fillId="0" borderId="15" xfId="0" applyNumberFormat="1" applyFont="1" applyFill="1" applyBorder="1"/>
    <xf numFmtId="0" fontId="0" fillId="0" borderId="0" xfId="0" applyFont="1" applyFill="1" applyAlignment="1">
      <alignment horizontal="left" vertical="top" wrapText="1"/>
    </xf>
    <xf numFmtId="0" fontId="0" fillId="0" borderId="0" xfId="0" applyFont="1" applyFill="1" applyAlignment="1">
      <alignment horizontal="left" vertical="top"/>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7" xfId="0" applyFont="1" applyFill="1" applyBorder="1" applyAlignment="1">
      <alignment horizontal="center"/>
    </xf>
    <xf numFmtId="0" fontId="2" fillId="0" borderId="39" xfId="0" applyFont="1" applyFill="1" applyBorder="1" applyAlignment="1">
      <alignment horizontal="center"/>
    </xf>
    <xf numFmtId="0" fontId="2" fillId="0" borderId="37" xfId="0" applyFont="1" applyFill="1" applyBorder="1" applyAlignment="1">
      <alignment horizontal="center"/>
    </xf>
    <xf numFmtId="0" fontId="2" fillId="0" borderId="17" xfId="0" applyFont="1" applyFill="1" applyBorder="1" applyAlignment="1">
      <alignment horizontal="center" vertical="center"/>
    </xf>
    <xf numFmtId="0" fontId="2" fillId="0" borderId="38" xfId="0" applyFont="1" applyFill="1" applyBorder="1" applyAlignment="1">
      <alignment horizontal="center"/>
    </xf>
    <xf numFmtId="0" fontId="2" fillId="0" borderId="10" xfId="0" applyFont="1" applyFill="1" applyBorder="1" applyAlignment="1">
      <alignment horizontal="center"/>
    </xf>
    <xf numFmtId="1" fontId="0" fillId="0" borderId="0" xfId="0" applyNumberFormat="1" applyFont="1" applyFill="1"/>
    <xf numFmtId="0" fontId="0" fillId="2" borderId="0" xfId="0" applyFill="1"/>
    <xf numFmtId="0" fontId="1" fillId="2" borderId="57" xfId="0" applyFont="1" applyFill="1" applyBorder="1"/>
    <xf numFmtId="0" fontId="1" fillId="2" borderId="58" xfId="0" applyFont="1" applyFill="1" applyBorder="1"/>
    <xf numFmtId="0" fontId="1" fillId="2" borderId="59" xfId="0" applyFont="1" applyFill="1" applyBorder="1"/>
    <xf numFmtId="0" fontId="1" fillId="0" borderId="0" xfId="0" applyFont="1" applyAlignment="1">
      <alignment horizontal="center"/>
    </xf>
    <xf numFmtId="165" fontId="0" fillId="2" borderId="0" xfId="0" applyNumberFormat="1" applyFill="1"/>
    <xf numFmtId="164" fontId="0" fillId="2" borderId="0" xfId="0" applyNumberFormat="1" applyFill="1"/>
    <xf numFmtId="164" fontId="0" fillId="0" borderId="0" xfId="0" applyNumberFormat="1"/>
    <xf numFmtId="0" fontId="0" fillId="0" borderId="0" xfId="0" applyAlignment="1">
      <alignment wrapText="1"/>
    </xf>
    <xf numFmtId="165" fontId="0" fillId="0" borderId="0" xfId="0" applyNumberFormat="1" applyAlignment="1">
      <alignment wrapText="1"/>
    </xf>
    <xf numFmtId="0" fontId="1" fillId="0" borderId="12" xfId="0" applyFont="1" applyFill="1" applyBorder="1" applyAlignment="1">
      <alignment horizontal="center"/>
    </xf>
    <xf numFmtId="0" fontId="0" fillId="0" borderId="33" xfId="0" applyFont="1" applyFill="1" applyBorder="1" applyAlignment="1">
      <alignment horizontal="center" vertical="center"/>
    </xf>
    <xf numFmtId="0" fontId="0" fillId="0" borderId="50" xfId="0" applyFont="1" applyFill="1" applyBorder="1" applyAlignment="1">
      <alignment horizontal="center" vertical="center"/>
    </xf>
    <xf numFmtId="0" fontId="1" fillId="0" borderId="0" xfId="0" applyFont="1" applyFill="1" applyBorder="1" applyAlignment="1">
      <alignment horizontal="center"/>
    </xf>
    <xf numFmtId="0" fontId="1" fillId="0" borderId="18" xfId="0" applyFont="1" applyFill="1" applyBorder="1" applyAlignment="1">
      <alignment horizontal="left"/>
    </xf>
    <xf numFmtId="11" fontId="0" fillId="0" borderId="0" xfId="0" applyNumberFormat="1" applyBorder="1"/>
    <xf numFmtId="0" fontId="0" fillId="0" borderId="0" xfId="0" applyBorder="1" applyAlignment="1">
      <alignment horizontal="center" vertical="center"/>
    </xf>
    <xf numFmtId="0" fontId="1" fillId="0" borderId="39" xfId="0" applyFont="1" applyFill="1" applyBorder="1" applyAlignment="1">
      <alignment horizontal="center"/>
    </xf>
    <xf numFmtId="0" fontId="0" fillId="0" borderId="38" xfId="0" applyBorder="1"/>
    <xf numFmtId="11" fontId="0" fillId="0" borderId="4" xfId="0" applyNumberFormat="1" applyBorder="1"/>
    <xf numFmtId="0" fontId="2" fillId="0" borderId="19" xfId="0" applyFont="1" applyBorder="1" applyAlignment="1">
      <alignment horizontal="center" vertical="center"/>
    </xf>
    <xf numFmtId="0" fontId="0" fillId="0" borderId="33" xfId="0" applyBorder="1" applyAlignment="1">
      <alignment horizontal="center" vertical="center"/>
    </xf>
    <xf numFmtId="0" fontId="0" fillId="0" borderId="17" xfId="0" applyBorder="1" applyAlignment="1">
      <alignment horizontal="center" vertical="center"/>
    </xf>
    <xf numFmtId="0" fontId="0" fillId="0" borderId="35" xfId="0" applyBorder="1"/>
    <xf numFmtId="0" fontId="0" fillId="0" borderId="37" xfId="0" applyBorder="1"/>
    <xf numFmtId="11" fontId="0" fillId="0" borderId="35" xfId="0" applyNumberFormat="1" applyBorder="1"/>
    <xf numFmtId="0" fontId="0" fillId="0" borderId="40" xfId="0" applyBorder="1"/>
    <xf numFmtId="0" fontId="0" fillId="0" borderId="39" xfId="0" applyBorder="1"/>
    <xf numFmtId="11" fontId="0" fillId="0" borderId="40" xfId="0" applyNumberFormat="1" applyBorder="1"/>
    <xf numFmtId="0" fontId="0" fillId="0" borderId="50" xfId="0" applyBorder="1" applyAlignment="1">
      <alignment horizontal="center" vertical="center"/>
    </xf>
    <xf numFmtId="0" fontId="0" fillId="0" borderId="36" xfId="0" applyBorder="1" applyAlignment="1">
      <alignment horizontal="center" vertical="center"/>
    </xf>
    <xf numFmtId="0" fontId="2" fillId="0" borderId="49" xfId="0" applyFont="1" applyBorder="1" applyAlignment="1">
      <alignment horizontal="center" vertical="center"/>
    </xf>
    <xf numFmtId="0" fontId="0" fillId="0" borderId="36" xfId="0" applyBorder="1"/>
    <xf numFmtId="11" fontId="0" fillId="0" borderId="36" xfId="0" applyNumberFormat="1" applyBorder="1"/>
    <xf numFmtId="0" fontId="0" fillId="0" borderId="39" xfId="0" applyFont="1" applyFill="1" applyBorder="1" applyAlignment="1">
      <alignment horizontal="center"/>
    </xf>
    <xf numFmtId="0" fontId="0" fillId="0" borderId="41" xfId="0" applyFont="1" applyFill="1" applyBorder="1" applyAlignment="1">
      <alignment horizontal="center"/>
    </xf>
    <xf numFmtId="0" fontId="0" fillId="0" borderId="34" xfId="0" applyFont="1" applyFill="1" applyBorder="1" applyAlignment="1">
      <alignment horizontal="center" vertical="center"/>
    </xf>
    <xf numFmtId="0" fontId="2" fillId="0" borderId="14" xfId="0" applyFont="1" applyFill="1" applyBorder="1" applyAlignment="1">
      <alignment horizontal="center" vertical="center"/>
    </xf>
    <xf numFmtId="2" fontId="0" fillId="0" borderId="12" xfId="0" applyNumberFormat="1" applyFont="1" applyFill="1" applyBorder="1" applyAlignment="1">
      <alignment horizontal="center"/>
    </xf>
    <xf numFmtId="2" fontId="0" fillId="0" borderId="28" xfId="0" applyNumberFormat="1" applyFont="1" applyFill="1" applyBorder="1" applyAlignment="1">
      <alignment horizontal="center"/>
    </xf>
    <xf numFmtId="0" fontId="2" fillId="0" borderId="21" xfId="0" applyFont="1" applyBorder="1"/>
    <xf numFmtId="0" fontId="2" fillId="0" borderId="18" xfId="0" applyFont="1" applyBorder="1"/>
    <xf numFmtId="0" fontId="2" fillId="0" borderId="42" xfId="0" applyFont="1" applyBorder="1"/>
    <xf numFmtId="0" fontId="2" fillId="0" borderId="41" xfId="0" applyFont="1" applyBorder="1"/>
    <xf numFmtId="0" fontId="2" fillId="0" borderId="43" xfId="0" applyFont="1" applyBorder="1"/>
    <xf numFmtId="0" fontId="0" fillId="2" borderId="16" xfId="0" applyFont="1" applyFill="1" applyBorder="1" applyAlignment="1">
      <alignment vertical="center" wrapText="1"/>
    </xf>
    <xf numFmtId="0" fontId="0" fillId="0" borderId="16" xfId="0" applyFont="1" applyFill="1" applyBorder="1" applyAlignment="1">
      <alignment vertical="center" wrapText="1"/>
    </xf>
    <xf numFmtId="0" fontId="0" fillId="0" borderId="0" xfId="0" applyFill="1" applyAlignment="1">
      <alignment vertical="top" wrapText="1"/>
    </xf>
    <xf numFmtId="0" fontId="0" fillId="0" borderId="0" xfId="0" applyFill="1" applyAlignment="1">
      <alignment vertical="top"/>
    </xf>
    <xf numFmtId="0" fontId="0" fillId="0" borderId="0" xfId="0" applyFont="1" applyFill="1" applyAlignment="1">
      <alignment vertical="top" wrapText="1"/>
    </xf>
    <xf numFmtId="0" fontId="0" fillId="0" borderId="27" xfId="0" applyFont="1" applyFill="1" applyBorder="1" applyAlignment="1">
      <alignment horizontal="center"/>
    </xf>
    <xf numFmtId="165" fontId="0" fillId="0" borderId="0" xfId="0" applyNumberFormat="1" applyAlignment="1">
      <alignment horizontal="center"/>
    </xf>
    <xf numFmtId="0" fontId="0" fillId="0" borderId="0" xfId="0" applyAlignment="1">
      <alignment vertical="top"/>
    </xf>
    <xf numFmtId="0" fontId="0" fillId="0" borderId="17" xfId="0" applyFont="1" applyFill="1" applyBorder="1" applyAlignment="1">
      <alignment horizontal="left"/>
    </xf>
    <xf numFmtId="0" fontId="0" fillId="2" borderId="17" xfId="0" applyFont="1" applyFill="1" applyBorder="1" applyAlignment="1">
      <alignment horizontal="left"/>
    </xf>
    <xf numFmtId="0" fontId="0" fillId="2" borderId="17" xfId="0" applyFont="1" applyFill="1" applyBorder="1" applyAlignment="1">
      <alignment horizontal="left" vertical="center"/>
    </xf>
    <xf numFmtId="0" fontId="0" fillId="0" borderId="17" xfId="0" applyFont="1" applyFill="1" applyBorder="1" applyAlignment="1">
      <alignment horizontal="left" vertical="center"/>
    </xf>
    <xf numFmtId="0" fontId="0" fillId="0" borderId="10" xfId="0" applyFont="1" applyFill="1" applyBorder="1" applyAlignment="1">
      <alignment horizontal="left" vertical="center"/>
    </xf>
    <xf numFmtId="3" fontId="0" fillId="2" borderId="3" xfId="0" applyNumberFormat="1" applyFont="1" applyFill="1" applyBorder="1" applyAlignment="1">
      <alignment horizontal="left"/>
    </xf>
    <xf numFmtId="0" fontId="0" fillId="0" borderId="17" xfId="0" applyNumberFormat="1" applyFont="1" applyFill="1" applyBorder="1" applyAlignment="1">
      <alignment horizontal="left"/>
    </xf>
    <xf numFmtId="0" fontId="0" fillId="2" borderId="10" xfId="0" applyFont="1" applyFill="1" applyBorder="1" applyAlignment="1">
      <alignment horizontal="left"/>
    </xf>
    <xf numFmtId="167" fontId="0" fillId="0" borderId="30" xfId="0" applyNumberFormat="1" applyFont="1" applyFill="1" applyBorder="1" applyAlignment="1">
      <alignment horizontal="center"/>
    </xf>
    <xf numFmtId="0" fontId="0" fillId="2" borderId="1" xfId="0" applyFont="1" applyFill="1" applyBorder="1" applyAlignment="1">
      <alignment horizontal="left" vertical="center"/>
    </xf>
    <xf numFmtId="0" fontId="0" fillId="2" borderId="3" xfId="0" applyFont="1" applyFill="1" applyBorder="1" applyAlignment="1">
      <alignment horizontal="left" vertical="center"/>
    </xf>
    <xf numFmtId="0" fontId="0" fillId="2" borderId="2" xfId="0" applyFont="1" applyFill="1" applyBorder="1" applyAlignment="1">
      <alignment vertical="center"/>
    </xf>
    <xf numFmtId="0" fontId="2" fillId="2" borderId="2" xfId="0" applyFont="1" applyFill="1" applyBorder="1" applyAlignment="1">
      <alignment vertical="center"/>
    </xf>
    <xf numFmtId="0" fontId="2" fillId="2" borderId="2" xfId="0" applyFont="1" applyFill="1" applyBorder="1" applyAlignment="1">
      <alignment vertical="center" wrapText="1"/>
    </xf>
    <xf numFmtId="0" fontId="0" fillId="2" borderId="3" xfId="0" applyFont="1" applyFill="1" applyBorder="1" applyAlignment="1">
      <alignment vertical="center"/>
    </xf>
    <xf numFmtId="2" fontId="0" fillId="2" borderId="21" xfId="0" applyNumberFormat="1" applyFont="1" applyFill="1" applyBorder="1" applyAlignment="1">
      <alignment vertical="center"/>
    </xf>
    <xf numFmtId="164" fontId="0" fillId="2" borderId="4" xfId="0" applyNumberFormat="1" applyFont="1" applyFill="1" applyBorder="1" applyAlignment="1">
      <alignment vertical="center"/>
    </xf>
    <xf numFmtId="164" fontId="0" fillId="2" borderId="3" xfId="0" applyNumberFormat="1" applyFont="1" applyFill="1" applyBorder="1" applyAlignment="1">
      <alignment vertical="center"/>
    </xf>
    <xf numFmtId="2" fontId="0" fillId="2" borderId="2" xfId="0" applyNumberFormat="1" applyFont="1" applyFill="1" applyBorder="1" applyAlignment="1">
      <alignment vertical="center"/>
    </xf>
    <xf numFmtId="165" fontId="0" fillId="2" borderId="2" xfId="0" applyNumberFormat="1" applyFont="1" applyFill="1" applyBorder="1" applyAlignment="1">
      <alignment vertical="center"/>
    </xf>
    <xf numFmtId="0" fontId="0" fillId="2" borderId="1" xfId="0" applyFont="1" applyFill="1" applyBorder="1" applyAlignment="1">
      <alignment vertical="center"/>
    </xf>
    <xf numFmtId="2" fontId="0" fillId="2" borderId="3" xfId="0" applyNumberFormat="1" applyFont="1" applyFill="1" applyBorder="1" applyAlignment="1">
      <alignment vertical="center"/>
    </xf>
    <xf numFmtId="2" fontId="0" fillId="0" borderId="16" xfId="0" applyNumberFormat="1" applyFont="1" applyFill="1" applyBorder="1" applyAlignment="1">
      <alignment vertical="center"/>
    </xf>
    <xf numFmtId="165" fontId="0" fillId="2" borderId="17" xfId="0" applyNumberFormat="1" applyFont="1" applyFill="1" applyBorder="1" applyAlignment="1">
      <alignment vertical="center"/>
    </xf>
    <xf numFmtId="0" fontId="1" fillId="0" borderId="0" xfId="0" applyFont="1" applyAlignment="1">
      <alignment horizontal="left" vertical="center"/>
    </xf>
    <xf numFmtId="165" fontId="0" fillId="2" borderId="30" xfId="0" applyNumberFormat="1" applyFont="1" applyFill="1" applyBorder="1" applyAlignment="1">
      <alignment vertical="center"/>
    </xf>
    <xf numFmtId="165" fontId="0" fillId="0" borderId="19" xfId="0" applyNumberFormat="1" applyFont="1" applyFill="1" applyBorder="1" applyAlignment="1">
      <alignment vertical="center"/>
    </xf>
    <xf numFmtId="165" fontId="0" fillId="2" borderId="19" xfId="0" applyNumberFormat="1" applyFont="1" applyFill="1" applyBorder="1" applyAlignment="1">
      <alignment vertical="center"/>
    </xf>
    <xf numFmtId="165" fontId="0" fillId="0" borderId="20" xfId="0" applyNumberFormat="1" applyFont="1" applyFill="1" applyBorder="1" applyAlignment="1">
      <alignment vertical="center"/>
    </xf>
    <xf numFmtId="165" fontId="0" fillId="2" borderId="4" xfId="0" applyNumberFormat="1" applyFont="1" applyFill="1" applyBorder="1" applyAlignment="1">
      <alignment vertical="center"/>
    </xf>
    <xf numFmtId="165" fontId="0" fillId="0" borderId="0" xfId="0" applyNumberFormat="1" applyFont="1" applyFill="1" applyBorder="1" applyAlignment="1">
      <alignment vertical="center"/>
    </xf>
    <xf numFmtId="165" fontId="0" fillId="2" borderId="0" xfId="0" applyNumberFormat="1" applyFont="1" applyFill="1" applyBorder="1" applyAlignment="1">
      <alignment vertical="center"/>
    </xf>
    <xf numFmtId="0" fontId="13" fillId="0" borderId="0" xfId="0" applyFont="1" applyFill="1" applyAlignment="1">
      <alignment vertical="center"/>
    </xf>
    <xf numFmtId="164" fontId="13" fillId="0" borderId="0" xfId="0" applyNumberFormat="1" applyFont="1" applyFill="1" applyAlignment="1">
      <alignment vertical="center"/>
    </xf>
    <xf numFmtId="165" fontId="0" fillId="0" borderId="38" xfId="0" applyNumberFormat="1" applyFont="1" applyFill="1" applyBorder="1" applyAlignment="1">
      <alignment horizontal="center" vertical="center"/>
    </xf>
    <xf numFmtId="164" fontId="1" fillId="0" borderId="10" xfId="0" applyNumberFormat="1" applyFont="1" applyFill="1" applyBorder="1" applyAlignment="1">
      <alignment horizontal="left"/>
    </xf>
    <xf numFmtId="165" fontId="1" fillId="0" borderId="0" xfId="0" applyNumberFormat="1" applyFont="1" applyAlignment="1">
      <alignment vertical="center"/>
    </xf>
    <xf numFmtId="0" fontId="0" fillId="0" borderId="0" xfId="0" quotePrefix="1" applyAlignment="1">
      <alignment vertical="center"/>
    </xf>
    <xf numFmtId="0" fontId="0" fillId="0" borderId="0" xfId="0" applyFont="1" applyAlignment="1">
      <alignment vertical="center"/>
    </xf>
    <xf numFmtId="0" fontId="0" fillId="0" borderId="0" xfId="0" applyAlignment="1">
      <alignment horizontal="right" vertical="center"/>
    </xf>
    <xf numFmtId="11" fontId="0" fillId="0" borderId="0" xfId="0" applyNumberFormat="1" applyFont="1" applyAlignment="1">
      <alignment vertical="center"/>
    </xf>
    <xf numFmtId="0" fontId="0" fillId="0" borderId="0" xfId="0" applyFill="1" applyAlignment="1">
      <alignment vertical="center"/>
    </xf>
    <xf numFmtId="11" fontId="0" fillId="0" borderId="0" xfId="0" applyNumberFormat="1" applyFont="1" applyFill="1" applyAlignment="1">
      <alignment vertical="center"/>
    </xf>
    <xf numFmtId="0" fontId="0" fillId="0" borderId="0" xfId="0" applyFill="1" applyAlignment="1">
      <alignment horizontal="right" vertical="center"/>
    </xf>
    <xf numFmtId="0" fontId="0" fillId="3" borderId="33" xfId="0" applyFill="1" applyBorder="1" applyAlignment="1">
      <alignment vertical="center"/>
    </xf>
    <xf numFmtId="0" fontId="0" fillId="3" borderId="18" xfId="0" applyFill="1" applyBorder="1" applyAlignment="1">
      <alignment vertical="center"/>
    </xf>
    <xf numFmtId="0" fontId="0" fillId="3" borderId="31" xfId="0" applyFill="1" applyBorder="1" applyAlignment="1">
      <alignment vertical="center"/>
    </xf>
    <xf numFmtId="0" fontId="0" fillId="3" borderId="21" xfId="0" applyFill="1" applyBorder="1" applyAlignment="1">
      <alignment vertical="center"/>
    </xf>
    <xf numFmtId="0" fontId="0" fillId="3" borderId="32" xfId="0" applyFill="1" applyBorder="1" applyAlignment="1">
      <alignment vertical="center"/>
    </xf>
    <xf numFmtId="0" fontId="0" fillId="3" borderId="13" xfId="0" applyFill="1" applyBorder="1" applyAlignment="1">
      <alignment vertical="center"/>
    </xf>
    <xf numFmtId="0" fontId="0" fillId="3" borderId="33" xfId="0" quotePrefix="1" applyFill="1" applyBorder="1" applyAlignment="1">
      <alignment vertical="center"/>
    </xf>
    <xf numFmtId="0" fontId="1" fillId="4" borderId="32"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11" xfId="0" applyFont="1" applyFill="1" applyBorder="1" applyAlignment="1">
      <alignment horizontal="center" vertical="center"/>
    </xf>
    <xf numFmtId="0" fontId="6" fillId="4" borderId="32" xfId="0" applyFont="1" applyFill="1" applyBorder="1" applyAlignment="1">
      <alignment horizontal="center" vertical="center"/>
    </xf>
    <xf numFmtId="0" fontId="1" fillId="4" borderId="10" xfId="0" applyFont="1" applyFill="1" applyBorder="1" applyAlignment="1">
      <alignment horizontal="center" vertical="center"/>
    </xf>
    <xf numFmtId="165" fontId="1" fillId="4" borderId="10" xfId="0" applyNumberFormat="1" applyFont="1" applyFill="1" applyBorder="1" applyAlignment="1">
      <alignment horizontal="center" vertical="center"/>
    </xf>
    <xf numFmtId="0" fontId="6" fillId="4" borderId="34" xfId="0" applyFont="1" applyFill="1" applyBorder="1" applyAlignment="1">
      <alignment horizontal="center" vertical="center"/>
    </xf>
    <xf numFmtId="0" fontId="1" fillId="4" borderId="12" xfId="0" applyFont="1" applyFill="1" applyBorder="1" applyAlignment="1">
      <alignment horizontal="center" vertical="center"/>
    </xf>
    <xf numFmtId="165" fontId="1" fillId="4" borderId="12" xfId="0" applyNumberFormat="1" applyFont="1" applyFill="1" applyBorder="1" applyAlignment="1">
      <alignment horizontal="center" vertical="center"/>
    </xf>
    <xf numFmtId="0" fontId="1" fillId="4" borderId="13" xfId="0" applyFont="1" applyFill="1" applyBorder="1" applyAlignment="1">
      <alignment horizontal="center" vertical="center"/>
    </xf>
    <xf numFmtId="167" fontId="0" fillId="0" borderId="33" xfId="0" applyNumberFormat="1" applyBorder="1" applyAlignment="1">
      <alignment horizontal="center" vertical="center"/>
    </xf>
    <xf numFmtId="165" fontId="0" fillId="0" borderId="19" xfId="0" applyNumberFormat="1" applyBorder="1" applyAlignment="1">
      <alignment horizontal="center" vertical="center"/>
    </xf>
    <xf numFmtId="2" fontId="0" fillId="0" borderId="0" xfId="0" applyNumberFormat="1" applyBorder="1" applyAlignment="1">
      <alignment horizontal="center" vertical="center"/>
    </xf>
    <xf numFmtId="164" fontId="0" fillId="3" borderId="31" xfId="0" applyNumberFormat="1" applyFill="1" applyBorder="1" applyAlignment="1">
      <alignment horizontal="center" vertical="center"/>
    </xf>
    <xf numFmtId="2" fontId="0" fillId="3" borderId="17" xfId="0" applyNumberFormat="1" applyFill="1" applyBorder="1" applyAlignment="1">
      <alignment horizontal="center" vertical="center"/>
    </xf>
    <xf numFmtId="165" fontId="0" fillId="3" borderId="17" xfId="0" applyNumberFormat="1" applyFill="1" applyBorder="1" applyAlignment="1">
      <alignment horizontal="center" vertical="center"/>
    </xf>
    <xf numFmtId="165" fontId="1" fillId="3" borderId="0" xfId="0" applyNumberFormat="1" applyFont="1" applyFill="1" applyBorder="1" applyAlignment="1">
      <alignment horizontal="center" vertical="center"/>
    </xf>
    <xf numFmtId="164" fontId="0" fillId="0" borderId="33" xfId="0" applyNumberFormat="1" applyBorder="1" applyAlignment="1">
      <alignment horizontal="center" vertical="center"/>
    </xf>
    <xf numFmtId="2" fontId="0" fillId="0" borderId="17" xfId="0" applyNumberFormat="1" applyFill="1" applyBorder="1" applyAlignment="1">
      <alignment horizontal="center" vertical="center"/>
    </xf>
    <xf numFmtId="165" fontId="0" fillId="0" borderId="18" xfId="0" applyNumberFormat="1" applyBorder="1" applyAlignment="1">
      <alignment horizontal="center" vertical="center"/>
    </xf>
    <xf numFmtId="164" fontId="0" fillId="0" borderId="33" xfId="0" applyNumberFormat="1" applyFill="1" applyBorder="1" applyAlignment="1">
      <alignment horizontal="center" vertical="center"/>
    </xf>
    <xf numFmtId="165" fontId="0" fillId="0" borderId="0" xfId="0" applyNumberFormat="1" applyBorder="1" applyAlignment="1">
      <alignment horizontal="center" vertical="center"/>
    </xf>
    <xf numFmtId="164" fontId="0" fillId="3" borderId="33" xfId="0" applyNumberFormat="1" applyFill="1" applyBorder="1" applyAlignment="1">
      <alignment horizontal="center" vertical="center"/>
    </xf>
    <xf numFmtId="0" fontId="0" fillId="0" borderId="17" xfId="0" applyFill="1" applyBorder="1" applyAlignment="1">
      <alignment horizontal="center" vertical="center"/>
    </xf>
    <xf numFmtId="167" fontId="0" fillId="0" borderId="31" xfId="0" applyNumberFormat="1" applyBorder="1" applyAlignment="1">
      <alignment horizontal="center" vertical="center"/>
    </xf>
    <xf numFmtId="165" fontId="0" fillId="0" borderId="30" xfId="0" applyNumberFormat="1" applyBorder="1" applyAlignment="1">
      <alignment horizontal="center" vertical="center"/>
    </xf>
    <xf numFmtId="2" fontId="0" fillId="0" borderId="4" xfId="0" applyNumberFormat="1" applyBorder="1" applyAlignment="1">
      <alignment horizontal="center" vertical="center"/>
    </xf>
    <xf numFmtId="2" fontId="0" fillId="3" borderId="3" xfId="0" applyNumberFormat="1" applyFill="1" applyBorder="1" applyAlignment="1">
      <alignment horizontal="center" vertical="center"/>
    </xf>
    <xf numFmtId="165" fontId="0" fillId="3" borderId="3" xfId="0" applyNumberFormat="1" applyFill="1" applyBorder="1" applyAlignment="1">
      <alignment horizontal="center" vertical="center"/>
    </xf>
    <xf numFmtId="165" fontId="1" fillId="3" borderId="4" xfId="0" applyNumberFormat="1" applyFont="1" applyFill="1" applyBorder="1" applyAlignment="1">
      <alignment horizontal="center" vertical="center"/>
    </xf>
    <xf numFmtId="164" fontId="0" fillId="0" borderId="31" xfId="0" applyNumberFormat="1" applyBorder="1" applyAlignment="1">
      <alignment horizontal="center" vertical="center"/>
    </xf>
    <xf numFmtId="2" fontId="0" fillId="0" borderId="3" xfId="0" applyNumberFormat="1" applyBorder="1" applyAlignment="1">
      <alignment horizontal="center" vertical="center"/>
    </xf>
    <xf numFmtId="0" fontId="0" fillId="0" borderId="3" xfId="0" applyBorder="1" applyAlignment="1">
      <alignment horizontal="center" vertical="center"/>
    </xf>
    <xf numFmtId="165" fontId="0" fillId="0" borderId="21" xfId="0" applyNumberFormat="1" applyBorder="1" applyAlignment="1">
      <alignment horizontal="center" vertical="center"/>
    </xf>
    <xf numFmtId="165" fontId="0" fillId="0" borderId="4" xfId="0" applyNumberFormat="1" applyBorder="1" applyAlignment="1">
      <alignment horizontal="center" vertical="center"/>
    </xf>
    <xf numFmtId="167" fontId="0" fillId="0" borderId="32" xfId="0" applyNumberFormat="1" applyBorder="1" applyAlignment="1">
      <alignment horizontal="center" vertical="center"/>
    </xf>
    <xf numFmtId="165" fontId="0" fillId="0" borderId="20" xfId="0" applyNumberFormat="1" applyBorder="1" applyAlignment="1">
      <alignment horizontal="center" vertical="center"/>
    </xf>
    <xf numFmtId="2" fontId="0" fillId="0" borderId="11" xfId="0" applyNumberFormat="1" applyBorder="1" applyAlignment="1">
      <alignment horizontal="center" vertical="center"/>
    </xf>
    <xf numFmtId="164" fontId="0" fillId="3" borderId="32" xfId="0" applyNumberFormat="1" applyFill="1" applyBorder="1" applyAlignment="1">
      <alignment horizontal="center" vertical="center"/>
    </xf>
    <xf numFmtId="2" fontId="0" fillId="3" borderId="10" xfId="0" applyNumberFormat="1" applyFill="1" applyBorder="1" applyAlignment="1">
      <alignment horizontal="center" vertical="center"/>
    </xf>
    <xf numFmtId="165" fontId="0" fillId="3" borderId="10" xfId="0" applyNumberFormat="1" applyFill="1" applyBorder="1" applyAlignment="1">
      <alignment horizontal="center" vertical="center"/>
    </xf>
    <xf numFmtId="165" fontId="1" fillId="3" borderId="11" xfId="0" applyNumberFormat="1" applyFont="1" applyFill="1" applyBorder="1" applyAlignment="1">
      <alignment horizontal="center" vertical="center"/>
    </xf>
    <xf numFmtId="164" fontId="0" fillId="0" borderId="32" xfId="0" applyNumberFormat="1" applyBorder="1" applyAlignment="1">
      <alignment horizontal="center" vertical="center"/>
    </xf>
    <xf numFmtId="2" fontId="0" fillId="0" borderId="10" xfId="0" applyNumberFormat="1" applyBorder="1" applyAlignment="1">
      <alignment horizontal="center" vertical="center"/>
    </xf>
    <xf numFmtId="0" fontId="0" fillId="0" borderId="10" xfId="0" applyBorder="1" applyAlignment="1">
      <alignment horizontal="center" vertical="center"/>
    </xf>
    <xf numFmtId="165" fontId="0" fillId="0" borderId="13" xfId="0" applyNumberFormat="1" applyBorder="1" applyAlignment="1">
      <alignment horizontal="center" vertical="center"/>
    </xf>
    <xf numFmtId="165" fontId="0" fillId="0" borderId="11" xfId="0" applyNumberFormat="1" applyBorder="1" applyAlignment="1">
      <alignment horizontal="center" vertical="center"/>
    </xf>
    <xf numFmtId="2" fontId="0" fillId="0" borderId="17" xfId="0" applyNumberFormat="1" applyBorder="1" applyAlignment="1">
      <alignment horizontal="center" vertical="center"/>
    </xf>
    <xf numFmtId="0" fontId="1" fillId="4" borderId="34" xfId="0" applyFont="1" applyFill="1" applyBorder="1" applyAlignment="1">
      <alignment horizontal="center" vertical="center"/>
    </xf>
    <xf numFmtId="0" fontId="1" fillId="4" borderId="22" xfId="0" applyFont="1" applyFill="1" applyBorder="1" applyAlignment="1">
      <alignment horizontal="center" vertical="center"/>
    </xf>
    <xf numFmtId="0" fontId="6" fillId="4" borderId="22" xfId="0" applyFont="1" applyFill="1" applyBorder="1" applyAlignment="1">
      <alignment horizontal="center" vertical="center"/>
    </xf>
    <xf numFmtId="0" fontId="0" fillId="0" borderId="33" xfId="0" applyFill="1" applyBorder="1" applyAlignment="1">
      <alignment horizontal="center" vertical="center"/>
    </xf>
    <xf numFmtId="0" fontId="0" fillId="0" borderId="24" xfId="0" applyFill="1" applyBorder="1" applyAlignment="1">
      <alignment horizontal="center" vertical="center"/>
    </xf>
    <xf numFmtId="164" fontId="0" fillId="0" borderId="24" xfId="0" applyNumberFormat="1" applyFill="1" applyBorder="1" applyAlignment="1">
      <alignment horizontal="center" vertical="center"/>
    </xf>
    <xf numFmtId="164" fontId="0" fillId="0" borderId="17" xfId="0" applyNumberFormat="1" applyFill="1" applyBorder="1" applyAlignment="1">
      <alignment horizontal="center" vertical="center"/>
    </xf>
    <xf numFmtId="165" fontId="0" fillId="0" borderId="18" xfId="0" applyNumberFormat="1" applyFill="1" applyBorder="1" applyAlignment="1">
      <alignment horizontal="center" vertical="center"/>
    </xf>
    <xf numFmtId="0" fontId="0" fillId="0" borderId="31" xfId="0" applyFill="1" applyBorder="1" applyAlignment="1">
      <alignment horizontal="center" vertical="center"/>
    </xf>
    <xf numFmtId="0" fontId="0" fillId="0" borderId="23" xfId="0" applyFill="1" applyBorder="1" applyAlignment="1">
      <alignment horizontal="center" vertical="center"/>
    </xf>
    <xf numFmtId="164" fontId="0" fillId="0" borderId="23" xfId="0" applyNumberFormat="1" applyFill="1" applyBorder="1" applyAlignment="1">
      <alignment horizontal="center" vertical="center"/>
    </xf>
    <xf numFmtId="164" fontId="0" fillId="0" borderId="3" xfId="0" applyNumberFormat="1" applyFill="1" applyBorder="1" applyAlignment="1">
      <alignment horizontal="center" vertical="center"/>
    </xf>
    <xf numFmtId="165" fontId="0" fillId="0" borderId="21" xfId="0" applyNumberFormat="1" applyFill="1" applyBorder="1" applyAlignment="1">
      <alignment horizontal="center" vertical="center"/>
    </xf>
    <xf numFmtId="0" fontId="0" fillId="0" borderId="32" xfId="0" applyFill="1" applyBorder="1" applyAlignment="1">
      <alignment horizontal="center" vertical="center"/>
    </xf>
    <xf numFmtId="0" fontId="0" fillId="0" borderId="29" xfId="0" applyFill="1" applyBorder="1" applyAlignment="1">
      <alignment horizontal="center" vertical="center"/>
    </xf>
    <xf numFmtId="164" fontId="0" fillId="0" borderId="29" xfId="0" applyNumberFormat="1" applyFill="1" applyBorder="1" applyAlignment="1">
      <alignment horizontal="center" vertical="center"/>
    </xf>
    <xf numFmtId="164" fontId="0" fillId="0" borderId="10" xfId="0" applyNumberFormat="1" applyFill="1" applyBorder="1" applyAlignment="1">
      <alignment horizontal="center" vertical="center"/>
    </xf>
    <xf numFmtId="165" fontId="0" fillId="0" borderId="13" xfId="0" applyNumberFormat="1" applyFill="1"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168" fontId="0" fillId="0" borderId="17" xfId="0" applyNumberFormat="1" applyFont="1" applyFill="1" applyBorder="1"/>
    <xf numFmtId="168" fontId="0" fillId="0" borderId="10" xfId="0" applyNumberFormat="1" applyFont="1" applyFill="1" applyBorder="1"/>
    <xf numFmtId="0" fontId="5" fillId="0" borderId="0" xfId="1" applyFont="1" applyFill="1"/>
    <xf numFmtId="0" fontId="3" fillId="0" borderId="0" xfId="1" applyAlignment="1">
      <alignment vertical="center"/>
    </xf>
    <xf numFmtId="0" fontId="3" fillId="0" borderId="0" xfId="1" applyFill="1" applyAlignment="1">
      <alignment vertical="center"/>
    </xf>
    <xf numFmtId="0" fontId="1" fillId="0" borderId="34" xfId="0" applyFont="1" applyBorder="1" applyAlignment="1">
      <alignment horizontal="center" vertical="center"/>
    </xf>
    <xf numFmtId="0" fontId="1" fillId="0" borderId="12" xfId="0" applyFont="1" applyBorder="1" applyAlignment="1">
      <alignment horizontal="center" vertical="center"/>
    </xf>
    <xf numFmtId="0" fontId="0" fillId="0" borderId="31" xfId="0" applyBorder="1" applyAlignment="1">
      <alignment vertical="center"/>
    </xf>
    <xf numFmtId="0" fontId="0" fillId="0" borderId="21" xfId="0" applyBorder="1" applyAlignment="1">
      <alignment horizontal="center" vertical="center"/>
    </xf>
    <xf numFmtId="164" fontId="0" fillId="0" borderId="3" xfId="0" applyNumberFormat="1" applyBorder="1" applyAlignment="1">
      <alignment horizontal="center" vertical="center"/>
    </xf>
    <xf numFmtId="165" fontId="0" fillId="0" borderId="3" xfId="0" applyNumberFormat="1" applyBorder="1" applyAlignment="1">
      <alignment horizontal="center" vertical="center"/>
    </xf>
    <xf numFmtId="164" fontId="0" fillId="0" borderId="21" xfId="0" applyNumberFormat="1" applyBorder="1" applyAlignment="1">
      <alignment horizontal="center" vertical="center"/>
    </xf>
    <xf numFmtId="0" fontId="0" fillId="0" borderId="32" xfId="0" applyBorder="1" applyAlignment="1">
      <alignment horizontal="center" vertical="center"/>
    </xf>
    <xf numFmtId="0" fontId="0" fillId="0" borderId="13" xfId="0" applyBorder="1" applyAlignment="1">
      <alignment horizontal="center" vertical="center"/>
    </xf>
    <xf numFmtId="164" fontId="0" fillId="0" borderId="10" xfId="0" applyNumberFormat="1" applyBorder="1" applyAlignment="1">
      <alignment horizontal="center" vertical="center"/>
    </xf>
    <xf numFmtId="165" fontId="0" fillId="0" borderId="10" xfId="0" applyNumberFormat="1" applyBorder="1" applyAlignment="1">
      <alignment horizontal="center" vertical="center"/>
    </xf>
    <xf numFmtId="0" fontId="0" fillId="0" borderId="33" xfId="0" applyBorder="1" applyAlignment="1">
      <alignment vertical="center"/>
    </xf>
    <xf numFmtId="0" fontId="0" fillId="0" borderId="18" xfId="0" applyBorder="1" applyAlignment="1">
      <alignment horizontal="center" vertical="center"/>
    </xf>
    <xf numFmtId="164" fontId="0" fillId="0" borderId="17" xfId="0" applyNumberFormat="1" applyBorder="1" applyAlignment="1">
      <alignment horizontal="center" vertical="center"/>
    </xf>
    <xf numFmtId="165" fontId="0" fillId="0" borderId="17" xfId="0" applyNumberFormat="1" applyBorder="1" applyAlignment="1">
      <alignment horizontal="center" vertical="center"/>
    </xf>
    <xf numFmtId="0" fontId="0" fillId="0" borderId="31" xfId="0" applyFill="1" applyBorder="1" applyAlignment="1">
      <alignment vertical="center"/>
    </xf>
    <xf numFmtId="9" fontId="0" fillId="0" borderId="3" xfId="0" applyNumberFormat="1" applyBorder="1" applyAlignment="1">
      <alignment horizontal="center" vertical="center"/>
    </xf>
    <xf numFmtId="0" fontId="0" fillId="0" borderId="32" xfId="0" applyFill="1" applyBorder="1" applyAlignment="1">
      <alignment vertical="center"/>
    </xf>
    <xf numFmtId="164" fontId="0" fillId="5" borderId="3" xfId="0" applyNumberFormat="1" applyFill="1" applyBorder="1" applyAlignment="1">
      <alignment horizontal="center" vertical="center"/>
    </xf>
    <xf numFmtId="164" fontId="0" fillId="5" borderId="21" xfId="0" applyNumberFormat="1" applyFill="1" applyBorder="1" applyAlignment="1">
      <alignment horizontal="center" vertical="center"/>
    </xf>
    <xf numFmtId="164" fontId="0" fillId="5" borderId="10" xfId="0" applyNumberFormat="1" applyFill="1" applyBorder="1" applyAlignment="1">
      <alignment horizontal="center" vertical="center"/>
    </xf>
    <xf numFmtId="164" fontId="0" fillId="5" borderId="13" xfId="0" applyNumberFormat="1" applyFill="1" applyBorder="1" applyAlignment="1">
      <alignment horizontal="center" vertical="center"/>
    </xf>
    <xf numFmtId="164" fontId="0" fillId="5" borderId="17" xfId="0" applyNumberFormat="1" applyFill="1" applyBorder="1" applyAlignment="1">
      <alignment horizontal="center" vertical="center"/>
    </xf>
    <xf numFmtId="164" fontId="0" fillId="5" borderId="18" xfId="0" applyNumberFormat="1" applyFill="1" applyBorder="1" applyAlignment="1">
      <alignment horizontal="center" vertical="center"/>
    </xf>
    <xf numFmtId="0" fontId="1" fillId="0" borderId="13" xfId="0" applyFont="1" applyBorder="1" applyAlignment="1">
      <alignment horizontal="center" vertical="center"/>
    </xf>
    <xf numFmtId="0" fontId="1" fillId="0" borderId="8" xfId="0" applyFont="1" applyFill="1" applyBorder="1" applyAlignment="1">
      <alignment horizontal="left"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1" fillId="2" borderId="64" xfId="0" applyFont="1" applyFill="1" applyBorder="1" applyAlignment="1">
      <alignment vertical="center"/>
    </xf>
    <xf numFmtId="0" fontId="1" fillId="2" borderId="58"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9" xfId="0" applyFont="1" applyFill="1" applyBorder="1" applyAlignment="1">
      <alignment horizontal="center" vertical="center"/>
    </xf>
    <xf numFmtId="0" fontId="0" fillId="0" borderId="60" xfId="0" applyBorder="1" applyAlignment="1">
      <alignment vertical="center"/>
    </xf>
    <xf numFmtId="0" fontId="0" fillId="0" borderId="17" xfId="0" quotePrefix="1" applyBorder="1" applyAlignment="1">
      <alignment horizontal="center" vertical="center"/>
    </xf>
    <xf numFmtId="0" fontId="0" fillId="0" borderId="18" xfId="0" quotePrefix="1" applyBorder="1" applyAlignment="1">
      <alignment horizontal="center" vertical="center"/>
    </xf>
    <xf numFmtId="0" fontId="0" fillId="0" borderId="61" xfId="0" applyBorder="1" applyAlignment="1">
      <alignment vertical="center"/>
    </xf>
    <xf numFmtId="0" fontId="0" fillId="0" borderId="65" xfId="0" applyFill="1" applyBorder="1" applyAlignment="1">
      <alignment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1" xfId="0" applyFill="1" applyBorder="1" applyAlignment="1">
      <alignment horizontal="center" vertical="center"/>
    </xf>
    <xf numFmtId="0" fontId="0" fillId="0" borderId="60" xfId="0" applyFill="1" applyBorder="1" applyAlignment="1">
      <alignment vertical="center"/>
    </xf>
    <xf numFmtId="0" fontId="0" fillId="0" borderId="0" xfId="0" applyFill="1" applyBorder="1" applyAlignment="1">
      <alignment horizontal="center" vertical="center"/>
    </xf>
    <xf numFmtId="0" fontId="0" fillId="0" borderId="18" xfId="0" applyFill="1" applyBorder="1" applyAlignment="1">
      <alignment horizontal="center" vertical="center"/>
    </xf>
    <xf numFmtId="0" fontId="0" fillId="0" borderId="0" xfId="0" quotePrefix="1" applyFill="1" applyBorder="1" applyAlignment="1">
      <alignment horizontal="center" vertical="center"/>
    </xf>
    <xf numFmtId="0" fontId="0" fillId="0" borderId="17" xfId="0" quotePrefix="1" applyFill="1" applyBorder="1" applyAlignment="1">
      <alignment horizontal="center" vertical="center"/>
    </xf>
    <xf numFmtId="0" fontId="0" fillId="0" borderId="18" xfId="0" quotePrefix="1" applyFill="1" applyBorder="1" applyAlignment="1">
      <alignment horizontal="center" vertical="center"/>
    </xf>
    <xf numFmtId="0" fontId="0" fillId="0" borderId="61" xfId="0" applyFill="1" applyBorder="1" applyAlignment="1">
      <alignment vertical="center"/>
    </xf>
    <xf numFmtId="0" fontId="0" fillId="0" borderId="11" xfId="0" quotePrefix="1" applyFill="1" applyBorder="1" applyAlignment="1">
      <alignment horizontal="center" vertical="center"/>
    </xf>
    <xf numFmtId="0" fontId="0" fillId="0" borderId="10" xfId="0" quotePrefix="1" applyFill="1" applyBorder="1" applyAlignment="1">
      <alignment horizontal="center" vertical="center"/>
    </xf>
    <xf numFmtId="0" fontId="0" fillId="0" borderId="13" xfId="0" quotePrefix="1" applyFill="1" applyBorder="1" applyAlignment="1">
      <alignment horizontal="center" vertical="center"/>
    </xf>
    <xf numFmtId="0" fontId="1" fillId="0" borderId="0" xfId="0" applyFont="1" applyFill="1" applyAlignment="1">
      <alignment vertical="center"/>
    </xf>
    <xf numFmtId="164" fontId="6" fillId="0" borderId="26" xfId="0" applyNumberFormat="1" applyFont="1" applyFill="1" applyBorder="1" applyAlignment="1">
      <alignment horizontal="left" vertical="center"/>
    </xf>
    <xf numFmtId="164" fontId="1" fillId="0" borderId="12" xfId="0" applyNumberFormat="1" applyFont="1" applyFill="1" applyBorder="1" applyAlignment="1">
      <alignment horizontal="left" vertical="center"/>
    </xf>
    <xf numFmtId="11" fontId="1" fillId="0" borderId="27" xfId="0" applyNumberFormat="1" applyFont="1" applyFill="1" applyBorder="1" applyAlignment="1">
      <alignment horizontal="left" vertical="center"/>
    </xf>
    <xf numFmtId="164" fontId="6" fillId="0" borderId="28" xfId="0" applyNumberFormat="1" applyFont="1" applyFill="1" applyBorder="1" applyAlignment="1">
      <alignment horizontal="left" vertical="center"/>
    </xf>
    <xf numFmtId="166" fontId="1" fillId="0" borderId="12" xfId="0" applyNumberFormat="1" applyFont="1" applyFill="1" applyBorder="1" applyAlignment="1">
      <alignment horizontal="left" vertical="center"/>
    </xf>
    <xf numFmtId="11" fontId="1" fillId="0" borderId="28" xfId="0" applyNumberFormat="1" applyFont="1" applyFill="1" applyBorder="1" applyAlignment="1">
      <alignment horizontal="left" vertical="center"/>
    </xf>
    <xf numFmtId="0" fontId="1" fillId="0" borderId="11" xfId="0" applyFont="1" applyFill="1" applyBorder="1" applyAlignment="1">
      <alignment horizontal="left" vertical="center"/>
    </xf>
    <xf numFmtId="164" fontId="6" fillId="0" borderId="12" xfId="0" applyNumberFormat="1" applyFont="1" applyFill="1" applyBorder="1" applyAlignment="1">
      <alignment horizontal="left" vertical="center"/>
    </xf>
    <xf numFmtId="164" fontId="1" fillId="0" borderId="11" xfId="0" applyNumberFormat="1" applyFont="1" applyFill="1" applyBorder="1" applyAlignment="1">
      <alignment horizontal="left" vertical="center"/>
    </xf>
    <xf numFmtId="165" fontId="1" fillId="0" borderId="14" xfId="0" applyNumberFormat="1" applyFont="1" applyFill="1" applyBorder="1" applyAlignment="1">
      <alignment horizontal="left" vertical="center"/>
    </xf>
    <xf numFmtId="165" fontId="1" fillId="0" borderId="13" xfId="0" applyNumberFormat="1" applyFont="1" applyFill="1" applyBorder="1" applyAlignment="1">
      <alignment horizontal="left" vertical="center"/>
    </xf>
    <xf numFmtId="11" fontId="0" fillId="2" borderId="2" xfId="0" applyNumberFormat="1" applyFont="1" applyFill="1" applyBorder="1" applyAlignment="1">
      <alignment vertical="center"/>
    </xf>
    <xf numFmtId="164" fontId="0" fillId="2" borderId="1" xfId="0" applyNumberFormat="1" applyFont="1" applyFill="1" applyBorder="1" applyAlignment="1">
      <alignment vertical="center"/>
    </xf>
    <xf numFmtId="11" fontId="0" fillId="2" borderId="21" xfId="0" applyNumberFormat="1" applyFont="1" applyFill="1" applyBorder="1" applyAlignment="1">
      <alignment vertical="center"/>
    </xf>
    <xf numFmtId="166" fontId="0" fillId="2" borderId="4" xfId="0" applyNumberFormat="1" applyFont="1" applyFill="1" applyBorder="1" applyAlignment="1">
      <alignment vertical="center"/>
    </xf>
    <xf numFmtId="166" fontId="0" fillId="2" borderId="3" xfId="0" applyNumberFormat="1" applyFont="1" applyFill="1" applyBorder="1" applyAlignment="1">
      <alignment vertical="center"/>
    </xf>
    <xf numFmtId="11" fontId="0" fillId="2" borderId="4" xfId="0" applyNumberFormat="1" applyFont="1" applyFill="1" applyBorder="1" applyAlignment="1">
      <alignment vertical="center"/>
    </xf>
    <xf numFmtId="0" fontId="0" fillId="2" borderId="4" xfId="0" applyFont="1" applyFill="1" applyBorder="1" applyAlignment="1">
      <alignment vertical="center"/>
    </xf>
    <xf numFmtId="165" fontId="0" fillId="2" borderId="21" xfId="0" applyNumberFormat="1" applyFont="1" applyFill="1" applyBorder="1" applyAlignment="1">
      <alignment vertical="center"/>
    </xf>
    <xf numFmtId="11" fontId="0" fillId="0" borderId="16" xfId="0" applyNumberFormat="1" applyFont="1" applyFill="1" applyBorder="1" applyAlignment="1">
      <alignment vertical="center"/>
    </xf>
    <xf numFmtId="0" fontId="0" fillId="0" borderId="0" xfId="0" applyFont="1" applyFill="1" applyBorder="1" applyAlignment="1">
      <alignment vertical="center"/>
    </xf>
    <xf numFmtId="165" fontId="0" fillId="0" borderId="18" xfId="0" applyNumberFormat="1" applyFont="1" applyFill="1" applyBorder="1" applyAlignment="1">
      <alignment vertical="center"/>
    </xf>
    <xf numFmtId="11" fontId="0" fillId="2" borderId="16" xfId="0" applyNumberFormat="1" applyFont="1" applyFill="1" applyBorder="1" applyAlignment="1">
      <alignment vertical="center"/>
    </xf>
    <xf numFmtId="0" fontId="0" fillId="2" borderId="0" xfId="0" applyFont="1" applyFill="1" applyBorder="1" applyAlignment="1">
      <alignment vertical="center"/>
    </xf>
    <xf numFmtId="165" fontId="0" fillId="2" borderId="18" xfId="0" applyNumberFormat="1" applyFont="1" applyFill="1" applyBorder="1" applyAlignment="1">
      <alignment vertical="center"/>
    </xf>
    <xf numFmtId="0" fontId="0" fillId="2" borderId="8" xfId="0" applyFont="1" applyFill="1" applyBorder="1" applyAlignment="1">
      <alignment horizontal="left" vertical="center"/>
    </xf>
    <xf numFmtId="0" fontId="0" fillId="2" borderId="10" xfId="0" applyFont="1" applyFill="1" applyBorder="1" applyAlignment="1">
      <alignment horizontal="left" vertical="center"/>
    </xf>
    <xf numFmtId="0" fontId="0" fillId="2" borderId="9" xfId="0" applyFont="1" applyFill="1" applyBorder="1" applyAlignment="1">
      <alignment vertical="center"/>
    </xf>
    <xf numFmtId="0" fontId="2" fillId="2" borderId="9" xfId="0" applyFont="1" applyFill="1" applyBorder="1" applyAlignment="1">
      <alignment vertical="center"/>
    </xf>
    <xf numFmtId="11" fontId="0" fillId="2" borderId="9" xfId="0" applyNumberFormat="1" applyFont="1" applyFill="1" applyBorder="1" applyAlignment="1">
      <alignment vertical="center"/>
    </xf>
    <xf numFmtId="0" fontId="0" fillId="2" borderId="10" xfId="0" applyFont="1" applyFill="1" applyBorder="1" applyAlignment="1">
      <alignment vertical="center"/>
    </xf>
    <xf numFmtId="2" fontId="0" fillId="2" borderId="13" xfId="0" applyNumberFormat="1" applyFont="1" applyFill="1" applyBorder="1" applyAlignment="1">
      <alignment vertical="center"/>
    </xf>
    <xf numFmtId="164" fontId="0" fillId="2" borderId="8" xfId="0" applyNumberFormat="1" applyFont="1" applyFill="1" applyBorder="1" applyAlignment="1">
      <alignment vertical="center"/>
    </xf>
    <xf numFmtId="164" fontId="0" fillId="2" borderId="10" xfId="0" applyNumberFormat="1" applyFont="1" applyFill="1" applyBorder="1" applyAlignment="1">
      <alignment vertical="center"/>
    </xf>
    <xf numFmtId="11" fontId="0" fillId="2" borderId="13" xfId="0" applyNumberFormat="1" applyFont="1" applyFill="1" applyBorder="1" applyAlignment="1">
      <alignment vertical="center"/>
    </xf>
    <xf numFmtId="166" fontId="0" fillId="2" borderId="11" xfId="0" applyNumberFormat="1" applyFont="1" applyFill="1" applyBorder="1" applyAlignment="1">
      <alignment vertical="center"/>
    </xf>
    <xf numFmtId="166" fontId="0" fillId="2" borderId="10" xfId="0" applyNumberFormat="1" applyFont="1" applyFill="1" applyBorder="1" applyAlignment="1">
      <alignment vertical="center"/>
    </xf>
    <xf numFmtId="11" fontId="0" fillId="2" borderId="11" xfId="0" applyNumberFormat="1" applyFont="1" applyFill="1" applyBorder="1" applyAlignment="1">
      <alignment vertical="center"/>
    </xf>
    <xf numFmtId="164" fontId="0" fillId="2" borderId="11" xfId="0" applyNumberFormat="1" applyFont="1" applyFill="1" applyBorder="1" applyAlignment="1">
      <alignment vertical="center"/>
    </xf>
    <xf numFmtId="0" fontId="0" fillId="2" borderId="11" xfId="0" applyFont="1" applyFill="1" applyBorder="1" applyAlignment="1">
      <alignment vertical="center"/>
    </xf>
    <xf numFmtId="165" fontId="0" fillId="2" borderId="20" xfId="0" applyNumberFormat="1" applyFont="1" applyFill="1" applyBorder="1" applyAlignment="1">
      <alignment vertical="center"/>
    </xf>
    <xf numFmtId="0" fontId="0" fillId="2" borderId="8" xfId="0" applyFont="1" applyFill="1" applyBorder="1" applyAlignment="1">
      <alignment vertical="center"/>
    </xf>
    <xf numFmtId="2" fontId="0" fillId="2" borderId="10" xfId="0" applyNumberFormat="1" applyFont="1" applyFill="1" applyBorder="1" applyAlignment="1">
      <alignment vertical="center"/>
    </xf>
    <xf numFmtId="165" fontId="0" fillId="2" borderId="13" xfId="0" applyNumberFormat="1" applyFont="1" applyFill="1" applyBorder="1" applyAlignment="1">
      <alignment vertical="center"/>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xf numFmtId="166" fontId="0" fillId="0" borderId="0" xfId="0" applyNumberFormat="1"/>
    <xf numFmtId="166" fontId="0" fillId="0" borderId="0" xfId="0" quotePrefix="1" applyNumberFormat="1" applyAlignment="1">
      <alignment vertical="center"/>
    </xf>
    <xf numFmtId="166" fontId="16" fillId="0" borderId="0" xfId="0" applyNumberFormat="1" applyFont="1"/>
    <xf numFmtId="0" fontId="1" fillId="0" borderId="57" xfId="0" applyFont="1" applyBorder="1" applyAlignment="1">
      <alignment vertical="center"/>
    </xf>
    <xf numFmtId="0" fontId="1" fillId="0" borderId="58" xfId="0" applyFont="1" applyBorder="1" applyAlignment="1">
      <alignment vertical="center"/>
    </xf>
    <xf numFmtId="0" fontId="1" fillId="0" borderId="59" xfId="0" applyFont="1" applyBorder="1" applyAlignment="1">
      <alignment vertical="center"/>
    </xf>
    <xf numFmtId="0" fontId="0" fillId="0" borderId="15" xfId="0" applyBorder="1" applyAlignment="1">
      <alignment vertical="center"/>
    </xf>
    <xf numFmtId="0" fontId="0" fillId="0" borderId="0" xfId="0" applyBorder="1" applyAlignment="1">
      <alignment vertical="center"/>
    </xf>
    <xf numFmtId="164" fontId="0" fillId="0" borderId="0" xfId="0" applyNumberFormat="1" applyBorder="1" applyAlignment="1">
      <alignment vertical="center"/>
    </xf>
    <xf numFmtId="165" fontId="0" fillId="0" borderId="0" xfId="0" applyNumberFormat="1" applyBorder="1" applyAlignment="1">
      <alignment vertical="center"/>
    </xf>
    <xf numFmtId="0" fontId="0" fillId="0" borderId="18" xfId="0" applyBorder="1" applyAlignment="1">
      <alignment vertical="center"/>
    </xf>
    <xf numFmtId="0" fontId="16" fillId="0" borderId="1" xfId="0" applyFont="1" applyBorder="1" applyAlignment="1">
      <alignment vertical="center"/>
    </xf>
    <xf numFmtId="0" fontId="0" fillId="0" borderId="4" xfId="0" applyBorder="1" applyAlignment="1">
      <alignment vertical="center"/>
    </xf>
    <xf numFmtId="164" fontId="0" fillId="0" borderId="4" xfId="0" applyNumberFormat="1" applyBorder="1" applyAlignment="1">
      <alignment vertical="center"/>
    </xf>
    <xf numFmtId="165" fontId="0" fillId="0" borderId="4" xfId="0" applyNumberFormat="1" applyBorder="1" applyAlignment="1">
      <alignment vertical="center"/>
    </xf>
    <xf numFmtId="0" fontId="0" fillId="0" borderId="21" xfId="0" applyBorder="1" applyAlignment="1">
      <alignment vertical="center"/>
    </xf>
    <xf numFmtId="0" fontId="16" fillId="0" borderId="15" xfId="0" applyFont="1" applyBorder="1" applyAlignment="1">
      <alignment vertical="center"/>
    </xf>
    <xf numFmtId="0" fontId="16" fillId="0" borderId="8" xfId="0" applyFont="1" applyBorder="1" applyAlignment="1">
      <alignment vertical="center"/>
    </xf>
    <xf numFmtId="0" fontId="0" fillId="0" borderId="11" xfId="0" applyBorder="1" applyAlignment="1">
      <alignment vertical="center"/>
    </xf>
    <xf numFmtId="164" fontId="0" fillId="0" borderId="11" xfId="0" applyNumberFormat="1" applyBorder="1" applyAlignment="1">
      <alignment vertical="center"/>
    </xf>
    <xf numFmtId="165" fontId="0" fillId="0" borderId="11" xfId="0" applyNumberFormat="1" applyBorder="1" applyAlignment="1">
      <alignment vertical="center"/>
    </xf>
    <xf numFmtId="0" fontId="0" fillId="0" borderId="13" xfId="0" applyBorder="1" applyAlignment="1">
      <alignment vertical="center"/>
    </xf>
    <xf numFmtId="0" fontId="0" fillId="0" borderId="1" xfId="0" applyBorder="1" applyAlignment="1">
      <alignment vertical="center"/>
    </xf>
    <xf numFmtId="0" fontId="0" fillId="0" borderId="8" xfId="0" applyBorder="1" applyAlignment="1">
      <alignment vertical="center"/>
    </xf>
    <xf numFmtId="0" fontId="11" fillId="0" borderId="58" xfId="0" applyFont="1" applyBorder="1" applyAlignment="1">
      <alignment vertical="center"/>
    </xf>
    <xf numFmtId="0" fontId="1" fillId="0" borderId="0" xfId="0" applyFont="1" applyFill="1" applyBorder="1" applyAlignment="1">
      <alignment vertical="center"/>
    </xf>
    <xf numFmtId="0" fontId="19" fillId="0" borderId="0" xfId="1" applyFont="1" applyFill="1"/>
    <xf numFmtId="0" fontId="1" fillId="0" borderId="22" xfId="0" applyFont="1" applyBorder="1" applyAlignment="1">
      <alignment horizontal="center" vertical="center"/>
    </xf>
    <xf numFmtId="9" fontId="0" fillId="0" borderId="17" xfId="0" applyNumberFormat="1" applyBorder="1" applyAlignment="1">
      <alignment horizontal="center" vertical="center"/>
    </xf>
    <xf numFmtId="9" fontId="0" fillId="0" borderId="30" xfId="0" applyNumberFormat="1" applyBorder="1" applyAlignment="1">
      <alignment horizontal="center" vertical="center"/>
    </xf>
    <xf numFmtId="9" fontId="0" fillId="0" borderId="19" xfId="0" applyNumberFormat="1" applyBorder="1" applyAlignment="1">
      <alignment horizontal="center" vertical="center"/>
    </xf>
    <xf numFmtId="9" fontId="0" fillId="0" borderId="3" xfId="2" applyFont="1" applyBorder="1" applyAlignment="1">
      <alignment horizontal="center" vertical="center"/>
    </xf>
    <xf numFmtId="9" fontId="0" fillId="0" borderId="17" xfId="2" applyFont="1" applyBorder="1" applyAlignment="1">
      <alignment horizontal="center" vertical="center"/>
    </xf>
    <xf numFmtId="9" fontId="0" fillId="0" borderId="10" xfId="0" applyNumberFormat="1" applyBorder="1" applyAlignment="1">
      <alignment horizontal="center" vertical="center"/>
    </xf>
    <xf numFmtId="9" fontId="0" fillId="0" borderId="20" xfId="0" applyNumberFormat="1" applyBorder="1" applyAlignment="1">
      <alignment horizontal="center" vertical="center"/>
    </xf>
    <xf numFmtId="164" fontId="1" fillId="0" borderId="34" xfId="0" applyNumberFormat="1" applyFont="1" applyFill="1" applyBorder="1" applyAlignment="1">
      <alignment horizontal="left"/>
    </xf>
    <xf numFmtId="164" fontId="0" fillId="2" borderId="31" xfId="0" applyNumberFormat="1" applyFont="1" applyFill="1" applyBorder="1" applyAlignment="1">
      <alignment horizontal="center" vertical="center"/>
    </xf>
    <xf numFmtId="164" fontId="0" fillId="2" borderId="4" xfId="0" applyNumberFormat="1" applyFont="1" applyFill="1" applyBorder="1" applyAlignment="1">
      <alignment horizontal="center" vertical="center"/>
    </xf>
    <xf numFmtId="164" fontId="0" fillId="2" borderId="3" xfId="0" applyNumberFormat="1" applyFont="1" applyFill="1" applyBorder="1" applyAlignment="1">
      <alignment horizontal="center" vertical="center"/>
    </xf>
    <xf numFmtId="2" fontId="0" fillId="2" borderId="2" xfId="0" applyNumberFormat="1" applyFont="1" applyFill="1" applyBorder="1" applyAlignment="1">
      <alignment horizontal="center" vertical="center"/>
    </xf>
    <xf numFmtId="165" fontId="0" fillId="2" borderId="30" xfId="0" applyNumberFormat="1" applyFont="1" applyFill="1" applyBorder="1" applyAlignment="1">
      <alignment horizontal="center" vertical="center"/>
    </xf>
    <xf numFmtId="165" fontId="0" fillId="2" borderId="2" xfId="0" applyNumberFormat="1" applyFont="1" applyFill="1" applyBorder="1" applyAlignment="1">
      <alignment horizontal="center" vertical="center"/>
    </xf>
    <xf numFmtId="164" fontId="0" fillId="0" borderId="33" xfId="0" applyNumberFormat="1" applyFont="1" applyFill="1" applyBorder="1" applyAlignment="1">
      <alignment horizontal="center" vertical="center"/>
    </xf>
    <xf numFmtId="164" fontId="0" fillId="0" borderId="0" xfId="0" applyNumberFormat="1" applyFont="1" applyFill="1" applyBorder="1" applyAlignment="1">
      <alignment horizontal="center" vertical="center"/>
    </xf>
    <xf numFmtId="164" fontId="0" fillId="0" borderId="17" xfId="0" applyNumberFormat="1" applyFont="1" applyFill="1" applyBorder="1" applyAlignment="1">
      <alignment horizontal="center" vertical="center"/>
    </xf>
    <xf numFmtId="2" fontId="0" fillId="0" borderId="16" xfId="0" applyNumberFormat="1" applyFont="1" applyFill="1" applyBorder="1" applyAlignment="1">
      <alignment horizontal="center" vertical="center"/>
    </xf>
    <xf numFmtId="165" fontId="0" fillId="0" borderId="19" xfId="0" applyNumberFormat="1" applyFont="1" applyFill="1" applyBorder="1" applyAlignment="1">
      <alignment horizontal="center" vertical="center"/>
    </xf>
    <xf numFmtId="165" fontId="0" fillId="0" borderId="16" xfId="0" applyNumberFormat="1" applyFont="1" applyFill="1" applyBorder="1" applyAlignment="1">
      <alignment horizontal="center" vertical="center"/>
    </xf>
    <xf numFmtId="164" fontId="0" fillId="2" borderId="33" xfId="0" applyNumberFormat="1" applyFont="1" applyFill="1" applyBorder="1" applyAlignment="1">
      <alignment horizontal="center" vertical="center"/>
    </xf>
    <xf numFmtId="164" fontId="0" fillId="2" borderId="0" xfId="0" applyNumberFormat="1" applyFont="1" applyFill="1" applyBorder="1" applyAlignment="1">
      <alignment horizontal="center" vertical="center"/>
    </xf>
    <xf numFmtId="164" fontId="0" fillId="2" borderId="17" xfId="0" applyNumberFormat="1" applyFont="1" applyFill="1" applyBorder="1" applyAlignment="1">
      <alignment horizontal="center" vertical="center"/>
    </xf>
    <xf numFmtId="2" fontId="0" fillId="2" borderId="16" xfId="0" applyNumberFormat="1" applyFont="1" applyFill="1" applyBorder="1" applyAlignment="1">
      <alignment horizontal="center" vertical="center"/>
    </xf>
    <xf numFmtId="165" fontId="0" fillId="2" borderId="19" xfId="0" applyNumberFormat="1" applyFont="1" applyFill="1" applyBorder="1" applyAlignment="1">
      <alignment horizontal="center" vertical="center"/>
    </xf>
    <xf numFmtId="165" fontId="0" fillId="2" borderId="16" xfId="0" applyNumberFormat="1" applyFont="1" applyFill="1" applyBorder="1" applyAlignment="1">
      <alignment horizontal="center" vertical="center"/>
    </xf>
    <xf numFmtId="2" fontId="0" fillId="0" borderId="17" xfId="0" applyNumberFormat="1" applyFont="1" applyFill="1" applyBorder="1" applyAlignment="1">
      <alignment horizontal="center" vertical="center"/>
    </xf>
    <xf numFmtId="2" fontId="0" fillId="2" borderId="17" xfId="0" applyNumberFormat="1" applyFont="1" applyFill="1" applyBorder="1" applyAlignment="1">
      <alignment horizontal="center" vertical="center"/>
    </xf>
    <xf numFmtId="164" fontId="0" fillId="0" borderId="32" xfId="0" applyNumberFormat="1" applyFont="1" applyFill="1" applyBorder="1" applyAlignment="1">
      <alignment horizontal="center" vertical="center"/>
    </xf>
    <xf numFmtId="164" fontId="0" fillId="0" borderId="11" xfId="0" applyNumberFormat="1" applyFont="1" applyFill="1" applyBorder="1" applyAlignment="1">
      <alignment horizontal="center" vertical="center"/>
    </xf>
    <xf numFmtId="164" fontId="0" fillId="0" borderId="10" xfId="0" applyNumberFormat="1" applyFont="1" applyFill="1" applyBorder="1" applyAlignment="1">
      <alignment horizontal="center" vertical="center"/>
    </xf>
    <xf numFmtId="2" fontId="0" fillId="0" borderId="10" xfId="0" applyNumberFormat="1" applyFont="1" applyFill="1" applyBorder="1" applyAlignment="1">
      <alignment horizontal="center" vertical="center"/>
    </xf>
    <xf numFmtId="165" fontId="0" fillId="0" borderId="20" xfId="0" applyNumberFormat="1" applyFont="1" applyFill="1" applyBorder="1" applyAlignment="1">
      <alignment horizontal="center" vertical="center"/>
    </xf>
    <xf numFmtId="165" fontId="0" fillId="0" borderId="9" xfId="0" applyNumberFormat="1" applyFont="1" applyFill="1" applyBorder="1" applyAlignment="1">
      <alignment horizontal="center" vertical="center"/>
    </xf>
    <xf numFmtId="2" fontId="0" fillId="2" borderId="30" xfId="0" applyNumberFormat="1" applyFont="1" applyFill="1" applyBorder="1" applyAlignment="1">
      <alignment horizontal="center" vertical="center"/>
    </xf>
    <xf numFmtId="2" fontId="0" fillId="0" borderId="19" xfId="0" applyNumberFormat="1" applyFont="1" applyFill="1" applyBorder="1" applyAlignment="1">
      <alignment horizontal="center" vertical="center"/>
    </xf>
    <xf numFmtId="2" fontId="0" fillId="2" borderId="19" xfId="0" applyNumberFormat="1" applyFont="1" applyFill="1" applyBorder="1" applyAlignment="1">
      <alignment horizontal="center" vertical="center"/>
    </xf>
    <xf numFmtId="2" fontId="0" fillId="0" borderId="20" xfId="0" applyNumberFormat="1" applyFont="1" applyFill="1" applyBorder="1" applyAlignment="1">
      <alignment horizontal="center" vertical="center"/>
    </xf>
    <xf numFmtId="0" fontId="2" fillId="0" borderId="19" xfId="0" applyFont="1" applyFill="1" applyBorder="1" applyAlignment="1">
      <alignment horizontal="center" vertical="center"/>
    </xf>
    <xf numFmtId="0" fontId="20" fillId="0" borderId="0" xfId="0" applyFont="1" applyAlignment="1">
      <alignment horizontal="left" vertical="center"/>
    </xf>
    <xf numFmtId="0" fontId="1" fillId="2" borderId="0" xfId="0" applyFont="1" applyFill="1" applyAlignment="1">
      <alignment horizontal="left"/>
    </xf>
    <xf numFmtId="1" fontId="0" fillId="0" borderId="0" xfId="0" applyNumberFormat="1" applyFont="1"/>
    <xf numFmtId="0" fontId="1" fillId="0" borderId="27" xfId="0" applyFont="1" applyBorder="1" applyAlignment="1">
      <alignment horizontal="center" vertical="center"/>
    </xf>
    <xf numFmtId="0" fontId="2" fillId="0" borderId="43"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0" xfId="0" applyFont="1" applyFill="1" applyBorder="1" applyAlignment="1">
      <alignment horizontal="center"/>
    </xf>
    <xf numFmtId="0" fontId="2" fillId="0" borderId="40" xfId="0" applyFont="1" applyFill="1" applyBorder="1" applyAlignment="1">
      <alignment horizontal="center"/>
    </xf>
    <xf numFmtId="0" fontId="2" fillId="0" borderId="35" xfId="0" applyFont="1" applyFill="1" applyBorder="1" applyAlignment="1">
      <alignment horizontal="center"/>
    </xf>
    <xf numFmtId="0" fontId="2" fillId="0" borderId="3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1" xfId="0" applyFont="1" applyFill="1" applyBorder="1" applyAlignment="1">
      <alignment horizontal="center"/>
    </xf>
    <xf numFmtId="0" fontId="2" fillId="0" borderId="46" xfId="0" applyFont="1" applyFill="1" applyBorder="1" applyAlignment="1">
      <alignment horizontal="center"/>
    </xf>
    <xf numFmtId="0" fontId="2" fillId="0" borderId="15" xfId="0" applyFont="1" applyFill="1" applyBorder="1" applyAlignment="1">
      <alignment horizontal="center"/>
    </xf>
    <xf numFmtId="0" fontId="2" fillId="0" borderId="45" xfId="0" applyFont="1" applyFill="1" applyBorder="1" applyAlignment="1">
      <alignment horizontal="center"/>
    </xf>
    <xf numFmtId="0" fontId="0" fillId="0" borderId="0" xfId="0" applyFont="1" applyAlignment="1">
      <alignment wrapText="1"/>
    </xf>
    <xf numFmtId="0" fontId="1" fillId="0" borderId="0" xfId="0" applyFont="1" applyAlignment="1">
      <alignment horizontal="left" vertical="top" wrapText="1"/>
    </xf>
    <xf numFmtId="0" fontId="0" fillId="0" borderId="0" xfId="0" applyFont="1" applyFill="1" applyBorder="1" applyAlignment="1">
      <alignment horizontal="left" vertical="top" wrapText="1"/>
    </xf>
    <xf numFmtId="0" fontId="0" fillId="0" borderId="0" xfId="0" applyAlignment="1">
      <alignment horizontal="left" vertical="top" wrapText="1"/>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21" xfId="0" applyFont="1" applyBorder="1" applyAlignment="1">
      <alignment horizontal="center" vertical="center"/>
    </xf>
    <xf numFmtId="0" fontId="1" fillId="0" borderId="13"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0" fillId="0" borderId="0" xfId="0" applyFill="1" applyAlignment="1">
      <alignment horizontal="left" vertical="top" wrapText="1"/>
    </xf>
    <xf numFmtId="0" fontId="1" fillId="0" borderId="3" xfId="0" applyFont="1" applyFill="1" applyBorder="1" applyAlignment="1">
      <alignment vertical="center" wrapText="1"/>
    </xf>
    <xf numFmtId="0" fontId="1" fillId="0" borderId="10" xfId="0" applyFont="1" applyFill="1" applyBorder="1" applyAlignment="1">
      <alignment vertical="center" wrapText="1"/>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21" xfId="0" applyFont="1" applyFill="1" applyBorder="1" applyAlignment="1">
      <alignment horizontal="left" vertical="center"/>
    </xf>
    <xf numFmtId="0" fontId="1" fillId="0" borderId="13" xfId="0" applyFont="1" applyFill="1" applyBorder="1" applyAlignment="1">
      <alignment horizontal="left" vertical="center"/>
    </xf>
    <xf numFmtId="0" fontId="1" fillId="0" borderId="1" xfId="0" applyFont="1" applyFill="1" applyBorder="1" applyAlignment="1">
      <alignment horizontal="center"/>
    </xf>
    <xf numFmtId="0" fontId="1" fillId="0" borderId="4" xfId="0" applyFont="1" applyFill="1" applyBorder="1" applyAlignment="1">
      <alignment horizontal="center"/>
    </xf>
    <xf numFmtId="0" fontId="1" fillId="0" borderId="21" xfId="0" applyFont="1" applyFill="1" applyBorder="1" applyAlignment="1">
      <alignment horizontal="center"/>
    </xf>
    <xf numFmtId="0" fontId="1" fillId="0" borderId="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3" xfId="0" applyFont="1" applyFill="1" applyBorder="1" applyAlignment="1">
      <alignment horizontal="left" vertical="center"/>
    </xf>
    <xf numFmtId="0" fontId="1" fillId="0" borderId="10" xfId="0" applyFont="1" applyFill="1" applyBorder="1" applyAlignment="1">
      <alignment horizontal="left" vertical="center"/>
    </xf>
    <xf numFmtId="0" fontId="1" fillId="0" borderId="1" xfId="0" applyFont="1" applyFill="1" applyBorder="1" applyAlignment="1">
      <alignment horizontal="left" vertical="center"/>
    </xf>
    <xf numFmtId="0" fontId="1" fillId="0" borderId="8" xfId="0" applyFont="1" applyFill="1" applyBorder="1" applyAlignment="1">
      <alignment horizontal="left" vertical="center"/>
    </xf>
    <xf numFmtId="0" fontId="1" fillId="0" borderId="2" xfId="0" applyFont="1" applyFill="1" applyBorder="1" applyAlignment="1">
      <alignment horizontal="left" vertical="center"/>
    </xf>
    <xf numFmtId="0" fontId="1" fillId="0" borderId="9" xfId="0" applyFont="1" applyFill="1" applyBorder="1" applyAlignment="1">
      <alignment horizontal="left" vertical="center"/>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2" borderId="15" xfId="0" applyFont="1" applyFill="1" applyBorder="1" applyAlignment="1">
      <alignment horizontal="center" vertical="center"/>
    </xf>
    <xf numFmtId="0" fontId="0" fillId="2" borderId="0" xfId="0" applyFill="1" applyBorder="1" applyAlignment="1">
      <alignment horizontal="center" vertical="center"/>
    </xf>
    <xf numFmtId="0" fontId="0" fillId="2" borderId="18" xfId="0"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0" fillId="0" borderId="0" xfId="0" applyFill="1" applyAlignment="1">
      <alignment horizontal="left" vertical="top"/>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1" fillId="0" borderId="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0" fillId="0" borderId="0" xfId="0" applyFont="1" applyFill="1" applyAlignment="1">
      <alignment horizontal="left" vertical="top" wrapText="1"/>
    </xf>
    <xf numFmtId="0" fontId="1" fillId="0" borderId="3" xfId="0" applyFont="1" applyFill="1" applyBorder="1" applyAlignment="1">
      <alignment horizontal="center" vertical="center"/>
    </xf>
    <xf numFmtId="0" fontId="1" fillId="0" borderId="10" xfId="0" applyFont="1" applyFill="1" applyBorder="1" applyAlignment="1">
      <alignment horizontal="center" vertical="center"/>
    </xf>
    <xf numFmtId="0" fontId="0" fillId="0" borderId="0" xfId="0" applyAlignment="1">
      <alignment vertical="top" wrapText="1"/>
    </xf>
    <xf numFmtId="0" fontId="1" fillId="0" borderId="0" xfId="0" applyFont="1" applyFill="1" applyBorder="1" applyAlignment="1">
      <alignment horizontal="left" vertical="top" wrapText="1"/>
    </xf>
    <xf numFmtId="0" fontId="1" fillId="4" borderId="6"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0" xfId="0" applyFont="1" applyFill="1" applyBorder="1" applyAlignment="1">
      <alignment vertical="top" wrapText="1"/>
    </xf>
    <xf numFmtId="0" fontId="1" fillId="4" borderId="31" xfId="0" applyFont="1" applyFill="1" applyBorder="1" applyAlignment="1">
      <alignment horizontal="left" vertical="center"/>
    </xf>
    <xf numFmtId="0" fontId="1" fillId="4" borderId="32" xfId="0" applyFont="1" applyFill="1" applyBorder="1" applyAlignment="1">
      <alignment horizontal="left" vertical="center"/>
    </xf>
    <xf numFmtId="0" fontId="1" fillId="4" borderId="21" xfId="0" applyFont="1" applyFill="1" applyBorder="1" applyAlignment="1">
      <alignment vertical="center"/>
    </xf>
    <xf numFmtId="0" fontId="1" fillId="4" borderId="13" xfId="0" applyFont="1" applyFill="1" applyBorder="1" applyAlignment="1">
      <alignment vertical="center"/>
    </xf>
    <xf numFmtId="0" fontId="1" fillId="4" borderId="4" xfId="0" applyFont="1" applyFill="1" applyBorder="1" applyAlignment="1">
      <alignment vertical="center"/>
    </xf>
    <xf numFmtId="0" fontId="1" fillId="4" borderId="11" xfId="0" applyFont="1" applyFill="1" applyBorder="1" applyAlignment="1">
      <alignment vertical="center"/>
    </xf>
    <xf numFmtId="0" fontId="1" fillId="4" borderId="5"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4" xfId="0" applyFont="1" applyFill="1" applyBorder="1" applyAlignment="1">
      <alignment horizontal="center" vertical="center" wrapText="1"/>
    </xf>
    <xf numFmtId="0" fontId="2" fillId="0" borderId="4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48"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0" xfId="0" applyFont="1" applyFill="1" applyAlignment="1">
      <alignment horizontal="left"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1" fillId="0" borderId="2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2" fillId="0" borderId="18" xfId="0" applyFont="1" applyFill="1" applyBorder="1" applyAlignment="1">
      <alignment horizontal="center" vertical="center"/>
    </xf>
    <xf numFmtId="0" fontId="0" fillId="0" borderId="0" xfId="0" applyFont="1" applyFill="1" applyAlignment="1">
      <alignment horizontal="left" vertical="top"/>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0" xfId="0" applyFont="1" applyBorder="1" applyAlignment="1">
      <alignment horizontal="center" vertical="center"/>
    </xf>
    <xf numFmtId="0" fontId="2" fillId="0" borderId="19" xfId="0" applyFont="1" applyBorder="1" applyAlignment="1">
      <alignment horizontal="center" vertical="center"/>
    </xf>
    <xf numFmtId="0" fontId="2" fillId="0" borderId="48" xfId="0" applyFont="1" applyBorder="1" applyAlignment="1">
      <alignment horizontal="center" vertical="center"/>
    </xf>
    <xf numFmtId="0" fontId="0" fillId="0" borderId="39" xfId="0" applyBorder="1" applyAlignment="1">
      <alignment horizontal="center" vertical="center"/>
    </xf>
    <xf numFmtId="0" fontId="0" fillId="0" borderId="37" xfId="0" applyBorder="1" applyAlignment="1">
      <alignment horizontal="center" vertical="center"/>
    </xf>
    <xf numFmtId="0" fontId="2" fillId="0" borderId="47" xfId="0" applyFont="1" applyBorder="1" applyAlignment="1">
      <alignment horizontal="center" vertical="center"/>
    </xf>
    <xf numFmtId="0" fontId="0" fillId="0" borderId="55" xfId="0" applyBorder="1" applyAlignment="1">
      <alignment horizontal="center" vertical="center"/>
    </xf>
    <xf numFmtId="0" fontId="0" fillId="0" borderId="33" xfId="0" applyBorder="1" applyAlignment="1">
      <alignment horizontal="center" vertical="center"/>
    </xf>
    <xf numFmtId="0" fontId="0" fillId="0" borderId="51" xfId="0" applyBorder="1" applyAlignment="1">
      <alignment horizontal="center" vertical="center"/>
    </xf>
    <xf numFmtId="0" fontId="0" fillId="0" borderId="40" xfId="0" applyBorder="1" applyAlignment="1">
      <alignment horizontal="center" vertical="center"/>
    </xf>
    <xf numFmtId="0" fontId="0" fillId="0" borderId="0" xfId="0" applyBorder="1" applyAlignment="1">
      <alignment horizontal="center" vertical="center"/>
    </xf>
    <xf numFmtId="0" fontId="0" fillId="0" borderId="35" xfId="0" applyBorder="1" applyAlignment="1">
      <alignment horizontal="center" vertical="center"/>
    </xf>
    <xf numFmtId="0" fontId="0" fillId="0" borderId="17" xfId="0" applyBorder="1" applyAlignment="1">
      <alignment horizontal="center" vertical="center"/>
    </xf>
    <xf numFmtId="0" fontId="1" fillId="0" borderId="31"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9" xfId="0" applyFont="1" applyFill="1" applyBorder="1" applyAlignment="1">
      <alignment horizontal="center" vertical="center" wrapText="1"/>
    </xf>
    <xf numFmtId="0" fontId="0" fillId="0" borderId="31"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0" xfId="0" applyFont="1" applyFill="1" applyBorder="1" applyAlignment="1">
      <alignment horizontal="left" vertical="center"/>
    </xf>
    <xf numFmtId="0" fontId="3" fillId="0" borderId="0" xfId="1" applyFill="1" applyBorder="1"/>
  </cellXfs>
  <cellStyles count="3">
    <cellStyle name="Hyperlink" xfId="1" builtinId="8"/>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2F772-95CB-FC47-A73C-14BE7BFA79D3}">
  <sheetPr>
    <pageSetUpPr fitToPage="1"/>
  </sheetPr>
  <dimension ref="A1:B27"/>
  <sheetViews>
    <sheetView tabSelected="1" zoomScaleNormal="100" workbookViewId="0"/>
  </sheetViews>
  <sheetFormatPr baseColWidth="10" defaultRowHeight="16"/>
  <cols>
    <col min="1" max="1" width="22" bestFit="1" customWidth="1"/>
    <col min="2" max="2" width="102.83203125" bestFit="1" customWidth="1"/>
  </cols>
  <sheetData>
    <row r="1" spans="1:2">
      <c r="A1" s="30" t="s">
        <v>1882</v>
      </c>
    </row>
    <row r="3" spans="1:2" ht="19">
      <c r="A3" s="721" t="s">
        <v>1880</v>
      </c>
    </row>
    <row r="4" spans="1:2">
      <c r="A4" t="s">
        <v>1881</v>
      </c>
    </row>
    <row r="6" spans="1:2">
      <c r="A6" s="30" t="s">
        <v>1879</v>
      </c>
      <c r="B6" s="30" t="s">
        <v>92</v>
      </c>
    </row>
    <row r="7" spans="1:2" s="97" customFormat="1" ht="21" customHeight="1">
      <c r="A7" s="551" t="s">
        <v>1860</v>
      </c>
      <c r="B7" s="97" t="s">
        <v>118</v>
      </c>
    </row>
    <row r="8" spans="1:2" s="97" customFormat="1" ht="21" customHeight="1">
      <c r="A8" s="551" t="s">
        <v>1861</v>
      </c>
      <c r="B8" s="97" t="s">
        <v>763</v>
      </c>
    </row>
    <row r="9" spans="1:2" s="97" customFormat="1" ht="21" customHeight="1">
      <c r="A9" s="551" t="s">
        <v>1862</v>
      </c>
      <c r="B9" s="467" t="s">
        <v>1937</v>
      </c>
    </row>
    <row r="10" spans="1:2" s="97" customFormat="1" ht="21" customHeight="1">
      <c r="A10" s="551" t="s">
        <v>1863</v>
      </c>
      <c r="B10" s="97" t="s">
        <v>1197</v>
      </c>
    </row>
    <row r="11" spans="1:2" s="97" customFormat="1" ht="21" customHeight="1">
      <c r="A11" s="551" t="s">
        <v>1864</v>
      </c>
      <c r="B11" s="97" t="s">
        <v>1953</v>
      </c>
    </row>
    <row r="12" spans="1:2" s="97" customFormat="1" ht="21" customHeight="1">
      <c r="A12" s="551" t="s">
        <v>1865</v>
      </c>
      <c r="B12" s="97" t="s">
        <v>1305</v>
      </c>
    </row>
    <row r="13" spans="1:2" s="97" customFormat="1" ht="21" customHeight="1">
      <c r="A13" s="551" t="s">
        <v>1866</v>
      </c>
      <c r="B13" s="97" t="s">
        <v>1219</v>
      </c>
    </row>
    <row r="14" spans="1:2" s="97" customFormat="1" ht="21" customHeight="1">
      <c r="A14" s="551" t="s">
        <v>1867</v>
      </c>
      <c r="B14" s="97" t="s">
        <v>1655</v>
      </c>
    </row>
    <row r="15" spans="1:2" s="97" customFormat="1" ht="21" customHeight="1">
      <c r="A15" s="551" t="s">
        <v>1868</v>
      </c>
      <c r="B15" s="97" t="s">
        <v>174</v>
      </c>
    </row>
    <row r="16" spans="1:2" s="97" customFormat="1" ht="21" customHeight="1">
      <c r="A16" s="551" t="s">
        <v>1869</v>
      </c>
      <c r="B16" s="97" t="s">
        <v>2050</v>
      </c>
    </row>
    <row r="17" spans="1:2" s="97" customFormat="1" ht="21" customHeight="1">
      <c r="A17" s="551" t="s">
        <v>1870</v>
      </c>
      <c r="B17" s="97" t="s">
        <v>2051</v>
      </c>
    </row>
    <row r="18" spans="1:2" s="97" customFormat="1" ht="21" customHeight="1">
      <c r="A18" s="551" t="s">
        <v>1871</v>
      </c>
      <c r="B18" s="97" t="s">
        <v>1228</v>
      </c>
    </row>
    <row r="19" spans="1:2" s="97" customFormat="1" ht="21" customHeight="1">
      <c r="A19" s="551" t="s">
        <v>1872</v>
      </c>
      <c r="B19" s="97" t="s">
        <v>1314</v>
      </c>
    </row>
    <row r="20" spans="1:2" s="97" customFormat="1" ht="21" customHeight="1">
      <c r="A20" s="551" t="s">
        <v>1873</v>
      </c>
      <c r="B20" s="97" t="s">
        <v>1315</v>
      </c>
    </row>
    <row r="21" spans="1:2" s="97" customFormat="1" ht="21" customHeight="1">
      <c r="A21" s="551" t="s">
        <v>1874</v>
      </c>
      <c r="B21" s="97" t="s">
        <v>1946</v>
      </c>
    </row>
    <row r="22" spans="1:2" s="97" customFormat="1" ht="21" customHeight="1">
      <c r="A22" s="551" t="s">
        <v>1875</v>
      </c>
      <c r="B22" s="97" t="s">
        <v>1078</v>
      </c>
    </row>
    <row r="23" spans="1:2" s="97" customFormat="1" ht="21" customHeight="1">
      <c r="A23" s="551" t="s">
        <v>1876</v>
      </c>
      <c r="B23" s="97" t="s">
        <v>1079</v>
      </c>
    </row>
    <row r="24" spans="1:2" s="97" customFormat="1" ht="21" customHeight="1">
      <c r="A24" s="551" t="s">
        <v>1877</v>
      </c>
      <c r="B24" s="97" t="s">
        <v>1656</v>
      </c>
    </row>
    <row r="25" spans="1:2" s="97" customFormat="1" ht="21" customHeight="1">
      <c r="A25" s="552" t="s">
        <v>1938</v>
      </c>
      <c r="B25" s="97" t="s">
        <v>1103</v>
      </c>
    </row>
    <row r="26" spans="1:2" s="97" customFormat="1" ht="21" customHeight="1">
      <c r="A26" s="552" t="s">
        <v>2039</v>
      </c>
      <c r="B26" s="97" t="s">
        <v>2056</v>
      </c>
    </row>
    <row r="27" spans="1:2" s="97" customFormat="1" ht="21" customHeight="1">
      <c r="A27" s="552" t="s">
        <v>2040</v>
      </c>
      <c r="B27" s="97" t="s">
        <v>2053</v>
      </c>
    </row>
  </sheetData>
  <autoFilter ref="A6:B6" xr:uid="{00C5A7AD-2674-9245-9D59-26A2F4C61CEB}"/>
  <hyperlinks>
    <hyperlink ref="A9" location="'ST3'!A1" display="'ST3'!A1" xr:uid="{8841627C-D869-9043-871F-0B3421673F6C}"/>
    <hyperlink ref="A11" location="'ST5'!A1" display="'ST5'!A1" xr:uid="{AD105584-AB09-8442-B748-7FC1B6DB5D7A}"/>
    <hyperlink ref="A13" location="'ST7'!A1" display="'ST7'!A1" xr:uid="{3A595A70-4B63-9442-A292-531172E725B8}"/>
    <hyperlink ref="A7" location="'ST1'!A1" display="'ST1'!A1" xr:uid="{D6D011D1-49C0-0A4D-AFDA-1A820A114790}"/>
    <hyperlink ref="A8" location="'ST2'!A1" display="'ST2'!A1" xr:uid="{CC0C20D8-7F0E-DC45-A5CD-3B722B0CBEB8}"/>
    <hyperlink ref="A10" location="'ST4'!A1" display="'ST4'!A1" xr:uid="{B7701F26-DBAD-AD47-AE8F-7F7B30E212F3}"/>
    <hyperlink ref="A12" location="'ST6'!A1" display="'ST6'!A1" xr:uid="{3B2B642B-58A6-7142-A0A4-F2B6092A5D3F}"/>
    <hyperlink ref="A15" location="'ST9'!A1" display="'ST9'!A1" xr:uid="{340F9D21-9B44-0448-B7D3-50CEBE295EAF}"/>
    <hyperlink ref="A18" location="'ST12'!A1" display="'ST12'!A1" xr:uid="{76464CA0-F046-8640-9789-06027DEDF0EF}"/>
    <hyperlink ref="A19" location="'ST13'!A1" display="'ST13'!A1" xr:uid="{31864835-40EE-854F-9598-503C116832E3}"/>
    <hyperlink ref="A20" location="'ST14'!A1" display="'ST14'!A1" xr:uid="{AC8E2289-9780-B04C-B41A-2AF344E59BAD}"/>
    <hyperlink ref="A14" location="'ST8'!A1" display="'ST8'!A1" xr:uid="{08EC45B1-9E67-124C-8B89-45F59B9C7A16}"/>
    <hyperlink ref="A21" location="'ST15'!A1" display="'ST15'!A1" xr:uid="{7E7A6AFA-F21B-7442-8DB8-8B2FE45BEE5A}"/>
    <hyperlink ref="A24" location="'ST18'!A1" display="'ST18'!A1" xr:uid="{33EE3F7C-556D-D54B-BF24-5CFACE8663E5}"/>
    <hyperlink ref="A22" location="'ST16'!A1" display="'ST16'!A1" xr:uid="{5F14B7AF-4F25-5642-A338-7487297CA605}"/>
    <hyperlink ref="A23" location="'ST17'!A1" display="'ST17'!A1" xr:uid="{25FD0683-0F1F-2C40-9F68-9ED140F81E56}"/>
    <hyperlink ref="A16:A17" location="'ST9'!A1" display="'ST9'!A1" xr:uid="{69D216E5-2602-B349-9F86-7AB946760350}"/>
    <hyperlink ref="A16" location="'ST10'!A1" display="'ST10'!A1" xr:uid="{088B7640-02B2-9148-B52A-8B4A135143ED}"/>
    <hyperlink ref="A17" location="'ST11'!A1" display="'ST11'!A1" xr:uid="{2835A09B-56DA-2A47-B05C-AA86B27856E6}"/>
    <hyperlink ref="A25" location="'ST19'!A1" display="Supplementary Table 19" xr:uid="{3C392F17-C27F-2D4E-80B2-7295554401AD}"/>
    <hyperlink ref="A26:A27" location="'ST19'!A1" display="Supplementary Table 19" xr:uid="{8CC7CCD8-E7E2-3D4F-9B9A-8B4FC45AE218}"/>
    <hyperlink ref="A26" location="'ST20'!A1" display="Supplementary Table 20" xr:uid="{208819E2-8CF1-8241-8933-737F85DCCFEB}"/>
    <hyperlink ref="A27" location="'ST21'!A1" display="Supplementary Table 21" xr:uid="{588EC51F-4860-524C-BFAB-00C224CA943E}"/>
  </hyperlinks>
  <pageMargins left="0.7" right="0.7" top="0.75" bottom="0.75" header="0.3" footer="0.3"/>
  <pageSetup scale="92"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95486-5412-3F4E-B320-04D34432659A}">
  <dimension ref="A1:M97"/>
  <sheetViews>
    <sheetView workbookViewId="0">
      <selection activeCell="H105" sqref="H105"/>
    </sheetView>
  </sheetViews>
  <sheetFormatPr baseColWidth="10" defaultRowHeight="16"/>
  <cols>
    <col min="1" max="1" width="11.5" customWidth="1"/>
    <col min="2" max="2" width="13.83203125" bestFit="1" customWidth="1"/>
    <col min="3" max="3" width="13.83203125" customWidth="1"/>
    <col min="4" max="4" width="7.83203125" bestFit="1" customWidth="1"/>
    <col min="5" max="6" width="12.1640625" bestFit="1" customWidth="1"/>
    <col min="7" max="7" width="12.1640625" style="277" bestFit="1" customWidth="1"/>
    <col min="8" max="8" width="9.5" bestFit="1" customWidth="1"/>
    <col min="9" max="9" width="12.33203125" bestFit="1" customWidth="1"/>
    <col min="10" max="10" width="8.83203125" bestFit="1" customWidth="1"/>
    <col min="11" max="11" width="11.6640625" style="44" bestFit="1" customWidth="1"/>
    <col min="12" max="12" width="10.6640625" bestFit="1" customWidth="1"/>
    <col min="13" max="13" width="13.5" style="44" bestFit="1" customWidth="1"/>
  </cols>
  <sheetData>
    <row r="1" spans="1:13">
      <c r="A1" s="30" t="s">
        <v>2093</v>
      </c>
    </row>
    <row r="2" spans="1:13">
      <c r="A2" s="32" t="s">
        <v>173</v>
      </c>
    </row>
    <row r="3" spans="1:13" ht="20" customHeight="1">
      <c r="A3" s="98" t="s">
        <v>1907</v>
      </c>
      <c r="B3" s="98" t="s">
        <v>1908</v>
      </c>
      <c r="C3" s="98" t="s">
        <v>1976</v>
      </c>
      <c r="D3" s="98" t="s">
        <v>175</v>
      </c>
      <c r="E3" s="98" t="s">
        <v>1227</v>
      </c>
      <c r="F3" s="98" t="s">
        <v>17</v>
      </c>
      <c r="G3" s="462" t="s">
        <v>15</v>
      </c>
      <c r="H3" s="98" t="s">
        <v>176</v>
      </c>
      <c r="I3" s="98" t="s">
        <v>177</v>
      </c>
      <c r="J3" s="98" t="s">
        <v>178</v>
      </c>
      <c r="K3" s="450" t="s">
        <v>179</v>
      </c>
      <c r="L3" s="98" t="s">
        <v>180</v>
      </c>
      <c r="M3" s="450" t="s">
        <v>181</v>
      </c>
    </row>
    <row r="4" spans="1:13" ht="20" customHeight="1">
      <c r="A4" s="97" t="s">
        <v>12</v>
      </c>
      <c r="B4" s="463" t="s">
        <v>1904</v>
      </c>
      <c r="C4" s="655" t="s">
        <v>182</v>
      </c>
      <c r="D4" s="97">
        <v>-0.47639999999999999</v>
      </c>
      <c r="E4" s="97">
        <v>0.12889999999999999</v>
      </c>
      <c r="F4" s="97">
        <v>3.6945999999999999</v>
      </c>
      <c r="G4" s="464">
        <v>2.0000000000000001E-4</v>
      </c>
      <c r="H4" s="97">
        <v>0.23350000000000001</v>
      </c>
      <c r="I4" s="97">
        <v>4.1200000000000001E-2</v>
      </c>
      <c r="J4" s="97">
        <v>0.996</v>
      </c>
      <c r="K4" s="465">
        <v>1.01E-2</v>
      </c>
      <c r="L4" s="97">
        <v>1.5E-3</v>
      </c>
      <c r="M4" s="465">
        <v>6.8999999999999999E-3</v>
      </c>
    </row>
    <row r="5" spans="1:13" ht="20" customHeight="1">
      <c r="A5" s="97" t="s">
        <v>12</v>
      </c>
      <c r="B5" s="463" t="s">
        <v>1905</v>
      </c>
      <c r="C5" s="655" t="s">
        <v>182</v>
      </c>
      <c r="D5" s="97">
        <v>-0.26550000000000001</v>
      </c>
      <c r="E5" s="97">
        <v>0.13800000000000001</v>
      </c>
      <c r="F5" s="97">
        <v>1.9234</v>
      </c>
      <c r="G5" s="464">
        <v>5.4399999999999997E-2</v>
      </c>
      <c r="H5" s="97">
        <v>0.1706</v>
      </c>
      <c r="I5" s="97">
        <v>3.3099999999999997E-2</v>
      </c>
      <c r="J5" s="97">
        <v>0.98019999999999996</v>
      </c>
      <c r="K5" s="465">
        <v>9.2999999999999992E-3</v>
      </c>
      <c r="L5" s="97">
        <v>-8.0000000000000004E-4</v>
      </c>
      <c r="M5" s="465">
        <v>5.5999999999999999E-3</v>
      </c>
    </row>
    <row r="6" spans="1:13" ht="20" customHeight="1">
      <c r="A6" s="97" t="s">
        <v>12</v>
      </c>
      <c r="B6" s="97" t="s">
        <v>7</v>
      </c>
      <c r="C6" s="655" t="s">
        <v>182</v>
      </c>
      <c r="D6" s="97">
        <v>-0.51949999999999996</v>
      </c>
      <c r="E6" s="97">
        <v>0.1434</v>
      </c>
      <c r="F6" s="97">
        <v>-3.6236999999999999</v>
      </c>
      <c r="G6" s="464">
        <v>2.9999999999999997E-4</v>
      </c>
      <c r="H6" s="97">
        <v>0.20180000000000001</v>
      </c>
      <c r="I6" s="97">
        <v>3.2899999999999999E-2</v>
      </c>
      <c r="J6" s="97">
        <v>1.0038</v>
      </c>
      <c r="K6" s="465">
        <v>9.1000000000000004E-3</v>
      </c>
      <c r="L6" s="97">
        <v>1.12E-2</v>
      </c>
      <c r="M6" s="465">
        <v>7.3000000000000001E-3</v>
      </c>
    </row>
    <row r="7" spans="1:13" s="2" customFormat="1" ht="20" customHeight="1">
      <c r="A7" s="97" t="s">
        <v>12</v>
      </c>
      <c r="B7" s="97" t="s">
        <v>9</v>
      </c>
      <c r="C7" s="655" t="s">
        <v>182</v>
      </c>
      <c r="D7" s="97">
        <v>0.43020000000000003</v>
      </c>
      <c r="E7" s="97">
        <v>0.1169</v>
      </c>
      <c r="F7" s="97">
        <v>3.6789999999999998</v>
      </c>
      <c r="G7" s="464">
        <v>2.0000000000000001E-4</v>
      </c>
      <c r="H7" s="97">
        <v>0.25109999999999999</v>
      </c>
      <c r="I7" s="97">
        <v>3.73E-2</v>
      </c>
      <c r="J7" s="97">
        <v>1.0061</v>
      </c>
      <c r="K7" s="465">
        <v>9.9000000000000008E-3</v>
      </c>
      <c r="L7" s="97">
        <v>8.0000000000000004E-4</v>
      </c>
      <c r="M7" s="465">
        <v>6.8999999999999999E-3</v>
      </c>
    </row>
    <row r="8" spans="1:13" ht="20" customHeight="1">
      <c r="A8" s="97" t="s">
        <v>12</v>
      </c>
      <c r="B8" s="97" t="s">
        <v>6</v>
      </c>
      <c r="C8" s="655" t="s">
        <v>182</v>
      </c>
      <c r="D8" s="97">
        <v>-0.34510000000000002</v>
      </c>
      <c r="E8" s="97">
        <v>0.1321</v>
      </c>
      <c r="F8" s="97">
        <v>-2.6126999999999998</v>
      </c>
      <c r="G8" s="464">
        <v>8.9999999999999993E-3</v>
      </c>
      <c r="H8" s="97">
        <v>0.22120000000000001</v>
      </c>
      <c r="I8" s="97">
        <v>3.6799999999999999E-2</v>
      </c>
      <c r="J8" s="97">
        <v>0.97619999999999996</v>
      </c>
      <c r="K8" s="465">
        <v>9.7000000000000003E-3</v>
      </c>
      <c r="L8" s="97">
        <v>-4.4000000000000003E-3</v>
      </c>
      <c r="M8" s="465">
        <v>6.1000000000000004E-3</v>
      </c>
    </row>
    <row r="9" spans="1:13" ht="20" customHeight="1">
      <c r="A9" s="97" t="s">
        <v>12</v>
      </c>
      <c r="B9" s="97" t="s">
        <v>10</v>
      </c>
      <c r="C9" s="655" t="s">
        <v>182</v>
      </c>
      <c r="D9" s="97">
        <v>0.46139999999999998</v>
      </c>
      <c r="E9" s="97">
        <v>0.1215</v>
      </c>
      <c r="F9" s="97">
        <v>3.7970000000000002</v>
      </c>
      <c r="G9" s="464">
        <v>1E-4</v>
      </c>
      <c r="H9" s="97">
        <v>0.28070000000000001</v>
      </c>
      <c r="I9" s="97">
        <v>4.1200000000000001E-2</v>
      </c>
      <c r="J9" s="97">
        <v>0.99219999999999997</v>
      </c>
      <c r="K9" s="465">
        <v>1.06E-2</v>
      </c>
      <c r="L9" s="97">
        <v>4.8999999999999998E-3</v>
      </c>
      <c r="M9" s="465">
        <v>6.7000000000000002E-3</v>
      </c>
    </row>
    <row r="10" spans="1:13" ht="20" customHeight="1">
      <c r="A10" s="97" t="s">
        <v>12</v>
      </c>
      <c r="B10" s="97" t="s">
        <v>8</v>
      </c>
      <c r="C10" s="655" t="s">
        <v>182</v>
      </c>
      <c r="D10" s="97">
        <v>9.3299999999999994E-2</v>
      </c>
      <c r="E10" s="97">
        <v>0.1275</v>
      </c>
      <c r="F10" s="97">
        <v>0.73170000000000002</v>
      </c>
      <c r="G10" s="464">
        <v>0.46439999999999998</v>
      </c>
      <c r="H10" s="97">
        <v>0.21920000000000001</v>
      </c>
      <c r="I10" s="97">
        <v>3.4200000000000001E-2</v>
      </c>
      <c r="J10" s="97">
        <v>1.0098</v>
      </c>
      <c r="K10" s="465">
        <v>8.6999999999999994E-3</v>
      </c>
      <c r="L10" s="97">
        <v>1.03E-2</v>
      </c>
      <c r="M10" s="465">
        <v>6.4000000000000003E-3</v>
      </c>
    </row>
    <row r="11" spans="1:13" ht="20" customHeight="1">
      <c r="A11" s="97" t="s">
        <v>12</v>
      </c>
      <c r="B11" s="97" t="s">
        <v>784</v>
      </c>
      <c r="C11" s="655" t="s">
        <v>182</v>
      </c>
      <c r="D11" s="97">
        <v>-0.1996</v>
      </c>
      <c r="E11" s="97">
        <v>0.1386</v>
      </c>
      <c r="F11" s="97">
        <v>-1.4400999999999999</v>
      </c>
      <c r="G11" s="464">
        <v>0.14979999999999999</v>
      </c>
      <c r="H11" s="97">
        <v>0.21110000000000001</v>
      </c>
      <c r="I11" s="97">
        <v>3.0800000000000001E-2</v>
      </c>
      <c r="J11" s="97">
        <v>1.0032000000000001</v>
      </c>
      <c r="K11" s="465">
        <v>8.2000000000000007E-3</v>
      </c>
      <c r="L11" s="97">
        <v>1.15E-2</v>
      </c>
      <c r="M11" s="465">
        <v>6.6E-3</v>
      </c>
    </row>
    <row r="12" spans="1:13" ht="20" customHeight="1">
      <c r="A12" s="97" t="s">
        <v>12</v>
      </c>
      <c r="B12" s="97" t="s">
        <v>1903</v>
      </c>
      <c r="C12" s="655" t="s">
        <v>182</v>
      </c>
      <c r="D12" s="97">
        <v>-0.42070000000000002</v>
      </c>
      <c r="E12" s="97">
        <v>0.1414</v>
      </c>
      <c r="F12" s="97">
        <v>-2.9756</v>
      </c>
      <c r="G12" s="464">
        <v>2.8999999999999998E-3</v>
      </c>
      <c r="H12" s="97">
        <v>0.1883</v>
      </c>
      <c r="I12" s="97">
        <v>3.5700000000000003E-2</v>
      </c>
      <c r="J12" s="97">
        <v>0.99450000000000005</v>
      </c>
      <c r="K12" s="465">
        <v>9.1999999999999998E-3</v>
      </c>
      <c r="L12" s="97">
        <v>3.5000000000000001E-3</v>
      </c>
      <c r="M12" s="465">
        <v>6.4999999999999997E-3</v>
      </c>
    </row>
    <row r="13" spans="1:13" ht="20" customHeight="1">
      <c r="A13" s="97" t="s">
        <v>12</v>
      </c>
      <c r="B13" s="97" t="s">
        <v>11</v>
      </c>
      <c r="C13" s="655" t="s">
        <v>182</v>
      </c>
      <c r="D13" s="97">
        <v>-0.25019999999999998</v>
      </c>
      <c r="E13" s="97">
        <v>0.14080000000000001</v>
      </c>
      <c r="F13" s="97">
        <v>-1.7768999999999999</v>
      </c>
      <c r="G13" s="464">
        <v>7.5600000000000001E-2</v>
      </c>
      <c r="H13" s="97">
        <v>0.43809999999999999</v>
      </c>
      <c r="I13" s="97">
        <v>9.0300000000000005E-2</v>
      </c>
      <c r="J13" s="97">
        <v>1.0149999999999999</v>
      </c>
      <c r="K13" s="465">
        <v>1.0200000000000001E-2</v>
      </c>
      <c r="L13" s="97">
        <v>2.5000000000000001E-3</v>
      </c>
      <c r="M13" s="465">
        <v>6.4999999999999997E-3</v>
      </c>
    </row>
    <row r="14" spans="1:13" ht="20" customHeight="1">
      <c r="A14" s="97" t="s">
        <v>11</v>
      </c>
      <c r="B14" s="463" t="s">
        <v>1904</v>
      </c>
      <c r="C14" s="655" t="s">
        <v>182</v>
      </c>
      <c r="D14" s="97">
        <v>0.6169</v>
      </c>
      <c r="E14" s="97">
        <v>0.1167</v>
      </c>
      <c r="F14" s="97">
        <v>-5.2839</v>
      </c>
      <c r="G14" s="466">
        <v>1.2648999999999999E-7</v>
      </c>
      <c r="H14" s="97">
        <v>0.22850000000000001</v>
      </c>
      <c r="I14" s="97">
        <v>3.5299999999999998E-2</v>
      </c>
      <c r="J14" s="97">
        <v>1.0004</v>
      </c>
      <c r="K14" s="465">
        <v>7.0000000000000001E-3</v>
      </c>
      <c r="L14" s="97">
        <v>7.0000000000000001E-3</v>
      </c>
      <c r="M14" s="465">
        <v>5.4000000000000003E-3</v>
      </c>
    </row>
    <row r="15" spans="1:13" ht="20" customHeight="1">
      <c r="A15" s="97" t="s">
        <v>11</v>
      </c>
      <c r="B15" s="463" t="s">
        <v>1905</v>
      </c>
      <c r="C15" s="655" t="s">
        <v>182</v>
      </c>
      <c r="D15" s="97">
        <v>0.27279999999999999</v>
      </c>
      <c r="E15" s="97">
        <v>0.12379999999999999</v>
      </c>
      <c r="F15" s="97">
        <v>-2.2039</v>
      </c>
      <c r="G15" s="464">
        <v>2.75E-2</v>
      </c>
      <c r="H15" s="97">
        <v>0.1595</v>
      </c>
      <c r="I15" s="97">
        <v>3.0499999999999999E-2</v>
      </c>
      <c r="J15" s="97">
        <v>0.98519999999999996</v>
      </c>
      <c r="K15" s="465">
        <v>7.1999999999999998E-3</v>
      </c>
      <c r="L15" s="97">
        <v>-4.0000000000000002E-4</v>
      </c>
      <c r="M15" s="465">
        <v>5.1000000000000004E-3</v>
      </c>
    </row>
    <row r="16" spans="1:13" ht="20" customHeight="1">
      <c r="A16" s="97" t="s">
        <v>11</v>
      </c>
      <c r="B16" s="97" t="s">
        <v>7</v>
      </c>
      <c r="C16" s="655" t="s">
        <v>182</v>
      </c>
      <c r="D16" s="97">
        <v>0.51780000000000004</v>
      </c>
      <c r="E16" s="97">
        <v>0.11799999999999999</v>
      </c>
      <c r="F16" s="97">
        <v>4.3893000000000004</v>
      </c>
      <c r="G16" s="466">
        <v>1.1374E-5</v>
      </c>
      <c r="H16" s="97">
        <v>0.1842</v>
      </c>
      <c r="I16" s="97">
        <v>2.9600000000000001E-2</v>
      </c>
      <c r="J16" s="97">
        <v>1.0107999999999999</v>
      </c>
      <c r="K16" s="465">
        <v>7.1000000000000004E-3</v>
      </c>
      <c r="L16" s="97">
        <v>-4.8999999999999998E-3</v>
      </c>
      <c r="M16" s="465">
        <v>5.1000000000000004E-3</v>
      </c>
    </row>
    <row r="17" spans="1:13" ht="20" customHeight="1">
      <c r="A17" s="97" t="s">
        <v>11</v>
      </c>
      <c r="B17" s="97" t="s">
        <v>9</v>
      </c>
      <c r="C17" s="655" t="s">
        <v>182</v>
      </c>
      <c r="D17" s="97">
        <v>-0.1522</v>
      </c>
      <c r="E17" s="97">
        <v>9.0700000000000003E-2</v>
      </c>
      <c r="F17" s="97">
        <v>-1.6783999999999999</v>
      </c>
      <c r="G17" s="464">
        <v>9.3299999999999994E-2</v>
      </c>
      <c r="H17" s="97">
        <v>0.2555</v>
      </c>
      <c r="I17" s="97">
        <v>3.3799999999999997E-2</v>
      </c>
      <c r="J17" s="97">
        <v>1.0079</v>
      </c>
      <c r="K17" s="465">
        <v>7.6E-3</v>
      </c>
      <c r="L17" s="97">
        <v>-4.3E-3</v>
      </c>
      <c r="M17" s="465">
        <v>5.0000000000000001E-3</v>
      </c>
    </row>
    <row r="18" spans="1:13" ht="20" customHeight="1">
      <c r="A18" s="97" t="s">
        <v>11</v>
      </c>
      <c r="B18" s="97" t="s">
        <v>6</v>
      </c>
      <c r="C18" s="655" t="s">
        <v>182</v>
      </c>
      <c r="D18" s="97">
        <v>0.36990000000000001</v>
      </c>
      <c r="E18" s="97">
        <v>0.1208</v>
      </c>
      <c r="F18" s="97">
        <v>3.0629</v>
      </c>
      <c r="G18" s="464">
        <v>2.2000000000000001E-3</v>
      </c>
      <c r="H18" s="97">
        <v>0.2011</v>
      </c>
      <c r="I18" s="97">
        <v>3.2399999999999998E-2</v>
      </c>
      <c r="J18" s="97">
        <v>0.98599999999999999</v>
      </c>
      <c r="K18" s="465">
        <v>7.1000000000000004E-3</v>
      </c>
      <c r="L18" s="97">
        <v>6.8999999999999999E-3</v>
      </c>
      <c r="M18" s="465">
        <v>5.5999999999999999E-3</v>
      </c>
    </row>
    <row r="19" spans="1:13" ht="20" customHeight="1">
      <c r="A19" s="97" t="s">
        <v>11</v>
      </c>
      <c r="B19" s="97" t="s">
        <v>10</v>
      </c>
      <c r="C19" s="655" t="s">
        <v>182</v>
      </c>
      <c r="D19" s="97">
        <v>-0.31319999999999998</v>
      </c>
      <c r="E19" s="97">
        <v>0.1013</v>
      </c>
      <c r="F19" s="97">
        <v>-3.0922999999999998</v>
      </c>
      <c r="G19" s="464">
        <v>2E-3</v>
      </c>
      <c r="H19" s="97">
        <v>0.26450000000000001</v>
      </c>
      <c r="I19" s="97">
        <v>3.6700000000000003E-2</v>
      </c>
      <c r="J19" s="97">
        <v>1.0005999999999999</v>
      </c>
      <c r="K19" s="465">
        <v>8.5000000000000006E-3</v>
      </c>
      <c r="L19" s="97">
        <v>-6.1999999999999998E-3</v>
      </c>
      <c r="M19" s="465">
        <v>5.0000000000000001E-3</v>
      </c>
    </row>
    <row r="20" spans="1:13" ht="20" customHeight="1">
      <c r="A20" s="97" t="s">
        <v>11</v>
      </c>
      <c r="B20" s="97" t="s">
        <v>8</v>
      </c>
      <c r="C20" s="655" t="s">
        <v>182</v>
      </c>
      <c r="D20" s="97">
        <v>0.25380000000000003</v>
      </c>
      <c r="E20" s="97">
        <v>0.1009</v>
      </c>
      <c r="F20" s="97">
        <v>2.5158</v>
      </c>
      <c r="G20" s="464">
        <v>1.1900000000000001E-2</v>
      </c>
      <c r="H20" s="97">
        <v>0.2069</v>
      </c>
      <c r="I20" s="97">
        <v>3.0800000000000001E-2</v>
      </c>
      <c r="J20" s="97">
        <v>1.0152000000000001</v>
      </c>
      <c r="K20" s="465">
        <v>7.1000000000000004E-3</v>
      </c>
      <c r="L20" s="97">
        <v>-8.3000000000000001E-3</v>
      </c>
      <c r="M20" s="465">
        <v>5.3E-3</v>
      </c>
    </row>
    <row r="21" spans="1:13" ht="20" customHeight="1">
      <c r="A21" s="97" t="s">
        <v>11</v>
      </c>
      <c r="B21" s="97" t="s">
        <v>784</v>
      </c>
      <c r="C21" s="655" t="s">
        <v>182</v>
      </c>
      <c r="D21" s="97">
        <v>0.51139999999999997</v>
      </c>
      <c r="E21" s="97">
        <v>0.1152</v>
      </c>
      <c r="F21" s="97">
        <v>4.4410999999999996</v>
      </c>
      <c r="G21" s="466">
        <v>8.9501999999999995E-6</v>
      </c>
      <c r="H21" s="97">
        <v>0.17910000000000001</v>
      </c>
      <c r="I21" s="97">
        <v>2.9499999999999998E-2</v>
      </c>
      <c r="J21" s="97">
        <v>1.0142</v>
      </c>
      <c r="K21" s="465">
        <v>7.4000000000000003E-3</v>
      </c>
      <c r="L21" s="97">
        <v>-8.6E-3</v>
      </c>
      <c r="M21" s="465">
        <v>5.1000000000000004E-3</v>
      </c>
    </row>
    <row r="22" spans="1:13" ht="20" customHeight="1">
      <c r="A22" s="97" t="s">
        <v>11</v>
      </c>
      <c r="B22" s="97" t="s">
        <v>1903</v>
      </c>
      <c r="C22" s="655" t="s">
        <v>182</v>
      </c>
      <c r="D22" s="97">
        <v>0.60089999999999999</v>
      </c>
      <c r="E22" s="97">
        <v>0.1173</v>
      </c>
      <c r="F22" s="97">
        <v>5.1222000000000003</v>
      </c>
      <c r="G22" s="466">
        <v>3.0199000000000002E-7</v>
      </c>
      <c r="H22" s="97">
        <v>0.1636</v>
      </c>
      <c r="I22" s="97">
        <v>3.15E-2</v>
      </c>
      <c r="J22" s="97">
        <v>1.0058</v>
      </c>
      <c r="K22" s="465">
        <v>7.3000000000000001E-3</v>
      </c>
      <c r="L22" s="97">
        <v>-8.0000000000000002E-3</v>
      </c>
      <c r="M22" s="465">
        <v>5.5999999999999999E-3</v>
      </c>
    </row>
    <row r="23" spans="1:13" ht="20" customHeight="1">
      <c r="A23" s="463" t="s">
        <v>1904</v>
      </c>
      <c r="B23" s="463" t="s">
        <v>1905</v>
      </c>
      <c r="C23" s="654">
        <v>0.44713012303861399</v>
      </c>
      <c r="D23" s="97">
        <v>0.50790000000000002</v>
      </c>
      <c r="E23" s="97">
        <v>9.1700000000000004E-2</v>
      </c>
      <c r="F23" s="97">
        <v>5.5410000000000004</v>
      </c>
      <c r="G23" s="466">
        <v>3.0079000000000001E-8</v>
      </c>
      <c r="H23" s="97">
        <v>0.15690000000000001</v>
      </c>
      <c r="I23" s="97">
        <v>2.8400000000000002E-2</v>
      </c>
      <c r="J23" s="97">
        <v>0.98650000000000004</v>
      </c>
      <c r="K23" s="465">
        <v>6.6E-3</v>
      </c>
      <c r="L23" s="97">
        <v>0.3952</v>
      </c>
      <c r="M23" s="465">
        <v>5.3E-3</v>
      </c>
    </row>
    <row r="24" spans="1:13" ht="20" customHeight="1">
      <c r="A24" s="463" t="s">
        <v>1904</v>
      </c>
      <c r="B24" s="467" t="s">
        <v>7</v>
      </c>
      <c r="C24" s="654">
        <v>1.2197265028733299E-2</v>
      </c>
      <c r="D24" s="467">
        <v>0.4894</v>
      </c>
      <c r="E24" s="467">
        <v>8.8700000000000001E-2</v>
      </c>
      <c r="F24" s="467">
        <v>-5.5198</v>
      </c>
      <c r="G24" s="468">
        <v>3.3943000000000002E-8</v>
      </c>
      <c r="H24" s="467">
        <v>0.18360000000000001</v>
      </c>
      <c r="I24" s="467">
        <v>2.92E-2</v>
      </c>
      <c r="J24" s="467">
        <v>1.0117</v>
      </c>
      <c r="K24" s="469">
        <v>6.7000000000000002E-3</v>
      </c>
      <c r="L24" s="467">
        <v>-0.16969999999999999</v>
      </c>
      <c r="M24" s="469">
        <v>5.1000000000000004E-3</v>
      </c>
    </row>
    <row r="25" spans="1:13" ht="20" customHeight="1">
      <c r="A25" s="463" t="s">
        <v>1904</v>
      </c>
      <c r="B25" s="97" t="s">
        <v>9</v>
      </c>
      <c r="C25" s="654">
        <v>-0.38964024239468997</v>
      </c>
      <c r="D25" s="97">
        <v>-0.47570000000000001</v>
      </c>
      <c r="E25" s="97">
        <v>8.5800000000000001E-2</v>
      </c>
      <c r="F25" s="97">
        <v>5.5437000000000003</v>
      </c>
      <c r="G25" s="466">
        <v>2.9612000000000001E-8</v>
      </c>
      <c r="H25" s="97">
        <v>0.2447</v>
      </c>
      <c r="I25" s="97">
        <v>3.1800000000000002E-2</v>
      </c>
      <c r="J25" s="97">
        <v>1.0091000000000001</v>
      </c>
      <c r="K25" s="465">
        <v>6.8999999999999999E-3</v>
      </c>
      <c r="L25" s="97">
        <v>0.23569999999999999</v>
      </c>
      <c r="M25" s="465">
        <v>5.4999999999999997E-3</v>
      </c>
    </row>
    <row r="26" spans="1:13" ht="20" customHeight="1">
      <c r="A26" s="463" t="s">
        <v>1904</v>
      </c>
      <c r="B26" s="97" t="s">
        <v>6</v>
      </c>
      <c r="C26" s="654">
        <v>0.69811404471313898</v>
      </c>
      <c r="D26" s="97">
        <v>0.89219999999999999</v>
      </c>
      <c r="E26" s="97">
        <v>3.8199999999999998E-2</v>
      </c>
      <c r="F26" s="97">
        <v>-23.363199999999999</v>
      </c>
      <c r="G26" s="466">
        <v>1.0110000000000001E-120</v>
      </c>
      <c r="H26" s="97">
        <v>0.20150000000000001</v>
      </c>
      <c r="I26" s="97">
        <v>3.1399999999999997E-2</v>
      </c>
      <c r="J26" s="97">
        <v>0.98540000000000005</v>
      </c>
      <c r="K26" s="465">
        <v>6.7000000000000002E-3</v>
      </c>
      <c r="L26" s="97">
        <v>-0.65839999999999999</v>
      </c>
      <c r="M26" s="465">
        <v>5.7999999999999996E-3</v>
      </c>
    </row>
    <row r="27" spans="1:13" ht="20" customHeight="1">
      <c r="A27" s="463" t="s">
        <v>1904</v>
      </c>
      <c r="B27" s="97" t="s">
        <v>10</v>
      </c>
      <c r="C27" s="654">
        <v>-0.62609778020054196</v>
      </c>
      <c r="D27" s="97">
        <v>-0.80320000000000003</v>
      </c>
      <c r="E27" s="97">
        <v>4.7E-2</v>
      </c>
      <c r="F27" s="97">
        <v>17.106400000000001</v>
      </c>
      <c r="G27" s="466">
        <v>1.3302E-65</v>
      </c>
      <c r="H27" s="97">
        <v>0.2651</v>
      </c>
      <c r="I27" s="97">
        <v>3.5099999999999999E-2</v>
      </c>
      <c r="J27" s="97">
        <v>0.99929999999999997</v>
      </c>
      <c r="K27" s="465">
        <v>7.6E-3</v>
      </c>
      <c r="L27" s="97">
        <v>0.57330000000000003</v>
      </c>
      <c r="M27" s="465">
        <v>5.7999999999999996E-3</v>
      </c>
    </row>
    <row r="28" spans="1:13" ht="20" customHeight="1">
      <c r="A28" s="463" t="s">
        <v>1904</v>
      </c>
      <c r="B28" s="97" t="s">
        <v>8</v>
      </c>
      <c r="C28" s="654">
        <v>-0.33326054664813498</v>
      </c>
      <c r="D28" s="97">
        <v>-0.1419</v>
      </c>
      <c r="E28" s="97">
        <v>0.1178</v>
      </c>
      <c r="F28" s="97">
        <v>1.2049000000000001</v>
      </c>
      <c r="G28" s="464">
        <v>0.2283</v>
      </c>
      <c r="H28" s="97">
        <v>0.21809999999999999</v>
      </c>
      <c r="I28" s="97">
        <v>3.0200000000000001E-2</v>
      </c>
      <c r="J28" s="97">
        <v>1.01</v>
      </c>
      <c r="K28" s="465">
        <v>6.4000000000000003E-3</v>
      </c>
      <c r="L28" s="97">
        <v>0.1171</v>
      </c>
      <c r="M28" s="465">
        <v>5.7999999999999996E-3</v>
      </c>
    </row>
    <row r="29" spans="1:13" ht="20" customHeight="1">
      <c r="A29" s="463" t="s">
        <v>1904</v>
      </c>
      <c r="B29" s="97" t="s">
        <v>784</v>
      </c>
      <c r="C29" s="654">
        <v>-0.22324423771840701</v>
      </c>
      <c r="D29" s="97">
        <v>0.2223</v>
      </c>
      <c r="E29" s="97">
        <v>0.11409999999999999</v>
      </c>
      <c r="F29" s="97">
        <v>-1.9482999999999999</v>
      </c>
      <c r="G29" s="464">
        <v>5.1400000000000001E-2</v>
      </c>
      <c r="H29" s="97">
        <v>0.1895</v>
      </c>
      <c r="I29" s="97">
        <v>2.7300000000000001E-2</v>
      </c>
      <c r="J29" s="97">
        <v>1.0112000000000001</v>
      </c>
      <c r="K29" s="465">
        <v>6.1999999999999998E-3</v>
      </c>
      <c r="L29" s="97">
        <v>-2.01E-2</v>
      </c>
      <c r="M29" s="465">
        <v>5.4999999999999997E-3</v>
      </c>
    </row>
    <row r="30" spans="1:13" ht="20" customHeight="1">
      <c r="A30" s="463" t="s">
        <v>1904</v>
      </c>
      <c r="B30" s="97" t="s">
        <v>1903</v>
      </c>
      <c r="C30" s="654">
        <v>0.70139007314363</v>
      </c>
      <c r="D30" s="97">
        <v>0.88819999999999999</v>
      </c>
      <c r="E30" s="97">
        <v>4.0500000000000001E-2</v>
      </c>
      <c r="F30" s="97">
        <v>-21.947399999999998</v>
      </c>
      <c r="G30" s="466">
        <v>9.1749000000000002E-107</v>
      </c>
      <c r="H30" s="97">
        <v>0.16450000000000001</v>
      </c>
      <c r="I30" s="97">
        <v>3.2000000000000001E-2</v>
      </c>
      <c r="J30" s="97">
        <v>1.006</v>
      </c>
      <c r="K30" s="465">
        <v>6.7999999999999996E-3</v>
      </c>
      <c r="L30" s="97">
        <v>-0.66910000000000003</v>
      </c>
      <c r="M30" s="465">
        <v>5.4999999999999997E-3</v>
      </c>
    </row>
    <row r="31" spans="1:13" ht="20" customHeight="1">
      <c r="A31" s="463" t="s">
        <v>1905</v>
      </c>
      <c r="B31" s="463" t="s">
        <v>1904</v>
      </c>
      <c r="C31" s="654">
        <v>0.44713012303861399</v>
      </c>
      <c r="D31" s="97">
        <v>0.50790000000000002</v>
      </c>
      <c r="E31" s="97">
        <v>9.1700000000000004E-2</v>
      </c>
      <c r="F31" s="97">
        <v>5.5410000000000004</v>
      </c>
      <c r="G31" s="466">
        <v>3.0079000000000001E-8</v>
      </c>
      <c r="H31" s="97">
        <v>0.22939999999999999</v>
      </c>
      <c r="I31" s="97">
        <v>3.5299999999999998E-2</v>
      </c>
      <c r="J31" s="97">
        <v>0.99980000000000002</v>
      </c>
      <c r="K31" s="465">
        <v>6.4999999999999997E-3</v>
      </c>
      <c r="L31" s="97">
        <v>0.3952</v>
      </c>
      <c r="M31" s="465">
        <v>5.3E-3</v>
      </c>
    </row>
    <row r="32" spans="1:13" ht="20" customHeight="1">
      <c r="A32" s="463" t="s">
        <v>1905</v>
      </c>
      <c r="B32" s="97" t="s">
        <v>7</v>
      </c>
      <c r="C32" s="654">
        <v>-0.22082252912966399</v>
      </c>
      <c r="D32" s="97">
        <v>-0.10100000000000001</v>
      </c>
      <c r="E32" s="97">
        <v>0.10580000000000001</v>
      </c>
      <c r="F32" s="97">
        <v>0.95399999999999996</v>
      </c>
      <c r="G32" s="464">
        <v>0.34010000000000001</v>
      </c>
      <c r="H32" s="97">
        <v>0.18360000000000001</v>
      </c>
      <c r="I32" s="97">
        <v>2.92E-2</v>
      </c>
      <c r="J32" s="97">
        <v>1.0117</v>
      </c>
      <c r="K32" s="465">
        <v>6.7000000000000002E-3</v>
      </c>
      <c r="L32" s="97">
        <v>0.18160000000000001</v>
      </c>
      <c r="M32" s="465">
        <v>4.1999999999999997E-3</v>
      </c>
    </row>
    <row r="33" spans="1:13" ht="20" customHeight="1">
      <c r="A33" s="463" t="s">
        <v>1905</v>
      </c>
      <c r="B33" s="97" t="s">
        <v>9</v>
      </c>
      <c r="C33" s="654">
        <v>-8.8297290790066499E-2</v>
      </c>
      <c r="D33" s="97">
        <v>7.4999999999999997E-3</v>
      </c>
      <c r="E33" s="97">
        <v>0.1047</v>
      </c>
      <c r="F33" s="97">
        <v>-7.1300000000000002E-2</v>
      </c>
      <c r="G33" s="464">
        <v>0.94320000000000004</v>
      </c>
      <c r="H33" s="97">
        <v>0.2447</v>
      </c>
      <c r="I33" s="97">
        <v>3.1800000000000002E-2</v>
      </c>
      <c r="J33" s="97">
        <v>1.0091000000000001</v>
      </c>
      <c r="K33" s="465">
        <v>6.8999999999999999E-3</v>
      </c>
      <c r="L33" s="97">
        <v>-8.5099999999999995E-2</v>
      </c>
      <c r="M33" s="465">
        <v>4.4000000000000003E-3</v>
      </c>
    </row>
    <row r="34" spans="1:13" ht="20" customHeight="1">
      <c r="A34" s="463" t="s">
        <v>1905</v>
      </c>
      <c r="B34" s="97" t="s">
        <v>6</v>
      </c>
      <c r="C34" s="654">
        <v>0.40372923754559698</v>
      </c>
      <c r="D34" s="97">
        <v>0.56469999999999998</v>
      </c>
      <c r="E34" s="97">
        <v>9.9299999999999999E-2</v>
      </c>
      <c r="F34" s="97">
        <v>-5.6843000000000004</v>
      </c>
      <c r="G34" s="466">
        <v>1.3135E-8</v>
      </c>
      <c r="H34" s="97">
        <v>0.20150000000000001</v>
      </c>
      <c r="I34" s="97">
        <v>3.1399999999999997E-2</v>
      </c>
      <c r="J34" s="97">
        <v>0.98540000000000005</v>
      </c>
      <c r="K34" s="465">
        <v>6.7000000000000002E-3</v>
      </c>
      <c r="L34" s="97">
        <v>-0.34510000000000002</v>
      </c>
      <c r="M34" s="465">
        <v>4.8999999999999998E-3</v>
      </c>
    </row>
    <row r="35" spans="1:13" ht="20" customHeight="1">
      <c r="A35" s="463" t="s">
        <v>1905</v>
      </c>
      <c r="B35" s="97" t="s">
        <v>10</v>
      </c>
      <c r="C35" s="654">
        <v>-0.262530416415168</v>
      </c>
      <c r="D35" s="97">
        <v>-0.29970000000000002</v>
      </c>
      <c r="E35" s="97">
        <v>9.5899999999999999E-2</v>
      </c>
      <c r="F35" s="97">
        <v>3.1255999999999999</v>
      </c>
      <c r="G35" s="464">
        <v>1.8E-3</v>
      </c>
      <c r="H35" s="97">
        <v>0.2651</v>
      </c>
      <c r="I35" s="97">
        <v>3.5099999999999999E-2</v>
      </c>
      <c r="J35" s="97">
        <v>0.99929999999999997</v>
      </c>
      <c r="K35" s="465">
        <v>7.6E-3</v>
      </c>
      <c r="L35" s="97">
        <v>0.15740000000000001</v>
      </c>
      <c r="M35" s="465">
        <v>4.1999999999999997E-3</v>
      </c>
    </row>
    <row r="36" spans="1:13" ht="20" customHeight="1">
      <c r="A36" s="463" t="s">
        <v>1905</v>
      </c>
      <c r="B36" s="97" t="s">
        <v>8</v>
      </c>
      <c r="C36" s="654">
        <v>-0.20151418265181401</v>
      </c>
      <c r="D36" s="97">
        <v>-6.8500000000000005E-2</v>
      </c>
      <c r="E36" s="97">
        <v>0.1109</v>
      </c>
      <c r="F36" s="97">
        <v>0.61780000000000002</v>
      </c>
      <c r="G36" s="464">
        <v>0.53669999999999995</v>
      </c>
      <c r="H36" s="97">
        <v>0.21809999999999999</v>
      </c>
      <c r="I36" s="97">
        <v>3.0200000000000001E-2</v>
      </c>
      <c r="J36" s="97">
        <v>1.01</v>
      </c>
      <c r="K36" s="465">
        <v>6.4000000000000003E-3</v>
      </c>
      <c r="L36" s="97">
        <v>6.6600000000000006E-2</v>
      </c>
      <c r="M36" s="465">
        <v>4.4999999999999997E-3</v>
      </c>
    </row>
    <row r="37" spans="1:13" ht="20" customHeight="1">
      <c r="A37" s="463" t="s">
        <v>1905</v>
      </c>
      <c r="B37" s="97" t="s">
        <v>784</v>
      </c>
      <c r="C37" s="654">
        <v>-0.23242256316936299</v>
      </c>
      <c r="D37" s="97">
        <v>-4.1700000000000001E-2</v>
      </c>
      <c r="E37" s="97">
        <v>0.11310000000000001</v>
      </c>
      <c r="F37" s="97">
        <v>0.36859999999999998</v>
      </c>
      <c r="G37" s="464">
        <v>0.71240000000000003</v>
      </c>
      <c r="H37" s="97">
        <v>0.1895</v>
      </c>
      <c r="I37" s="97">
        <v>2.7300000000000001E-2</v>
      </c>
      <c r="J37" s="97">
        <v>1.0112000000000001</v>
      </c>
      <c r="K37" s="465">
        <v>6.1999999999999998E-3</v>
      </c>
      <c r="L37" s="97">
        <v>0.15579999999999999</v>
      </c>
      <c r="M37" s="465">
        <v>4.1000000000000003E-3</v>
      </c>
    </row>
    <row r="38" spans="1:13" ht="20" customHeight="1">
      <c r="A38" s="463" t="s">
        <v>1905</v>
      </c>
      <c r="B38" s="97" t="s">
        <v>1903</v>
      </c>
      <c r="C38" s="654">
        <v>0.40637188198669699</v>
      </c>
      <c r="D38" s="97">
        <v>0.72360000000000002</v>
      </c>
      <c r="E38" s="97">
        <v>9.1800000000000007E-2</v>
      </c>
      <c r="F38" s="97">
        <v>-7.883</v>
      </c>
      <c r="G38" s="466">
        <v>3.1965000000000002E-15</v>
      </c>
      <c r="H38" s="97">
        <v>0.16450000000000001</v>
      </c>
      <c r="I38" s="97">
        <v>3.2000000000000001E-2</v>
      </c>
      <c r="J38" s="97">
        <v>1.006</v>
      </c>
      <c r="K38" s="465">
        <v>6.7999999999999996E-3</v>
      </c>
      <c r="L38" s="97">
        <v>-0.34139999999999998</v>
      </c>
      <c r="M38" s="465">
        <v>5.0000000000000001E-3</v>
      </c>
    </row>
    <row r="39" spans="1:13" ht="20" customHeight="1">
      <c r="A39" s="97" t="s">
        <v>1903</v>
      </c>
      <c r="B39" s="463" t="s">
        <v>1904</v>
      </c>
      <c r="C39" s="654">
        <v>0.70139007314363</v>
      </c>
      <c r="D39" s="97">
        <v>0.88819999999999999</v>
      </c>
      <c r="E39" s="97">
        <v>4.0500000000000001E-2</v>
      </c>
      <c r="F39" s="97">
        <v>-21.947399999999998</v>
      </c>
      <c r="G39" s="466">
        <v>9.1749000000000002E-107</v>
      </c>
      <c r="H39" s="97">
        <v>0.22939999999999999</v>
      </c>
      <c r="I39" s="97">
        <v>3.5299999999999998E-2</v>
      </c>
      <c r="J39" s="97">
        <v>0.99980000000000002</v>
      </c>
      <c r="K39" s="465">
        <v>6.4999999999999997E-3</v>
      </c>
      <c r="L39" s="97">
        <v>-0.66910000000000003</v>
      </c>
      <c r="M39" s="465">
        <v>5.4999999999999997E-3</v>
      </c>
    </row>
    <row r="40" spans="1:13" ht="20" customHeight="1">
      <c r="A40" s="97" t="s">
        <v>1903</v>
      </c>
      <c r="B40" s="463" t="s">
        <v>1905</v>
      </c>
      <c r="C40" s="654">
        <v>0.40637188198669699</v>
      </c>
      <c r="D40" s="97">
        <v>0.72360000000000002</v>
      </c>
      <c r="E40" s="97">
        <v>9.1800000000000007E-2</v>
      </c>
      <c r="F40" s="97">
        <v>-7.883</v>
      </c>
      <c r="G40" s="466">
        <v>3.1965000000000002E-15</v>
      </c>
      <c r="H40" s="97">
        <v>0.15690000000000001</v>
      </c>
      <c r="I40" s="97">
        <v>2.8400000000000002E-2</v>
      </c>
      <c r="J40" s="97">
        <v>0.98650000000000004</v>
      </c>
      <c r="K40" s="465">
        <v>6.6E-3</v>
      </c>
      <c r="L40" s="97">
        <v>-0.34139999999999998</v>
      </c>
      <c r="M40" s="465">
        <v>5.0000000000000001E-3</v>
      </c>
    </row>
    <row r="41" spans="1:13" ht="20" customHeight="1">
      <c r="A41" s="97" t="s">
        <v>1903</v>
      </c>
      <c r="B41" s="467" t="s">
        <v>7</v>
      </c>
      <c r="C41" s="654">
        <v>3.46850296934978E-2</v>
      </c>
      <c r="D41" s="467">
        <v>0.3241</v>
      </c>
      <c r="E41" s="467">
        <v>9.5200000000000007E-2</v>
      </c>
      <c r="F41" s="467">
        <v>3.4041000000000001</v>
      </c>
      <c r="G41" s="218">
        <v>6.9999999999999999E-4</v>
      </c>
      <c r="H41" s="467">
        <v>0.18360000000000001</v>
      </c>
      <c r="I41" s="467">
        <v>2.92E-2</v>
      </c>
      <c r="J41" s="467">
        <v>1.0117</v>
      </c>
      <c r="K41" s="469">
        <v>6.7000000000000002E-3</v>
      </c>
      <c r="L41" s="467">
        <v>0.12479999999999999</v>
      </c>
      <c r="M41" s="469">
        <v>4.7000000000000002E-3</v>
      </c>
    </row>
    <row r="42" spans="1:13" ht="20" customHeight="1">
      <c r="A42" s="97" t="s">
        <v>1903</v>
      </c>
      <c r="B42" s="97" t="s">
        <v>9</v>
      </c>
      <c r="C42" s="654">
        <v>-0.32568989063138098</v>
      </c>
      <c r="D42" s="97">
        <v>-0.26140000000000002</v>
      </c>
      <c r="E42" s="97">
        <v>0.10929999999999999</v>
      </c>
      <c r="F42" s="97">
        <v>-2.391</v>
      </c>
      <c r="G42" s="464">
        <v>1.6799999999999999E-2</v>
      </c>
      <c r="H42" s="97">
        <v>0.2447</v>
      </c>
      <c r="I42" s="97">
        <v>3.1800000000000002E-2</v>
      </c>
      <c r="J42" s="97">
        <v>1.0091000000000001</v>
      </c>
      <c r="K42" s="465">
        <v>6.8999999999999999E-3</v>
      </c>
      <c r="L42" s="97">
        <v>-0.13930000000000001</v>
      </c>
      <c r="M42" s="465">
        <v>5.1000000000000004E-3</v>
      </c>
    </row>
    <row r="43" spans="1:13" ht="20" customHeight="1">
      <c r="A43" s="97" t="s">
        <v>1903</v>
      </c>
      <c r="B43" s="97" t="s">
        <v>6</v>
      </c>
      <c r="C43" s="654">
        <v>0.59526970258251199</v>
      </c>
      <c r="D43" s="97">
        <v>0.79959999999999998</v>
      </c>
      <c r="E43" s="97">
        <v>6.3500000000000001E-2</v>
      </c>
      <c r="F43" s="97">
        <v>12.5997</v>
      </c>
      <c r="G43" s="466">
        <v>2.1191000000000001E-36</v>
      </c>
      <c r="H43" s="97">
        <v>0.20150000000000001</v>
      </c>
      <c r="I43" s="97">
        <v>3.1399999999999997E-2</v>
      </c>
      <c r="J43" s="97">
        <v>0.98540000000000005</v>
      </c>
      <c r="K43" s="465">
        <v>6.7000000000000002E-3</v>
      </c>
      <c r="L43" s="97">
        <v>0.54530000000000001</v>
      </c>
      <c r="M43" s="465">
        <v>5.7999999999999996E-3</v>
      </c>
    </row>
    <row r="44" spans="1:13" ht="20" customHeight="1">
      <c r="A44" s="97" t="s">
        <v>1903</v>
      </c>
      <c r="B44" s="97" t="s">
        <v>10</v>
      </c>
      <c r="C44" s="654">
        <v>-0.52689998342760402</v>
      </c>
      <c r="D44" s="97">
        <v>-0.60780000000000001</v>
      </c>
      <c r="E44" s="97">
        <v>7.3499999999999996E-2</v>
      </c>
      <c r="F44" s="97">
        <v>-8.2649000000000008</v>
      </c>
      <c r="G44" s="466">
        <v>1.3985999999999999E-16</v>
      </c>
      <c r="H44" s="97">
        <v>0.2651</v>
      </c>
      <c r="I44" s="97">
        <v>3.5099999999999999E-2</v>
      </c>
      <c r="J44" s="97">
        <v>0.99929999999999997</v>
      </c>
      <c r="K44" s="465">
        <v>7.6E-3</v>
      </c>
      <c r="L44" s="97">
        <v>-0.4335</v>
      </c>
      <c r="M44" s="465">
        <v>5.1999999999999998E-3</v>
      </c>
    </row>
    <row r="45" spans="1:13" ht="20" customHeight="1">
      <c r="A45" s="97" t="s">
        <v>1903</v>
      </c>
      <c r="B45" s="97" t="s">
        <v>8</v>
      </c>
      <c r="C45" s="654">
        <v>-0.26548983296031398</v>
      </c>
      <c r="D45" s="97">
        <v>-3.0599999999999999E-2</v>
      </c>
      <c r="E45" s="97">
        <v>0.1245</v>
      </c>
      <c r="F45" s="97">
        <v>-0.24610000000000001</v>
      </c>
      <c r="G45" s="464">
        <v>0.80559999999999998</v>
      </c>
      <c r="H45" s="97">
        <v>0.21809999999999999</v>
      </c>
      <c r="I45" s="97">
        <v>3.0200000000000001E-2</v>
      </c>
      <c r="J45" s="97">
        <v>1.01</v>
      </c>
      <c r="K45" s="465">
        <v>6.4000000000000003E-3</v>
      </c>
      <c r="L45" s="97">
        <v>-5.0200000000000002E-2</v>
      </c>
      <c r="M45" s="465">
        <v>5.4999999999999997E-3</v>
      </c>
    </row>
    <row r="46" spans="1:13" ht="20" customHeight="1">
      <c r="A46" s="97" t="s">
        <v>1903</v>
      </c>
      <c r="B46" s="97" t="s">
        <v>784</v>
      </c>
      <c r="C46" s="654">
        <v>-0.113253967341424</v>
      </c>
      <c r="D46" s="97">
        <v>0.20949999999999999</v>
      </c>
      <c r="E46" s="97">
        <v>0.1087</v>
      </c>
      <c r="F46" s="97">
        <v>1.9269000000000001</v>
      </c>
      <c r="G46" s="464">
        <v>5.3999999999999999E-2</v>
      </c>
      <c r="H46" s="97">
        <v>0.1895</v>
      </c>
      <c r="I46" s="97">
        <v>2.7300000000000001E-2</v>
      </c>
      <c r="J46" s="97">
        <v>1.0112000000000001</v>
      </c>
      <c r="K46" s="465">
        <v>6.1999999999999998E-3</v>
      </c>
      <c r="L46" s="97">
        <v>0.1163</v>
      </c>
      <c r="M46" s="465">
        <v>5.1999999999999998E-3</v>
      </c>
    </row>
    <row r="47" spans="1:13" ht="20" customHeight="1">
      <c r="A47" s="467" t="s">
        <v>7</v>
      </c>
      <c r="B47" s="463" t="s">
        <v>1904</v>
      </c>
      <c r="C47" s="656">
        <v>1.219727E-2</v>
      </c>
      <c r="D47" s="467">
        <v>0.4894</v>
      </c>
      <c r="E47" s="467">
        <v>8.8700000000000001E-2</v>
      </c>
      <c r="F47" s="467">
        <v>-5.5198</v>
      </c>
      <c r="G47" s="468">
        <v>3.3943000000000002E-8</v>
      </c>
      <c r="H47" s="467">
        <v>0.22939999999999999</v>
      </c>
      <c r="I47" s="467">
        <v>3.5299999999999998E-2</v>
      </c>
      <c r="J47" s="467">
        <v>0.99980000000000002</v>
      </c>
      <c r="K47" s="469">
        <v>6.4999999999999997E-3</v>
      </c>
      <c r="L47" s="467">
        <v>-0.16969999999999999</v>
      </c>
      <c r="M47" s="469">
        <v>5.1000000000000004E-3</v>
      </c>
    </row>
    <row r="48" spans="1:13" s="2" customFormat="1" ht="20" customHeight="1">
      <c r="A48" s="97" t="s">
        <v>7</v>
      </c>
      <c r="B48" s="463" t="s">
        <v>1905</v>
      </c>
      <c r="C48" s="656">
        <v>-0.2208225</v>
      </c>
      <c r="D48" s="97">
        <v>-0.10100000000000001</v>
      </c>
      <c r="E48" s="97">
        <v>0.10580000000000001</v>
      </c>
      <c r="F48" s="97">
        <v>0.95399999999999996</v>
      </c>
      <c r="G48" s="464">
        <v>0.34010000000000001</v>
      </c>
      <c r="H48" s="97">
        <v>0.15690000000000001</v>
      </c>
      <c r="I48" s="97">
        <v>2.8400000000000002E-2</v>
      </c>
      <c r="J48" s="97">
        <v>0.98650000000000004</v>
      </c>
      <c r="K48" s="465">
        <v>6.6E-3</v>
      </c>
      <c r="L48" s="97">
        <v>0.18160000000000001</v>
      </c>
      <c r="M48" s="465">
        <v>4.1999999999999997E-3</v>
      </c>
    </row>
    <row r="49" spans="1:13" ht="20" customHeight="1">
      <c r="A49" s="467" t="s">
        <v>7</v>
      </c>
      <c r="B49" s="467" t="s">
        <v>9</v>
      </c>
      <c r="C49" s="654">
        <v>-9.4246364431725099E-2</v>
      </c>
      <c r="D49" s="467">
        <v>-0.5625</v>
      </c>
      <c r="E49" s="467">
        <v>6.3700000000000007E-2</v>
      </c>
      <c r="F49" s="467">
        <v>-8.8355999999999995</v>
      </c>
      <c r="G49" s="468">
        <v>9.9524999999999996E-19</v>
      </c>
      <c r="H49" s="467">
        <v>0.2447</v>
      </c>
      <c r="I49" s="467">
        <v>3.1800000000000002E-2</v>
      </c>
      <c r="J49" s="467">
        <v>1.0091000000000001</v>
      </c>
      <c r="K49" s="469">
        <v>6.8999999999999999E-3</v>
      </c>
      <c r="L49" s="467">
        <v>-0.55059999999999998</v>
      </c>
      <c r="M49" s="469">
        <v>5.4000000000000003E-3</v>
      </c>
    </row>
    <row r="50" spans="1:13" ht="20" customHeight="1">
      <c r="A50" s="467" t="s">
        <v>7</v>
      </c>
      <c r="B50" s="467" t="s">
        <v>6</v>
      </c>
      <c r="C50" s="654">
        <v>-5.9389553101354103E-2</v>
      </c>
      <c r="D50" s="467">
        <v>0.24590000000000001</v>
      </c>
      <c r="E50" s="467">
        <v>9.5000000000000001E-2</v>
      </c>
      <c r="F50" s="467">
        <v>2.5891000000000002</v>
      </c>
      <c r="G50" s="218">
        <v>9.5999999999999992E-3</v>
      </c>
      <c r="H50" s="467">
        <v>0.20150000000000001</v>
      </c>
      <c r="I50" s="467">
        <v>3.1399999999999997E-2</v>
      </c>
      <c r="J50" s="467">
        <v>0.98540000000000005</v>
      </c>
      <c r="K50" s="469">
        <v>6.7000000000000002E-3</v>
      </c>
      <c r="L50" s="467">
        <v>2.64E-2</v>
      </c>
      <c r="M50" s="469">
        <v>4.7000000000000002E-3</v>
      </c>
    </row>
    <row r="51" spans="1:13" ht="20" customHeight="1">
      <c r="A51" s="467" t="s">
        <v>7</v>
      </c>
      <c r="B51" s="467" t="s">
        <v>10</v>
      </c>
      <c r="C51" s="654">
        <v>-3.9664536237299403E-2</v>
      </c>
      <c r="D51" s="467">
        <v>-0.5181</v>
      </c>
      <c r="E51" s="467">
        <v>6.9199999999999998E-2</v>
      </c>
      <c r="F51" s="467">
        <v>-7.4916999999999998</v>
      </c>
      <c r="G51" s="468">
        <v>6.7997999999999995E-14</v>
      </c>
      <c r="H51" s="467">
        <v>0.2651</v>
      </c>
      <c r="I51" s="467">
        <v>3.5099999999999999E-2</v>
      </c>
      <c r="J51" s="467">
        <v>0.99929999999999997</v>
      </c>
      <c r="K51" s="469">
        <v>7.6E-3</v>
      </c>
      <c r="L51" s="467">
        <v>-0.40050000000000002</v>
      </c>
      <c r="M51" s="469">
        <v>5.3E-3</v>
      </c>
    </row>
    <row r="52" spans="1:13" ht="20" customHeight="1">
      <c r="A52" s="97" t="s">
        <v>7</v>
      </c>
      <c r="B52" s="97" t="s">
        <v>8</v>
      </c>
      <c r="C52" s="654">
        <v>0.48887956636700602</v>
      </c>
      <c r="D52" s="97">
        <v>0.1976</v>
      </c>
      <c r="E52" s="97">
        <v>9.2200000000000004E-2</v>
      </c>
      <c r="F52" s="97">
        <v>2.1434000000000002</v>
      </c>
      <c r="G52" s="464">
        <v>3.2099999999999997E-2</v>
      </c>
      <c r="H52" s="97">
        <v>0.21809999999999999</v>
      </c>
      <c r="I52" s="97">
        <v>3.0200000000000001E-2</v>
      </c>
      <c r="J52" s="97">
        <v>1.01</v>
      </c>
      <c r="K52" s="465">
        <v>6.4000000000000003E-3</v>
      </c>
      <c r="L52" s="97">
        <v>0.27100000000000002</v>
      </c>
      <c r="M52" s="465">
        <v>4.5999999999999999E-3</v>
      </c>
    </row>
    <row r="53" spans="1:13" ht="20" customHeight="1">
      <c r="A53" s="97" t="s">
        <v>7</v>
      </c>
      <c r="B53" s="97" t="s">
        <v>784</v>
      </c>
      <c r="C53" s="654">
        <v>0.79851554613708597</v>
      </c>
      <c r="D53" s="97">
        <v>0.7409</v>
      </c>
      <c r="E53" s="97">
        <v>4.9200000000000001E-2</v>
      </c>
      <c r="F53" s="97">
        <v>15.058400000000001</v>
      </c>
      <c r="G53" s="466">
        <v>3.0425000000000001E-51</v>
      </c>
      <c r="H53" s="97">
        <v>0.1895</v>
      </c>
      <c r="I53" s="97">
        <v>2.7300000000000001E-2</v>
      </c>
      <c r="J53" s="97">
        <v>1.0112000000000001</v>
      </c>
      <c r="K53" s="465">
        <v>6.1999999999999998E-3</v>
      </c>
      <c r="L53" s="97">
        <v>0.78320000000000001</v>
      </c>
      <c r="M53" s="465">
        <v>5.7999999999999996E-3</v>
      </c>
    </row>
    <row r="54" spans="1:13" s="2" customFormat="1" ht="20" customHeight="1">
      <c r="A54" s="467" t="s">
        <v>7</v>
      </c>
      <c r="B54" s="97" t="s">
        <v>1903</v>
      </c>
      <c r="C54" s="654">
        <v>3.46850296934978E-2</v>
      </c>
      <c r="D54" s="467">
        <v>0.3241</v>
      </c>
      <c r="E54" s="467">
        <v>9.5200000000000007E-2</v>
      </c>
      <c r="F54" s="467">
        <v>3.4041000000000001</v>
      </c>
      <c r="G54" s="218">
        <v>6.9999999999999999E-4</v>
      </c>
      <c r="H54" s="467">
        <v>0.16450000000000001</v>
      </c>
      <c r="I54" s="467">
        <v>3.2000000000000001E-2</v>
      </c>
      <c r="J54" s="467">
        <v>1.006</v>
      </c>
      <c r="K54" s="469">
        <v>6.7999999999999996E-3</v>
      </c>
      <c r="L54" s="467">
        <v>0.12479999999999999</v>
      </c>
      <c r="M54" s="469">
        <v>4.7000000000000002E-3</v>
      </c>
    </row>
    <row r="55" spans="1:13" ht="20" customHeight="1">
      <c r="A55" s="97" t="s">
        <v>9</v>
      </c>
      <c r="B55" s="463" t="s">
        <v>1904</v>
      </c>
      <c r="C55" s="654">
        <v>-0.38964024239468997</v>
      </c>
      <c r="D55" s="97">
        <v>-0.47570000000000001</v>
      </c>
      <c r="E55" s="97">
        <v>8.5800000000000001E-2</v>
      </c>
      <c r="F55" s="97">
        <v>5.5437000000000003</v>
      </c>
      <c r="G55" s="466">
        <v>2.9612000000000001E-8</v>
      </c>
      <c r="H55" s="97">
        <v>0.22939999999999999</v>
      </c>
      <c r="I55" s="97">
        <v>3.5299999999999998E-2</v>
      </c>
      <c r="J55" s="97">
        <v>0.99980000000000002</v>
      </c>
      <c r="K55" s="465">
        <v>6.4999999999999997E-3</v>
      </c>
      <c r="L55" s="97">
        <v>0.23569999999999999</v>
      </c>
      <c r="M55" s="465">
        <v>5.4999999999999997E-3</v>
      </c>
    </row>
    <row r="56" spans="1:13" s="2" customFormat="1" ht="20" customHeight="1">
      <c r="A56" s="97" t="s">
        <v>9</v>
      </c>
      <c r="B56" s="463" t="s">
        <v>1905</v>
      </c>
      <c r="C56" s="654">
        <v>-8.8297290790066499E-2</v>
      </c>
      <c r="D56" s="97">
        <v>7.4999999999999997E-3</v>
      </c>
      <c r="E56" s="97">
        <v>0.1047</v>
      </c>
      <c r="F56" s="97">
        <v>-7.1300000000000002E-2</v>
      </c>
      <c r="G56" s="464">
        <v>0.94320000000000004</v>
      </c>
      <c r="H56" s="97">
        <v>0.15690000000000001</v>
      </c>
      <c r="I56" s="97">
        <v>2.8400000000000002E-2</v>
      </c>
      <c r="J56" s="97">
        <v>0.98650000000000004</v>
      </c>
      <c r="K56" s="465">
        <v>6.6E-3</v>
      </c>
      <c r="L56" s="97">
        <v>-8.5099999999999995E-2</v>
      </c>
      <c r="M56" s="465">
        <v>4.4000000000000003E-3</v>
      </c>
    </row>
    <row r="57" spans="1:13" s="2" customFormat="1" ht="20" customHeight="1">
      <c r="A57" s="467" t="s">
        <v>9</v>
      </c>
      <c r="B57" s="467" t="s">
        <v>7</v>
      </c>
      <c r="C57" s="654">
        <v>-9.4246364431725099E-2</v>
      </c>
      <c r="D57" s="467">
        <v>-0.5625</v>
      </c>
      <c r="E57" s="467">
        <v>6.3700000000000007E-2</v>
      </c>
      <c r="F57" s="467">
        <v>-8.8355999999999995</v>
      </c>
      <c r="G57" s="468">
        <v>9.9524999999999996E-19</v>
      </c>
      <c r="H57" s="467">
        <v>0.18360000000000001</v>
      </c>
      <c r="I57" s="467">
        <v>2.92E-2</v>
      </c>
      <c r="J57" s="467">
        <v>1.0117</v>
      </c>
      <c r="K57" s="469">
        <v>6.7000000000000002E-3</v>
      </c>
      <c r="L57" s="467">
        <v>-0.55059999999999998</v>
      </c>
      <c r="M57" s="469">
        <v>5.4000000000000003E-3</v>
      </c>
    </row>
    <row r="58" spans="1:13" s="2" customFormat="1" ht="20" customHeight="1">
      <c r="A58" s="97" t="s">
        <v>9</v>
      </c>
      <c r="B58" s="97" t="s">
        <v>6</v>
      </c>
      <c r="C58" s="654">
        <v>-0.27314788763439901</v>
      </c>
      <c r="D58" s="97">
        <v>-0.34229999999999999</v>
      </c>
      <c r="E58" s="97">
        <v>9.5299999999999996E-2</v>
      </c>
      <c r="F58" s="97">
        <v>-3.5911</v>
      </c>
      <c r="G58" s="464">
        <v>2.9999999999999997E-4</v>
      </c>
      <c r="H58" s="97">
        <v>0.20150000000000001</v>
      </c>
      <c r="I58" s="97">
        <v>3.1399999999999997E-2</v>
      </c>
      <c r="J58" s="97">
        <v>0.98540000000000005</v>
      </c>
      <c r="K58" s="465">
        <v>6.7000000000000002E-3</v>
      </c>
      <c r="L58" s="97">
        <v>-0.10929999999999999</v>
      </c>
      <c r="M58" s="465">
        <v>5.1000000000000004E-3</v>
      </c>
    </row>
    <row r="59" spans="1:13" s="2" customFormat="1" ht="20" customHeight="1">
      <c r="A59" s="97" t="s">
        <v>9</v>
      </c>
      <c r="B59" s="97" t="s">
        <v>10</v>
      </c>
      <c r="C59" s="654">
        <v>0.88135785662745503</v>
      </c>
      <c r="D59" s="97">
        <v>0.87629999999999997</v>
      </c>
      <c r="E59" s="97">
        <v>2.7699999999999999E-2</v>
      </c>
      <c r="F59" s="97">
        <v>31.675599999999999</v>
      </c>
      <c r="G59" s="466">
        <v>3.3708E-220</v>
      </c>
      <c r="H59" s="97">
        <v>0.2651</v>
      </c>
      <c r="I59" s="97">
        <v>3.5099999999999999E-2</v>
      </c>
      <c r="J59" s="97">
        <v>0.99929999999999997</v>
      </c>
      <c r="K59" s="465">
        <v>7.6E-3</v>
      </c>
      <c r="L59" s="97">
        <v>0.78180000000000005</v>
      </c>
      <c r="M59" s="465">
        <v>6.8999999999999999E-3</v>
      </c>
    </row>
    <row r="60" spans="1:13" ht="20" customHeight="1">
      <c r="A60" s="97" t="s">
        <v>9</v>
      </c>
      <c r="B60" s="97" t="s">
        <v>8</v>
      </c>
      <c r="C60" s="654">
        <v>0.81421905042234199</v>
      </c>
      <c r="D60" s="97">
        <v>0.70099999999999996</v>
      </c>
      <c r="E60" s="97">
        <v>5.0099999999999999E-2</v>
      </c>
      <c r="F60" s="97">
        <v>13.9964</v>
      </c>
      <c r="G60" s="466">
        <v>1.6406000000000001E-44</v>
      </c>
      <c r="H60" s="97">
        <v>0.21809999999999999</v>
      </c>
      <c r="I60" s="97">
        <v>3.0200000000000001E-2</v>
      </c>
      <c r="J60" s="97">
        <v>1.01</v>
      </c>
      <c r="K60" s="465">
        <v>6.4000000000000003E-3</v>
      </c>
      <c r="L60" s="97">
        <v>0.64610000000000001</v>
      </c>
      <c r="M60" s="465">
        <v>5.5999999999999999E-3</v>
      </c>
    </row>
    <row r="61" spans="1:13" ht="20" customHeight="1">
      <c r="A61" s="97" t="s">
        <v>9</v>
      </c>
      <c r="B61" s="97" t="s">
        <v>784</v>
      </c>
      <c r="C61" s="654">
        <v>0.46350177836224099</v>
      </c>
      <c r="D61" s="97">
        <v>8.3500000000000005E-2</v>
      </c>
      <c r="E61" s="97">
        <v>9.7600000000000006E-2</v>
      </c>
      <c r="F61" s="97">
        <v>0.85589999999999999</v>
      </c>
      <c r="G61" s="464">
        <v>0.39200000000000002</v>
      </c>
      <c r="H61" s="97">
        <v>0.1895</v>
      </c>
      <c r="I61" s="97">
        <v>2.7300000000000001E-2</v>
      </c>
      <c r="J61" s="97">
        <v>1.0112000000000001</v>
      </c>
      <c r="K61" s="465">
        <v>6.1999999999999998E-3</v>
      </c>
      <c r="L61" s="97">
        <v>-2.35E-2</v>
      </c>
      <c r="M61" s="465">
        <v>4.7999999999999996E-3</v>
      </c>
    </row>
    <row r="62" spans="1:13" ht="20" customHeight="1">
      <c r="A62" s="97" t="s">
        <v>9</v>
      </c>
      <c r="B62" s="97" t="s">
        <v>1903</v>
      </c>
      <c r="C62" s="654">
        <v>-0.32568989063138098</v>
      </c>
      <c r="D62" s="97">
        <v>-0.26140000000000002</v>
      </c>
      <c r="E62" s="97">
        <v>0.10929999999999999</v>
      </c>
      <c r="F62" s="97">
        <v>-2.391</v>
      </c>
      <c r="G62" s="464">
        <v>1.6799999999999999E-2</v>
      </c>
      <c r="H62" s="97">
        <v>0.16450000000000001</v>
      </c>
      <c r="I62" s="97">
        <v>3.2000000000000001E-2</v>
      </c>
      <c r="J62" s="97">
        <v>1.006</v>
      </c>
      <c r="K62" s="465">
        <v>6.7999999999999996E-3</v>
      </c>
      <c r="L62" s="97">
        <v>-0.13930000000000001</v>
      </c>
      <c r="M62" s="465">
        <v>5.1000000000000004E-3</v>
      </c>
    </row>
    <row r="63" spans="1:13" ht="20" customHeight="1">
      <c r="A63" s="97" t="s">
        <v>6</v>
      </c>
      <c r="B63" s="463" t="s">
        <v>1904</v>
      </c>
      <c r="C63" s="654">
        <v>0.69811404471313898</v>
      </c>
      <c r="D63" s="97">
        <v>0.89219999999999999</v>
      </c>
      <c r="E63" s="97">
        <v>3.8199999999999998E-2</v>
      </c>
      <c r="F63" s="97">
        <v>-23.363199999999999</v>
      </c>
      <c r="G63" s="466">
        <v>1.0110000000000001E-120</v>
      </c>
      <c r="H63" s="97">
        <v>0.22939999999999999</v>
      </c>
      <c r="I63" s="97">
        <v>3.5299999999999998E-2</v>
      </c>
      <c r="J63" s="97">
        <v>0.99980000000000002</v>
      </c>
      <c r="K63" s="465">
        <v>6.4999999999999997E-3</v>
      </c>
      <c r="L63" s="97">
        <v>-0.65839999999999999</v>
      </c>
      <c r="M63" s="465">
        <v>5.7999999999999996E-3</v>
      </c>
    </row>
    <row r="64" spans="1:13" ht="20" customHeight="1">
      <c r="A64" s="97" t="s">
        <v>6</v>
      </c>
      <c r="B64" s="463" t="s">
        <v>1905</v>
      </c>
      <c r="C64" s="654">
        <v>0.40372923754559698</v>
      </c>
      <c r="D64" s="97">
        <v>0.56469999999999998</v>
      </c>
      <c r="E64" s="97">
        <v>9.9299999999999999E-2</v>
      </c>
      <c r="F64" s="97">
        <v>-5.6843000000000004</v>
      </c>
      <c r="G64" s="466">
        <v>1.3135E-8</v>
      </c>
      <c r="H64" s="97">
        <v>0.15690000000000001</v>
      </c>
      <c r="I64" s="97">
        <v>2.8400000000000002E-2</v>
      </c>
      <c r="J64" s="97">
        <v>0.98650000000000004</v>
      </c>
      <c r="K64" s="465">
        <v>6.6E-3</v>
      </c>
      <c r="L64" s="97">
        <v>-0.34510000000000002</v>
      </c>
      <c r="M64" s="465">
        <v>4.8999999999999998E-3</v>
      </c>
    </row>
    <row r="65" spans="1:13" s="2" customFormat="1" ht="20" customHeight="1">
      <c r="A65" s="467" t="s">
        <v>6</v>
      </c>
      <c r="B65" s="467" t="s">
        <v>7</v>
      </c>
      <c r="C65" s="654">
        <v>-5.9389553101354103E-2</v>
      </c>
      <c r="D65" s="467">
        <v>0.24590000000000001</v>
      </c>
      <c r="E65" s="467">
        <v>9.5000000000000001E-2</v>
      </c>
      <c r="F65" s="467">
        <v>2.5891000000000002</v>
      </c>
      <c r="G65" s="218">
        <v>9.5999999999999992E-3</v>
      </c>
      <c r="H65" s="467">
        <v>0.18360000000000001</v>
      </c>
      <c r="I65" s="467">
        <v>2.92E-2</v>
      </c>
      <c r="J65" s="467">
        <v>1.0117</v>
      </c>
      <c r="K65" s="469">
        <v>6.7000000000000002E-3</v>
      </c>
      <c r="L65" s="467">
        <v>2.64E-2</v>
      </c>
      <c r="M65" s="469">
        <v>4.7000000000000002E-3</v>
      </c>
    </row>
    <row r="66" spans="1:13" ht="20" customHeight="1">
      <c r="A66" s="97" t="s">
        <v>6</v>
      </c>
      <c r="B66" s="97" t="s">
        <v>9</v>
      </c>
      <c r="C66" s="654">
        <v>-0.27314788763439901</v>
      </c>
      <c r="D66" s="97">
        <v>-0.34229999999999999</v>
      </c>
      <c r="E66" s="97">
        <v>9.5299999999999996E-2</v>
      </c>
      <c r="F66" s="97">
        <v>-3.5911</v>
      </c>
      <c r="G66" s="464">
        <v>2.9999999999999997E-4</v>
      </c>
      <c r="H66" s="97">
        <v>0.2447</v>
      </c>
      <c r="I66" s="97">
        <v>3.1800000000000002E-2</v>
      </c>
      <c r="J66" s="97">
        <v>1.0091000000000001</v>
      </c>
      <c r="K66" s="465">
        <v>6.8999999999999999E-3</v>
      </c>
      <c r="L66" s="97">
        <v>-0.10929999999999999</v>
      </c>
      <c r="M66" s="465">
        <v>5.1000000000000004E-3</v>
      </c>
    </row>
    <row r="67" spans="1:13" ht="20" customHeight="1">
      <c r="A67" s="97" t="s">
        <v>6</v>
      </c>
      <c r="B67" s="97" t="s">
        <v>10</v>
      </c>
      <c r="C67" s="654">
        <v>-0.68512887473228301</v>
      </c>
      <c r="D67" s="97">
        <v>-0.75019999999999998</v>
      </c>
      <c r="E67" s="97">
        <v>4.1200000000000001E-2</v>
      </c>
      <c r="F67" s="97">
        <v>-18.222000000000001</v>
      </c>
      <c r="G67" s="466">
        <v>3.4550000000000001E-74</v>
      </c>
      <c r="H67" s="97">
        <v>0.2651</v>
      </c>
      <c r="I67" s="97">
        <v>3.5099999999999999E-2</v>
      </c>
      <c r="J67" s="97">
        <v>0.99929999999999997</v>
      </c>
      <c r="K67" s="465">
        <v>7.6E-3</v>
      </c>
      <c r="L67" s="97">
        <v>-0.68869999999999998</v>
      </c>
      <c r="M67" s="465">
        <v>5.7999999999999996E-3</v>
      </c>
    </row>
    <row r="68" spans="1:13" ht="20" customHeight="1">
      <c r="A68" s="97" t="s">
        <v>6</v>
      </c>
      <c r="B68" s="97" t="s">
        <v>8</v>
      </c>
      <c r="C68" s="654">
        <v>-0.27400843019277898</v>
      </c>
      <c r="D68" s="97">
        <v>-0.19020000000000001</v>
      </c>
      <c r="E68" s="97">
        <v>0.1163</v>
      </c>
      <c r="F68" s="97">
        <v>-1.6355</v>
      </c>
      <c r="G68" s="464">
        <v>0.1019</v>
      </c>
      <c r="H68" s="97">
        <v>0.21809999999999999</v>
      </c>
      <c r="I68" s="97">
        <v>3.0200000000000001E-2</v>
      </c>
      <c r="J68" s="97">
        <v>1.01</v>
      </c>
      <c r="K68" s="465">
        <v>6.4000000000000003E-3</v>
      </c>
      <c r="L68" s="97">
        <v>-0.10440000000000001</v>
      </c>
      <c r="M68" s="465">
        <v>5.4999999999999997E-3</v>
      </c>
    </row>
    <row r="69" spans="1:13" ht="20" customHeight="1">
      <c r="A69" s="97" t="s">
        <v>6</v>
      </c>
      <c r="B69" s="97" t="s">
        <v>784</v>
      </c>
      <c r="C69" s="654">
        <v>-0.23191686959836499</v>
      </c>
      <c r="D69" s="97">
        <v>0.03</v>
      </c>
      <c r="E69" s="97">
        <v>0.1172</v>
      </c>
      <c r="F69" s="97">
        <v>0.25590000000000002</v>
      </c>
      <c r="G69" s="464">
        <v>0.79800000000000004</v>
      </c>
      <c r="H69" s="97">
        <v>0.1895</v>
      </c>
      <c r="I69" s="97">
        <v>2.7300000000000001E-2</v>
      </c>
      <c r="J69" s="97">
        <v>1.0112000000000001</v>
      </c>
      <c r="K69" s="465">
        <v>6.1999999999999998E-3</v>
      </c>
      <c r="L69" s="97">
        <v>-8.9099999999999999E-2</v>
      </c>
      <c r="M69" s="465">
        <v>5.4000000000000003E-3</v>
      </c>
    </row>
    <row r="70" spans="1:13" ht="20" customHeight="1">
      <c r="A70" s="97" t="s">
        <v>6</v>
      </c>
      <c r="B70" s="97" t="s">
        <v>1903</v>
      </c>
      <c r="C70" s="654">
        <v>0.59526970258251199</v>
      </c>
      <c r="D70" s="97">
        <v>0.79959999999999998</v>
      </c>
      <c r="E70" s="97">
        <v>6.3500000000000001E-2</v>
      </c>
      <c r="F70" s="97">
        <v>12.5997</v>
      </c>
      <c r="G70" s="466">
        <v>2.1191000000000001E-36</v>
      </c>
      <c r="H70" s="97">
        <v>0.16450000000000001</v>
      </c>
      <c r="I70" s="97">
        <v>3.2000000000000001E-2</v>
      </c>
      <c r="J70" s="97">
        <v>1.006</v>
      </c>
      <c r="K70" s="465">
        <v>6.7999999999999996E-3</v>
      </c>
      <c r="L70" s="97">
        <v>0.54530000000000001</v>
      </c>
      <c r="M70" s="465">
        <v>5.7999999999999996E-3</v>
      </c>
    </row>
    <row r="71" spans="1:13" ht="20" customHeight="1">
      <c r="A71" s="97" t="s">
        <v>10</v>
      </c>
      <c r="B71" s="463" t="s">
        <v>1904</v>
      </c>
      <c r="C71" s="654">
        <v>-0.62609778020054196</v>
      </c>
      <c r="D71" s="97">
        <v>-0.80320000000000003</v>
      </c>
      <c r="E71" s="97">
        <v>4.7E-2</v>
      </c>
      <c r="F71" s="97">
        <v>17.106400000000001</v>
      </c>
      <c r="G71" s="466">
        <v>1.3302E-65</v>
      </c>
      <c r="H71" s="97">
        <v>0.22939999999999999</v>
      </c>
      <c r="I71" s="97">
        <v>3.5299999999999998E-2</v>
      </c>
      <c r="J71" s="97">
        <v>0.99980000000000002</v>
      </c>
      <c r="K71" s="465">
        <v>6.4999999999999997E-3</v>
      </c>
      <c r="L71" s="97">
        <v>0.57330000000000003</v>
      </c>
      <c r="M71" s="465">
        <v>5.7999999999999996E-3</v>
      </c>
    </row>
    <row r="72" spans="1:13" ht="20" customHeight="1">
      <c r="A72" s="97" t="s">
        <v>10</v>
      </c>
      <c r="B72" s="463" t="s">
        <v>1905</v>
      </c>
      <c r="C72" s="654">
        <v>-0.262530416415168</v>
      </c>
      <c r="D72" s="97">
        <v>-0.29970000000000002</v>
      </c>
      <c r="E72" s="97">
        <v>9.5899999999999999E-2</v>
      </c>
      <c r="F72" s="97">
        <v>3.1255999999999999</v>
      </c>
      <c r="G72" s="464">
        <v>1.8E-3</v>
      </c>
      <c r="H72" s="97">
        <v>0.15690000000000001</v>
      </c>
      <c r="I72" s="97">
        <v>2.8400000000000002E-2</v>
      </c>
      <c r="J72" s="97">
        <v>0.98650000000000004</v>
      </c>
      <c r="K72" s="465">
        <v>6.6E-3</v>
      </c>
      <c r="L72" s="97">
        <v>0.15740000000000001</v>
      </c>
      <c r="M72" s="465">
        <v>4.1999999999999997E-3</v>
      </c>
    </row>
    <row r="73" spans="1:13" s="2" customFormat="1" ht="20" customHeight="1">
      <c r="A73" s="467" t="s">
        <v>10</v>
      </c>
      <c r="B73" s="467" t="s">
        <v>7</v>
      </c>
      <c r="C73" s="654">
        <v>-3.9664536237299403E-2</v>
      </c>
      <c r="D73" s="467">
        <v>-0.5181</v>
      </c>
      <c r="E73" s="467">
        <v>6.9199999999999998E-2</v>
      </c>
      <c r="F73" s="467">
        <v>-7.4916999999999998</v>
      </c>
      <c r="G73" s="468">
        <v>6.7997999999999995E-14</v>
      </c>
      <c r="H73" s="467">
        <v>0.18360000000000001</v>
      </c>
      <c r="I73" s="467">
        <v>2.92E-2</v>
      </c>
      <c r="J73" s="467">
        <v>1.0117</v>
      </c>
      <c r="K73" s="469">
        <v>6.7000000000000002E-3</v>
      </c>
      <c r="L73" s="467">
        <v>-0.40050000000000002</v>
      </c>
      <c r="M73" s="469">
        <v>5.3E-3</v>
      </c>
    </row>
    <row r="74" spans="1:13" ht="20" customHeight="1">
      <c r="A74" s="97" t="s">
        <v>10</v>
      </c>
      <c r="B74" s="97" t="s">
        <v>9</v>
      </c>
      <c r="C74" s="654">
        <v>0.88135785662745503</v>
      </c>
      <c r="D74" s="97">
        <v>0.87629999999999997</v>
      </c>
      <c r="E74" s="97">
        <v>2.7699999999999999E-2</v>
      </c>
      <c r="F74" s="97">
        <v>31.675599999999999</v>
      </c>
      <c r="G74" s="466">
        <v>3.3708E-220</v>
      </c>
      <c r="H74" s="97">
        <v>0.2447</v>
      </c>
      <c r="I74" s="97">
        <v>3.1800000000000002E-2</v>
      </c>
      <c r="J74" s="97">
        <v>1.0091000000000001</v>
      </c>
      <c r="K74" s="465">
        <v>6.8999999999999999E-3</v>
      </c>
      <c r="L74" s="97">
        <v>0.78180000000000005</v>
      </c>
      <c r="M74" s="465">
        <v>6.8999999999999999E-3</v>
      </c>
    </row>
    <row r="75" spans="1:13" ht="20" customHeight="1">
      <c r="A75" s="97" t="s">
        <v>10</v>
      </c>
      <c r="B75" s="97" t="s">
        <v>6</v>
      </c>
      <c r="C75" s="654">
        <v>-0.68512887473228301</v>
      </c>
      <c r="D75" s="97">
        <v>-0.75019999999999998</v>
      </c>
      <c r="E75" s="97">
        <v>4.1200000000000001E-2</v>
      </c>
      <c r="F75" s="97">
        <v>-18.222000000000001</v>
      </c>
      <c r="G75" s="466">
        <v>3.4550000000000001E-74</v>
      </c>
      <c r="H75" s="97">
        <v>0.20150000000000001</v>
      </c>
      <c r="I75" s="97">
        <v>3.1399999999999997E-2</v>
      </c>
      <c r="J75" s="97">
        <v>0.98540000000000005</v>
      </c>
      <c r="K75" s="465">
        <v>6.7000000000000002E-3</v>
      </c>
      <c r="L75" s="97">
        <v>-0.68869999999999998</v>
      </c>
      <c r="M75" s="465">
        <v>5.7999999999999996E-3</v>
      </c>
    </row>
    <row r="76" spans="1:13" ht="20" customHeight="1">
      <c r="A76" s="97" t="s">
        <v>10</v>
      </c>
      <c r="B76" s="97" t="s">
        <v>8</v>
      </c>
      <c r="C76" s="654">
        <v>0.74347233465471396</v>
      </c>
      <c r="D76" s="97">
        <v>0.58919999999999995</v>
      </c>
      <c r="E76" s="97">
        <v>7.0699999999999999E-2</v>
      </c>
      <c r="F76" s="97">
        <v>8.3371999999999993</v>
      </c>
      <c r="G76" s="466">
        <v>7.6102000000000004E-17</v>
      </c>
      <c r="H76" s="97">
        <v>0.21809999999999999</v>
      </c>
      <c r="I76" s="97">
        <v>3.0200000000000001E-2</v>
      </c>
      <c r="J76" s="97">
        <v>1.01</v>
      </c>
      <c r="K76" s="465">
        <v>6.4000000000000003E-3</v>
      </c>
      <c r="L76" s="97">
        <v>0.52610000000000001</v>
      </c>
      <c r="M76" s="465">
        <v>6.1999999999999998E-3</v>
      </c>
    </row>
    <row r="77" spans="1:13" ht="20" customHeight="1">
      <c r="A77" s="97" t="s">
        <v>10</v>
      </c>
      <c r="B77" s="97" t="s">
        <v>784</v>
      </c>
      <c r="C77" s="654">
        <v>0.45965189457657102</v>
      </c>
      <c r="D77" s="97">
        <v>4.4600000000000001E-2</v>
      </c>
      <c r="E77" s="97">
        <v>9.8400000000000001E-2</v>
      </c>
      <c r="F77" s="97">
        <v>0.45290000000000002</v>
      </c>
      <c r="G77" s="464">
        <v>0.65059999999999996</v>
      </c>
      <c r="H77" s="97">
        <v>0.1895</v>
      </c>
      <c r="I77" s="97">
        <v>2.7300000000000001E-2</v>
      </c>
      <c r="J77" s="97">
        <v>1.0112000000000001</v>
      </c>
      <c r="K77" s="465">
        <v>6.1999999999999998E-3</v>
      </c>
      <c r="L77" s="97">
        <v>4.1399999999999999E-2</v>
      </c>
      <c r="M77" s="465">
        <v>5.1999999999999998E-3</v>
      </c>
    </row>
    <row r="78" spans="1:13" ht="20" customHeight="1">
      <c r="A78" s="97" t="s">
        <v>10</v>
      </c>
      <c r="B78" s="97" t="s">
        <v>1903</v>
      </c>
      <c r="C78" s="654">
        <v>-0.52689998342760402</v>
      </c>
      <c r="D78" s="97">
        <v>-0.60780000000000001</v>
      </c>
      <c r="E78" s="97">
        <v>7.3499999999999996E-2</v>
      </c>
      <c r="F78" s="97">
        <v>-8.2649000000000008</v>
      </c>
      <c r="G78" s="466">
        <v>1.3985999999999999E-16</v>
      </c>
      <c r="H78" s="97">
        <v>0.16450000000000001</v>
      </c>
      <c r="I78" s="97">
        <v>3.2000000000000001E-2</v>
      </c>
      <c r="J78" s="97">
        <v>1.006</v>
      </c>
      <c r="K78" s="465">
        <v>6.7999999999999996E-3</v>
      </c>
      <c r="L78" s="97">
        <v>-0.4335</v>
      </c>
      <c r="M78" s="465">
        <v>5.1999999999999998E-3</v>
      </c>
    </row>
    <row r="79" spans="1:13" ht="20" customHeight="1">
      <c r="A79" s="97" t="s">
        <v>8</v>
      </c>
      <c r="B79" s="463" t="s">
        <v>1904</v>
      </c>
      <c r="C79" s="654">
        <v>-0.33326054664813498</v>
      </c>
      <c r="D79" s="97">
        <v>-0.1419</v>
      </c>
      <c r="E79" s="97">
        <v>0.1178</v>
      </c>
      <c r="F79" s="97">
        <v>1.2049000000000001</v>
      </c>
      <c r="G79" s="464">
        <v>0.2283</v>
      </c>
      <c r="H79" s="97">
        <v>0.22939999999999999</v>
      </c>
      <c r="I79" s="97">
        <v>3.5299999999999998E-2</v>
      </c>
      <c r="J79" s="97">
        <v>0.99980000000000002</v>
      </c>
      <c r="K79" s="465">
        <v>6.4999999999999997E-3</v>
      </c>
      <c r="L79" s="97">
        <v>0.1171</v>
      </c>
      <c r="M79" s="465">
        <v>5.7999999999999996E-3</v>
      </c>
    </row>
    <row r="80" spans="1:13" ht="20" customHeight="1">
      <c r="A80" s="97" t="s">
        <v>8</v>
      </c>
      <c r="B80" s="463" t="s">
        <v>1905</v>
      </c>
      <c r="C80" s="654">
        <v>-0.20151418265181401</v>
      </c>
      <c r="D80" s="97">
        <v>-6.8500000000000005E-2</v>
      </c>
      <c r="E80" s="97">
        <v>0.1109</v>
      </c>
      <c r="F80" s="97">
        <v>0.61780000000000002</v>
      </c>
      <c r="G80" s="464">
        <v>0.53669999999999995</v>
      </c>
      <c r="H80" s="97">
        <v>0.15690000000000001</v>
      </c>
      <c r="I80" s="97">
        <v>2.8400000000000002E-2</v>
      </c>
      <c r="J80" s="97">
        <v>0.98650000000000004</v>
      </c>
      <c r="K80" s="465">
        <v>6.6E-3</v>
      </c>
      <c r="L80" s="97">
        <v>6.6600000000000006E-2</v>
      </c>
      <c r="M80" s="465">
        <v>4.4999999999999997E-3</v>
      </c>
    </row>
    <row r="81" spans="1:13" s="2" customFormat="1" ht="20" customHeight="1">
      <c r="A81" s="97" t="s">
        <v>8</v>
      </c>
      <c r="B81" s="97" t="s">
        <v>7</v>
      </c>
      <c r="C81" s="654">
        <v>0.48887956636700602</v>
      </c>
      <c r="D81" s="97">
        <v>0.1976</v>
      </c>
      <c r="E81" s="97">
        <v>9.2200000000000004E-2</v>
      </c>
      <c r="F81" s="97">
        <v>2.1434000000000002</v>
      </c>
      <c r="G81" s="464">
        <v>3.2099999999999997E-2</v>
      </c>
      <c r="H81" s="97">
        <v>0.18360000000000001</v>
      </c>
      <c r="I81" s="97">
        <v>2.92E-2</v>
      </c>
      <c r="J81" s="97">
        <v>1.0117</v>
      </c>
      <c r="K81" s="465">
        <v>6.7000000000000002E-3</v>
      </c>
      <c r="L81" s="97">
        <v>0.27100000000000002</v>
      </c>
      <c r="M81" s="465">
        <v>4.5999999999999999E-3</v>
      </c>
    </row>
    <row r="82" spans="1:13" ht="20" customHeight="1">
      <c r="A82" s="97" t="s">
        <v>8</v>
      </c>
      <c r="B82" s="97" t="s">
        <v>9</v>
      </c>
      <c r="C82" s="654">
        <v>0.81421905042234199</v>
      </c>
      <c r="D82" s="97">
        <v>0.70099999999999996</v>
      </c>
      <c r="E82" s="97">
        <v>5.0099999999999999E-2</v>
      </c>
      <c r="F82" s="97">
        <v>13.9964</v>
      </c>
      <c r="G82" s="466">
        <v>1.6406000000000001E-44</v>
      </c>
      <c r="H82" s="97">
        <v>0.2447</v>
      </c>
      <c r="I82" s="97">
        <v>3.1800000000000002E-2</v>
      </c>
      <c r="J82" s="97">
        <v>1.0091000000000001</v>
      </c>
      <c r="K82" s="465">
        <v>6.8999999999999999E-3</v>
      </c>
      <c r="L82" s="97">
        <v>0.64610000000000001</v>
      </c>
      <c r="M82" s="465">
        <v>5.5999999999999999E-3</v>
      </c>
    </row>
    <row r="83" spans="1:13" ht="20" customHeight="1">
      <c r="A83" s="97" t="s">
        <v>8</v>
      </c>
      <c r="B83" s="97" t="s">
        <v>6</v>
      </c>
      <c r="C83" s="654">
        <v>-0.27400843019277898</v>
      </c>
      <c r="D83" s="97">
        <v>-0.19020000000000001</v>
      </c>
      <c r="E83" s="97">
        <v>0.1163</v>
      </c>
      <c r="F83" s="97">
        <v>-1.6355</v>
      </c>
      <c r="G83" s="464">
        <v>0.1019</v>
      </c>
      <c r="H83" s="97">
        <v>0.20150000000000001</v>
      </c>
      <c r="I83" s="97">
        <v>3.1399999999999997E-2</v>
      </c>
      <c r="J83" s="97">
        <v>0.98540000000000005</v>
      </c>
      <c r="K83" s="465">
        <v>6.7000000000000002E-3</v>
      </c>
      <c r="L83" s="97">
        <v>-0.10440000000000001</v>
      </c>
      <c r="M83" s="465">
        <v>5.4999999999999997E-3</v>
      </c>
    </row>
    <row r="84" spans="1:13" ht="20" customHeight="1">
      <c r="A84" s="97" t="s">
        <v>8</v>
      </c>
      <c r="B84" s="97" t="s">
        <v>10</v>
      </c>
      <c r="C84" s="654">
        <v>0.74347233465471396</v>
      </c>
      <c r="D84" s="97">
        <v>0.58919999999999995</v>
      </c>
      <c r="E84" s="97">
        <v>7.0699999999999999E-2</v>
      </c>
      <c r="F84" s="97">
        <v>8.3371999999999993</v>
      </c>
      <c r="G84" s="466">
        <v>7.6102000000000004E-17</v>
      </c>
      <c r="H84" s="97">
        <v>0.2651</v>
      </c>
      <c r="I84" s="97">
        <v>3.5099999999999999E-2</v>
      </c>
      <c r="J84" s="97">
        <v>0.99929999999999997</v>
      </c>
      <c r="K84" s="465">
        <v>7.6E-3</v>
      </c>
      <c r="L84" s="97">
        <v>0.52610000000000001</v>
      </c>
      <c r="M84" s="465">
        <v>6.1999999999999998E-3</v>
      </c>
    </row>
    <row r="85" spans="1:13" ht="20" customHeight="1">
      <c r="A85" s="97" t="s">
        <v>8</v>
      </c>
      <c r="B85" s="97" t="s">
        <v>784</v>
      </c>
      <c r="C85" s="654">
        <v>0.86755934272299695</v>
      </c>
      <c r="D85" s="97">
        <v>0.74209999999999998</v>
      </c>
      <c r="E85" s="97">
        <v>4.3499999999999997E-2</v>
      </c>
      <c r="F85" s="97">
        <v>17.0688</v>
      </c>
      <c r="G85" s="466">
        <v>2.5356000000000002E-65</v>
      </c>
      <c r="H85" s="97">
        <v>0.1895</v>
      </c>
      <c r="I85" s="97">
        <v>2.7300000000000001E-2</v>
      </c>
      <c r="J85" s="97">
        <v>1.0112000000000001</v>
      </c>
      <c r="K85" s="465">
        <v>6.1999999999999998E-3</v>
      </c>
      <c r="L85" s="97">
        <v>0.68740000000000001</v>
      </c>
      <c r="M85" s="465">
        <v>5.1999999999999998E-3</v>
      </c>
    </row>
    <row r="86" spans="1:13" ht="20" customHeight="1">
      <c r="A86" s="97" t="s">
        <v>8</v>
      </c>
      <c r="B86" s="97" t="s">
        <v>1903</v>
      </c>
      <c r="C86" s="654">
        <v>-0.26548983296031398</v>
      </c>
      <c r="D86" s="97">
        <v>-3.0599999999999999E-2</v>
      </c>
      <c r="E86" s="97">
        <v>0.1245</v>
      </c>
      <c r="F86" s="97">
        <v>-0.24610000000000001</v>
      </c>
      <c r="G86" s="464">
        <v>0.80559999999999998</v>
      </c>
      <c r="H86" s="97">
        <v>0.16450000000000001</v>
      </c>
      <c r="I86" s="97">
        <v>3.2000000000000001E-2</v>
      </c>
      <c r="J86" s="97">
        <v>1.006</v>
      </c>
      <c r="K86" s="465">
        <v>6.7999999999999996E-3</v>
      </c>
      <c r="L86" s="97">
        <v>-5.0200000000000002E-2</v>
      </c>
      <c r="M86" s="465">
        <v>5.4999999999999997E-3</v>
      </c>
    </row>
    <row r="87" spans="1:13" ht="20" customHeight="1">
      <c r="A87" s="97" t="s">
        <v>784</v>
      </c>
      <c r="B87" s="463" t="s">
        <v>1904</v>
      </c>
      <c r="C87" s="654">
        <v>-0.22324423771840701</v>
      </c>
      <c r="D87" s="97">
        <v>0.2223</v>
      </c>
      <c r="E87" s="97">
        <v>0.11409999999999999</v>
      </c>
      <c r="F87" s="97">
        <v>-1.9482999999999999</v>
      </c>
      <c r="G87" s="464">
        <v>5.1400000000000001E-2</v>
      </c>
      <c r="H87" s="97">
        <v>0.22939999999999999</v>
      </c>
      <c r="I87" s="97">
        <v>3.5299999999999998E-2</v>
      </c>
      <c r="J87" s="97">
        <v>0.99980000000000002</v>
      </c>
      <c r="K87" s="465">
        <v>6.4999999999999997E-3</v>
      </c>
      <c r="L87" s="97">
        <v>-2.01E-2</v>
      </c>
      <c r="M87" s="465">
        <v>5.4999999999999997E-3</v>
      </c>
    </row>
    <row r="88" spans="1:13" ht="20" customHeight="1">
      <c r="A88" s="97" t="s">
        <v>784</v>
      </c>
      <c r="B88" s="463" t="s">
        <v>1905</v>
      </c>
      <c r="C88" s="654">
        <v>-0.23242256316936299</v>
      </c>
      <c r="D88" s="97">
        <v>-4.1700000000000001E-2</v>
      </c>
      <c r="E88" s="97">
        <v>0.11310000000000001</v>
      </c>
      <c r="F88" s="97">
        <v>0.36859999999999998</v>
      </c>
      <c r="G88" s="464">
        <v>0.71240000000000003</v>
      </c>
      <c r="H88" s="97">
        <v>0.15690000000000001</v>
      </c>
      <c r="I88" s="97">
        <v>2.8400000000000002E-2</v>
      </c>
      <c r="J88" s="97">
        <v>0.98650000000000004</v>
      </c>
      <c r="K88" s="465">
        <v>6.6E-3</v>
      </c>
      <c r="L88" s="97">
        <v>0.15579999999999999</v>
      </c>
      <c r="M88" s="465">
        <v>4.1000000000000003E-3</v>
      </c>
    </row>
    <row r="89" spans="1:13" ht="20" customHeight="1">
      <c r="A89" s="97" t="s">
        <v>784</v>
      </c>
      <c r="B89" s="97" t="s">
        <v>7</v>
      </c>
      <c r="C89" s="654">
        <v>0.79851554613708597</v>
      </c>
      <c r="D89" s="97">
        <v>0.7409</v>
      </c>
      <c r="E89" s="97">
        <v>4.9200000000000001E-2</v>
      </c>
      <c r="F89" s="97">
        <v>15.058400000000001</v>
      </c>
      <c r="G89" s="466">
        <v>3.0425000000000001E-51</v>
      </c>
      <c r="H89" s="97">
        <v>0.18360000000000001</v>
      </c>
      <c r="I89" s="97">
        <v>2.92E-2</v>
      </c>
      <c r="J89" s="97">
        <v>1.0117</v>
      </c>
      <c r="K89" s="465">
        <v>6.7000000000000002E-3</v>
      </c>
      <c r="L89" s="97">
        <v>0.78320000000000001</v>
      </c>
      <c r="M89" s="465">
        <v>5.7999999999999996E-3</v>
      </c>
    </row>
    <row r="90" spans="1:13" ht="20" customHeight="1">
      <c r="A90" s="97" t="s">
        <v>784</v>
      </c>
      <c r="B90" s="97" t="s">
        <v>9</v>
      </c>
      <c r="C90" s="654">
        <v>0.46350177836224099</v>
      </c>
      <c r="D90" s="97">
        <v>8.3500000000000005E-2</v>
      </c>
      <c r="E90" s="97">
        <v>9.7600000000000006E-2</v>
      </c>
      <c r="F90" s="97">
        <v>0.85589999999999999</v>
      </c>
      <c r="G90" s="464">
        <v>0.39200000000000002</v>
      </c>
      <c r="H90" s="97">
        <v>0.2447</v>
      </c>
      <c r="I90" s="97">
        <v>3.1800000000000002E-2</v>
      </c>
      <c r="J90" s="97">
        <v>1.0091000000000001</v>
      </c>
      <c r="K90" s="465">
        <v>6.8999999999999999E-3</v>
      </c>
      <c r="L90" s="97">
        <v>-2.35E-2</v>
      </c>
      <c r="M90" s="465">
        <v>4.7999999999999996E-3</v>
      </c>
    </row>
    <row r="91" spans="1:13" ht="20" customHeight="1">
      <c r="A91" s="97" t="s">
        <v>784</v>
      </c>
      <c r="B91" s="97" t="s">
        <v>6</v>
      </c>
      <c r="C91" s="654">
        <v>-0.23191686959836499</v>
      </c>
      <c r="D91" s="97">
        <v>0.03</v>
      </c>
      <c r="E91" s="97">
        <v>0.1172</v>
      </c>
      <c r="F91" s="97">
        <v>0.25590000000000002</v>
      </c>
      <c r="G91" s="464">
        <v>0.79800000000000004</v>
      </c>
      <c r="H91" s="97">
        <v>0.20150000000000001</v>
      </c>
      <c r="I91" s="97">
        <v>3.1399999999999997E-2</v>
      </c>
      <c r="J91" s="97">
        <v>0.98540000000000005</v>
      </c>
      <c r="K91" s="465">
        <v>6.7000000000000002E-3</v>
      </c>
      <c r="L91" s="97">
        <v>-8.9099999999999999E-2</v>
      </c>
      <c r="M91" s="465">
        <v>5.4000000000000003E-3</v>
      </c>
    </row>
    <row r="92" spans="1:13" ht="20" customHeight="1">
      <c r="A92" s="97" t="s">
        <v>784</v>
      </c>
      <c r="B92" s="97" t="s">
        <v>10</v>
      </c>
      <c r="C92" s="654">
        <v>0.45965189457657102</v>
      </c>
      <c r="D92" s="97">
        <v>4.4600000000000001E-2</v>
      </c>
      <c r="E92" s="97">
        <v>9.8400000000000001E-2</v>
      </c>
      <c r="F92" s="97">
        <v>0.45290000000000002</v>
      </c>
      <c r="G92" s="464">
        <v>0.65059999999999996</v>
      </c>
      <c r="H92" s="97">
        <v>0.2651</v>
      </c>
      <c r="I92" s="97">
        <v>3.5099999999999999E-2</v>
      </c>
      <c r="J92" s="97">
        <v>0.99929999999999997</v>
      </c>
      <c r="K92" s="465">
        <v>7.6E-3</v>
      </c>
      <c r="L92" s="97">
        <v>4.1399999999999999E-2</v>
      </c>
      <c r="M92" s="465">
        <v>5.1999999999999998E-3</v>
      </c>
    </row>
    <row r="93" spans="1:13" ht="20" customHeight="1">
      <c r="A93" s="97" t="s">
        <v>784</v>
      </c>
      <c r="B93" s="97" t="s">
        <v>8</v>
      </c>
      <c r="C93" s="654">
        <v>0.86755934272299695</v>
      </c>
      <c r="D93" s="97">
        <v>0.74209999999999998</v>
      </c>
      <c r="E93" s="97">
        <v>4.3499999999999997E-2</v>
      </c>
      <c r="F93" s="97">
        <v>17.0688</v>
      </c>
      <c r="G93" s="466">
        <v>2.5356000000000002E-65</v>
      </c>
      <c r="H93" s="97">
        <v>0.21809999999999999</v>
      </c>
      <c r="I93" s="97">
        <v>3.0200000000000001E-2</v>
      </c>
      <c r="J93" s="97">
        <v>1.01</v>
      </c>
      <c r="K93" s="465">
        <v>6.4000000000000003E-3</v>
      </c>
      <c r="L93" s="97">
        <v>0.68740000000000001</v>
      </c>
      <c r="M93" s="465">
        <v>5.1999999999999998E-3</v>
      </c>
    </row>
    <row r="94" spans="1:13" ht="20" customHeight="1">
      <c r="A94" s="97" t="s">
        <v>784</v>
      </c>
      <c r="B94" s="97" t="s">
        <v>1903</v>
      </c>
      <c r="C94" s="654">
        <v>-0.113253967341424</v>
      </c>
      <c r="D94" s="97">
        <v>0.20949999999999999</v>
      </c>
      <c r="E94" s="97">
        <v>0.1087</v>
      </c>
      <c r="F94" s="97">
        <v>1.9269000000000001</v>
      </c>
      <c r="G94" s="464">
        <v>5.3999999999999999E-2</v>
      </c>
      <c r="H94" s="97">
        <v>0.16450000000000001</v>
      </c>
      <c r="I94" s="97">
        <v>3.2000000000000001E-2</v>
      </c>
      <c r="J94" s="97">
        <v>1.006</v>
      </c>
      <c r="K94" s="465">
        <v>6.7999999999999996E-3</v>
      </c>
      <c r="L94" s="97">
        <v>0.1163</v>
      </c>
      <c r="M94" s="465">
        <v>5.1999999999999998E-3</v>
      </c>
    </row>
    <row r="95" spans="1:13">
      <c r="G95" s="278"/>
    </row>
    <row r="96" spans="1:13" ht="42" customHeight="1">
      <c r="A96" s="746" t="s">
        <v>2100</v>
      </c>
      <c r="B96" s="746"/>
      <c r="C96" s="746"/>
      <c r="D96" s="746"/>
      <c r="E96" s="746"/>
      <c r="F96" s="746"/>
      <c r="G96" s="746"/>
      <c r="H96" s="746"/>
      <c r="I96" s="746"/>
      <c r="J96" s="746"/>
      <c r="K96" s="746"/>
      <c r="L96" s="746"/>
      <c r="M96" s="746"/>
    </row>
    <row r="97" spans="1:13" ht="107" customHeight="1">
      <c r="A97" s="791" t="s">
        <v>1906</v>
      </c>
      <c r="B97" s="791"/>
      <c r="C97" s="791"/>
      <c r="D97" s="791"/>
      <c r="E97" s="791"/>
      <c r="F97" s="791"/>
      <c r="G97" s="791"/>
      <c r="H97" s="791"/>
      <c r="I97" s="791"/>
      <c r="J97" s="791"/>
      <c r="K97" s="791"/>
      <c r="L97" s="791"/>
      <c r="M97" s="791"/>
    </row>
  </sheetData>
  <autoFilter ref="A3:M94" xr:uid="{6BE471D5-E69F-1342-93FA-19C89C30EDC7}"/>
  <mergeCells count="2">
    <mergeCell ref="A97:M97"/>
    <mergeCell ref="A96:M96"/>
  </mergeCells>
  <hyperlinks>
    <hyperlink ref="A2" location="List!A1" display="Back to List" xr:uid="{A5EAAA56-BA22-304C-97D7-E2A41005FE4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39679-D7B8-F345-832E-723728FF6CA3}">
  <sheetPr>
    <pageSetUpPr fitToPage="1"/>
  </sheetPr>
  <dimension ref="A1:X22"/>
  <sheetViews>
    <sheetView zoomScaleNormal="100" workbookViewId="0"/>
  </sheetViews>
  <sheetFormatPr baseColWidth="10" defaultRowHeight="16"/>
  <cols>
    <col min="1" max="1" width="8.6640625" style="2" customWidth="1"/>
    <col min="2" max="2" width="11.83203125" style="2" customWidth="1"/>
    <col min="3" max="3" width="13.33203125" style="2" customWidth="1"/>
    <col min="4" max="4" width="3.5" style="2" customWidth="1"/>
    <col min="5" max="5" width="4.83203125" style="2" bestFit="1" customWidth="1"/>
    <col min="6" max="6" width="7" style="3" bestFit="1" customWidth="1"/>
    <col min="7" max="7" width="5.6640625" style="3" bestFit="1" customWidth="1"/>
    <col min="8" max="8" width="5.6640625" style="3" customWidth="1"/>
    <col min="9" max="9" width="6.1640625" style="3" bestFit="1" customWidth="1"/>
    <col min="10" max="10" width="8.83203125" style="3" bestFit="1" customWidth="1"/>
    <col min="11" max="11" width="7.33203125" style="4" bestFit="1" customWidth="1"/>
    <col min="12" max="13" width="6.33203125" style="3" customWidth="1"/>
    <col min="14" max="15" width="5.6640625" style="3" customWidth="1"/>
    <col min="16" max="16" width="8.6640625" style="3" customWidth="1"/>
    <col min="17" max="17" width="7.33203125" style="4" bestFit="1" customWidth="1"/>
    <col min="18" max="18" width="6.33203125" style="3" customWidth="1"/>
    <col min="19" max="20" width="5.6640625" style="3" customWidth="1"/>
    <col min="21" max="21" width="8.6640625" style="3" customWidth="1"/>
    <col min="22" max="22" width="7.33203125" style="3" bestFit="1" customWidth="1"/>
    <col min="23" max="23" width="8.6640625" style="4" customWidth="1"/>
    <col min="24" max="16384" width="10.83203125" style="2"/>
  </cols>
  <sheetData>
    <row r="1" spans="1:24">
      <c r="A1" s="1" t="s">
        <v>2094</v>
      </c>
    </row>
    <row r="2" spans="1:24" ht="17" thickBot="1">
      <c r="A2" s="32" t="s">
        <v>173</v>
      </c>
    </row>
    <row r="3" spans="1:24" s="1" customFormat="1" ht="17" customHeight="1">
      <c r="A3" s="770" t="s">
        <v>0</v>
      </c>
      <c r="B3" s="772" t="s">
        <v>91</v>
      </c>
      <c r="C3" s="772" t="s">
        <v>1</v>
      </c>
      <c r="D3" s="772" t="s">
        <v>808</v>
      </c>
      <c r="E3" s="768" t="s">
        <v>809</v>
      </c>
      <c r="F3" s="757" t="s">
        <v>2027</v>
      </c>
      <c r="G3" s="758"/>
      <c r="H3" s="758"/>
      <c r="I3" s="758"/>
      <c r="J3" s="758"/>
      <c r="K3" s="759"/>
      <c r="L3" s="757" t="s">
        <v>2023</v>
      </c>
      <c r="M3" s="758"/>
      <c r="N3" s="758"/>
      <c r="O3" s="758"/>
      <c r="P3" s="758"/>
      <c r="Q3" s="759"/>
      <c r="R3" s="758" t="s">
        <v>2024</v>
      </c>
      <c r="S3" s="758"/>
      <c r="T3" s="758"/>
      <c r="U3" s="758"/>
      <c r="V3" s="758"/>
      <c r="W3" s="759"/>
    </row>
    <row r="4" spans="1:24" s="261" customFormat="1" ht="17" thickBot="1">
      <c r="A4" s="771"/>
      <c r="B4" s="773"/>
      <c r="C4" s="773"/>
      <c r="D4" s="773"/>
      <c r="E4" s="769"/>
      <c r="F4" s="689" t="s">
        <v>810</v>
      </c>
      <c r="G4" s="251" t="s">
        <v>13</v>
      </c>
      <c r="H4" s="252" t="s">
        <v>14</v>
      </c>
      <c r="I4" s="253" t="s">
        <v>811</v>
      </c>
      <c r="J4" s="253" t="s">
        <v>851</v>
      </c>
      <c r="K4" s="271" t="s">
        <v>15</v>
      </c>
      <c r="L4" s="689" t="s">
        <v>810</v>
      </c>
      <c r="M4" s="251" t="s">
        <v>13</v>
      </c>
      <c r="N4" s="252" t="s">
        <v>14</v>
      </c>
      <c r="O4" s="253" t="s">
        <v>811</v>
      </c>
      <c r="P4" s="253" t="s">
        <v>851</v>
      </c>
      <c r="Q4" s="271" t="s">
        <v>15</v>
      </c>
      <c r="R4" s="251" t="s">
        <v>13</v>
      </c>
      <c r="S4" s="252" t="s">
        <v>14</v>
      </c>
      <c r="T4" s="253" t="s">
        <v>811</v>
      </c>
      <c r="U4" s="253" t="s">
        <v>851</v>
      </c>
      <c r="V4" s="253" t="s">
        <v>15</v>
      </c>
      <c r="W4" s="271" t="s">
        <v>2026</v>
      </c>
    </row>
    <row r="5" spans="1:24" s="218" customFormat="1" ht="20" customHeight="1">
      <c r="A5" s="435" t="s">
        <v>119</v>
      </c>
      <c r="B5" s="437" t="s">
        <v>56</v>
      </c>
      <c r="C5" s="437" t="s">
        <v>57</v>
      </c>
      <c r="D5" s="437" t="s">
        <v>25</v>
      </c>
      <c r="E5" s="440" t="s">
        <v>21</v>
      </c>
      <c r="F5" s="690">
        <v>0.4148</v>
      </c>
      <c r="G5" s="691">
        <v>0.24429999999999999</v>
      </c>
      <c r="H5" s="692">
        <v>4.0599999999999997E-2</v>
      </c>
      <c r="I5" s="693">
        <v>1.2767272912298404</v>
      </c>
      <c r="J5" s="693" t="s">
        <v>1180</v>
      </c>
      <c r="K5" s="694">
        <v>1.796E-9</v>
      </c>
      <c r="L5" s="690">
        <v>0.39075500000000002</v>
      </c>
      <c r="M5" s="691">
        <v>0.237487</v>
      </c>
      <c r="N5" s="692">
        <v>3.2426000000000003E-2</v>
      </c>
      <c r="O5" s="693">
        <v>1.2680585119229129</v>
      </c>
      <c r="P5" s="693" t="s">
        <v>2057</v>
      </c>
      <c r="Q5" s="694">
        <v>2.5099999999999999E-13</v>
      </c>
      <c r="R5" s="691">
        <v>0.23960000000000001</v>
      </c>
      <c r="S5" s="692">
        <v>2.522611E-2</v>
      </c>
      <c r="T5" s="693">
        <v>1.2707407523476495</v>
      </c>
      <c r="U5" s="693" t="s">
        <v>2073</v>
      </c>
      <c r="V5" s="695">
        <v>2.0973780000000002E-21</v>
      </c>
      <c r="W5" s="716">
        <v>0.89290000000000003</v>
      </c>
      <c r="X5" s="235"/>
    </row>
    <row r="6" spans="1:24" s="218" customFormat="1" ht="20" customHeight="1">
      <c r="A6" s="219" t="s">
        <v>120</v>
      </c>
      <c r="B6" s="220" t="s">
        <v>58</v>
      </c>
      <c r="C6" s="220" t="s">
        <v>59</v>
      </c>
      <c r="D6" s="220" t="s">
        <v>21</v>
      </c>
      <c r="E6" s="179" t="s">
        <v>25</v>
      </c>
      <c r="F6" s="696">
        <v>5.74E-2</v>
      </c>
      <c r="G6" s="697">
        <v>0.52639999999999998</v>
      </c>
      <c r="H6" s="698">
        <v>8.72E-2</v>
      </c>
      <c r="I6" s="699">
        <v>1.6928271481898673</v>
      </c>
      <c r="J6" s="699" t="s">
        <v>1181</v>
      </c>
      <c r="K6" s="700">
        <v>1.568E-9</v>
      </c>
      <c r="L6" s="696">
        <v>5.3122000000000003E-2</v>
      </c>
      <c r="M6" s="697">
        <v>0.41101700000000002</v>
      </c>
      <c r="N6" s="698">
        <v>6.2909999999999994E-2</v>
      </c>
      <c r="O6" s="699">
        <v>1.5083509983070738</v>
      </c>
      <c r="P6" s="699" t="s">
        <v>2058</v>
      </c>
      <c r="Q6" s="700">
        <v>6.6500000000000003E-11</v>
      </c>
      <c r="R6" s="697">
        <v>0.4506</v>
      </c>
      <c r="S6" s="698">
        <v>5.1026349999999998E-2</v>
      </c>
      <c r="T6" s="699">
        <v>1.569253455154124</v>
      </c>
      <c r="U6" s="699" t="s">
        <v>2074</v>
      </c>
      <c r="V6" s="701">
        <v>1.0473849999999999E-18</v>
      </c>
      <c r="W6" s="717">
        <v>0.2843</v>
      </c>
    </row>
    <row r="7" spans="1:24" s="218" customFormat="1" ht="20" customHeight="1">
      <c r="A7" s="201" t="s">
        <v>121</v>
      </c>
      <c r="B7" s="202" t="s">
        <v>61</v>
      </c>
      <c r="C7" s="202" t="s">
        <v>60</v>
      </c>
      <c r="D7" s="202" t="s">
        <v>25</v>
      </c>
      <c r="E7" s="205" t="s">
        <v>21</v>
      </c>
      <c r="F7" s="702">
        <v>0.29070000000000001</v>
      </c>
      <c r="G7" s="703">
        <v>0.37859999999999999</v>
      </c>
      <c r="H7" s="704">
        <v>4.3999999999999997E-2</v>
      </c>
      <c r="I7" s="705">
        <v>1.4602388233793968</v>
      </c>
      <c r="J7" s="705" t="s">
        <v>1182</v>
      </c>
      <c r="K7" s="706">
        <v>7.2150000000000005E-18</v>
      </c>
      <c r="L7" s="702">
        <v>0.27391599999999999</v>
      </c>
      <c r="M7" s="703">
        <v>0.349192</v>
      </c>
      <c r="N7" s="704">
        <v>3.5672000000000002E-2</v>
      </c>
      <c r="O7" s="705">
        <v>1.417921405118314</v>
      </c>
      <c r="P7" s="705" t="s">
        <v>2059</v>
      </c>
      <c r="Q7" s="706">
        <v>1.3399999999999999E-22</v>
      </c>
      <c r="R7" s="703">
        <v>0.36102970000000001</v>
      </c>
      <c r="S7" s="704">
        <v>2.7862459999999999E-2</v>
      </c>
      <c r="T7" s="705">
        <v>1.4348060739861455</v>
      </c>
      <c r="U7" s="705" t="s">
        <v>2075</v>
      </c>
      <c r="V7" s="707">
        <v>2.1289590000000001E-38</v>
      </c>
      <c r="W7" s="718">
        <v>0.59770889999999999</v>
      </c>
      <c r="X7" s="235"/>
    </row>
    <row r="8" spans="1:24" s="218" customFormat="1" ht="20" customHeight="1">
      <c r="A8" s="219" t="s">
        <v>122</v>
      </c>
      <c r="B8" s="220" t="s">
        <v>63</v>
      </c>
      <c r="C8" s="220" t="s">
        <v>62</v>
      </c>
      <c r="D8" s="220" t="s">
        <v>21</v>
      </c>
      <c r="E8" s="179" t="s">
        <v>22</v>
      </c>
      <c r="F8" s="696">
        <v>0.18279999999999999</v>
      </c>
      <c r="G8" s="697">
        <v>0.37340000000000001</v>
      </c>
      <c r="H8" s="698">
        <v>6.5100000000000005E-2</v>
      </c>
      <c r="I8" s="699">
        <v>1.452665289750946</v>
      </c>
      <c r="J8" s="699" t="s">
        <v>1183</v>
      </c>
      <c r="K8" s="700">
        <v>9.5170000000000001E-9</v>
      </c>
      <c r="L8" s="696">
        <v>0.17136999999999999</v>
      </c>
      <c r="M8" s="697">
        <v>5.2559000000000002E-2</v>
      </c>
      <c r="N8" s="698">
        <v>4.7495000000000002E-2</v>
      </c>
      <c r="O8" s="699">
        <v>1.0539647441640534</v>
      </c>
      <c r="P8" s="699" t="s">
        <v>2060</v>
      </c>
      <c r="Q8" s="700">
        <v>0.26843800000000001</v>
      </c>
      <c r="R8" s="697">
        <v>0.16286629999999999</v>
      </c>
      <c r="S8" s="698">
        <v>3.8086469999999997E-2</v>
      </c>
      <c r="T8" s="699">
        <v>1.1768793304027583</v>
      </c>
      <c r="U8" s="699" t="s">
        <v>2076</v>
      </c>
      <c r="V8" s="701">
        <v>1.9008839999999999E-5</v>
      </c>
      <c r="W8" s="700">
        <v>6.6235849999999997E-5</v>
      </c>
      <c r="X8" s="235"/>
    </row>
    <row r="9" spans="1:24" s="218" customFormat="1" ht="20" customHeight="1">
      <c r="A9" s="201" t="s">
        <v>2025</v>
      </c>
      <c r="B9" s="202" t="s">
        <v>65</v>
      </c>
      <c r="C9" s="202" t="s">
        <v>64</v>
      </c>
      <c r="D9" s="202" t="s">
        <v>22</v>
      </c>
      <c r="E9" s="205" t="s">
        <v>21</v>
      </c>
      <c r="F9" s="702">
        <v>0.23139999999999999</v>
      </c>
      <c r="G9" s="703">
        <v>0.29089999999999999</v>
      </c>
      <c r="H9" s="704">
        <v>4.8099999999999997E-2</v>
      </c>
      <c r="I9" s="705">
        <v>1.3376308141802402</v>
      </c>
      <c r="J9" s="705" t="s">
        <v>1184</v>
      </c>
      <c r="K9" s="706">
        <v>1.471E-9</v>
      </c>
      <c r="L9" s="702">
        <v>0.19964699999999999</v>
      </c>
      <c r="M9" s="703">
        <v>0.21782399999999999</v>
      </c>
      <c r="N9" s="704">
        <v>3.9855000000000002E-2</v>
      </c>
      <c r="O9" s="705">
        <v>1.2433682155547077</v>
      </c>
      <c r="P9" s="705" t="s">
        <v>2061</v>
      </c>
      <c r="Q9" s="706">
        <v>4.7199999999999999E-8</v>
      </c>
      <c r="R9" s="703">
        <v>0.247918</v>
      </c>
      <c r="S9" s="704">
        <v>3.0728849999999999E-2</v>
      </c>
      <c r="T9" s="705">
        <v>1.2813548567877318</v>
      </c>
      <c r="U9" s="705" t="s">
        <v>2077</v>
      </c>
      <c r="V9" s="707">
        <v>7.1503590000000003E-16</v>
      </c>
      <c r="W9" s="718">
        <v>0.242671</v>
      </c>
    </row>
    <row r="10" spans="1:24" s="218" customFormat="1" ht="20" customHeight="1">
      <c r="A10" s="219" t="s">
        <v>123</v>
      </c>
      <c r="B10" s="220" t="s">
        <v>67</v>
      </c>
      <c r="C10" s="220" t="s">
        <v>66</v>
      </c>
      <c r="D10" s="220" t="s">
        <v>21</v>
      </c>
      <c r="E10" s="179" t="s">
        <v>22</v>
      </c>
      <c r="F10" s="696">
        <v>0.3105</v>
      </c>
      <c r="G10" s="697">
        <v>0.4194</v>
      </c>
      <c r="H10" s="698">
        <v>4.3999999999999997E-2</v>
      </c>
      <c r="I10" s="708">
        <v>1.5210486525835603</v>
      </c>
      <c r="J10" s="708" t="s">
        <v>1186</v>
      </c>
      <c r="K10" s="700">
        <v>1.6719999999999999E-21</v>
      </c>
      <c r="L10" s="696">
        <v>0.31134700000000004</v>
      </c>
      <c r="M10" s="697">
        <v>0.30489500000000003</v>
      </c>
      <c r="N10" s="698">
        <v>3.4118000000000002E-2</v>
      </c>
      <c r="O10" s="708">
        <v>1.356482564859042</v>
      </c>
      <c r="P10" s="708" t="s">
        <v>2062</v>
      </c>
      <c r="Q10" s="700">
        <v>4.25E-19</v>
      </c>
      <c r="R10" s="697">
        <v>0.34762100000000001</v>
      </c>
      <c r="S10" s="698">
        <v>2.6903690000000001E-2</v>
      </c>
      <c r="T10" s="708">
        <v>1.4156955994190317</v>
      </c>
      <c r="U10" s="708" t="s">
        <v>2078</v>
      </c>
      <c r="V10" s="701">
        <v>3.4292740000000002E-38</v>
      </c>
      <c r="W10" s="717">
        <v>4.0350039999999997E-2</v>
      </c>
      <c r="X10" s="235"/>
    </row>
    <row r="11" spans="1:24" s="218" customFormat="1" ht="20" customHeight="1">
      <c r="A11" s="201" t="s">
        <v>2029</v>
      </c>
      <c r="B11" s="202" t="s">
        <v>81</v>
      </c>
      <c r="C11" s="202" t="s">
        <v>82</v>
      </c>
      <c r="D11" s="202" t="s">
        <v>21</v>
      </c>
      <c r="E11" s="205" t="s">
        <v>25</v>
      </c>
      <c r="F11" s="702">
        <v>0.42009999999999997</v>
      </c>
      <c r="G11" s="703">
        <v>0.1993</v>
      </c>
      <c r="H11" s="704">
        <v>4.4299999999999999E-2</v>
      </c>
      <c r="I11" s="709">
        <v>1.2205480754033222</v>
      </c>
      <c r="J11" s="709" t="s">
        <v>1187</v>
      </c>
      <c r="K11" s="706">
        <v>6.849E-6</v>
      </c>
      <c r="L11" s="702">
        <v>0.40365200000000001</v>
      </c>
      <c r="M11" s="703">
        <v>0.16852300000000001</v>
      </c>
      <c r="N11" s="704">
        <v>3.5714000000000003E-2</v>
      </c>
      <c r="O11" s="709">
        <v>1.1835554483071218</v>
      </c>
      <c r="P11" s="709" t="s">
        <v>2063</v>
      </c>
      <c r="Q11" s="706">
        <v>2.4099999999999998E-6</v>
      </c>
      <c r="R11" s="703">
        <v>0.18102969999999999</v>
      </c>
      <c r="S11" s="704">
        <v>2.7862459999999999E-2</v>
      </c>
      <c r="T11" s="709">
        <v>1.1984507727525848</v>
      </c>
      <c r="U11" s="709" t="s">
        <v>2079</v>
      </c>
      <c r="V11" s="707">
        <v>8.179529E-11</v>
      </c>
      <c r="W11" s="718">
        <v>0.59770889999999999</v>
      </c>
    </row>
    <row r="12" spans="1:24" s="218" customFormat="1" ht="20" customHeight="1">
      <c r="A12" s="219" t="s">
        <v>2030</v>
      </c>
      <c r="B12" s="220" t="s">
        <v>798</v>
      </c>
      <c r="C12" s="220" t="s">
        <v>799</v>
      </c>
      <c r="D12" s="220" t="s">
        <v>22</v>
      </c>
      <c r="E12" s="179" t="s">
        <v>26</v>
      </c>
      <c r="F12" s="696">
        <v>0.78410000000000002</v>
      </c>
      <c r="G12" s="697">
        <v>0.254</v>
      </c>
      <c r="H12" s="698">
        <v>5.1499999999999997E-2</v>
      </c>
      <c r="I12" s="708">
        <v>1.2891718042678042</v>
      </c>
      <c r="J12" s="708" t="s">
        <v>1188</v>
      </c>
      <c r="K12" s="700">
        <v>7.962E-7</v>
      </c>
      <c r="L12" s="696">
        <v>0.803948</v>
      </c>
      <c r="M12" s="697">
        <v>0.187028</v>
      </c>
      <c r="N12" s="698">
        <v>4.4429000000000003E-2</v>
      </c>
      <c r="O12" s="708">
        <v>1.2056610430865164</v>
      </c>
      <c r="P12" s="708" t="s">
        <v>2064</v>
      </c>
      <c r="Q12" s="700">
        <v>2.5899999999999999E-5</v>
      </c>
      <c r="R12" s="697">
        <v>0.21495520000000001</v>
      </c>
      <c r="S12" s="698">
        <v>3.3589000000000001E-2</v>
      </c>
      <c r="T12" s="708">
        <v>1.2398063523972855</v>
      </c>
      <c r="U12" s="708" t="s">
        <v>2080</v>
      </c>
      <c r="V12" s="701">
        <v>1.5581400000000001E-10</v>
      </c>
      <c r="W12" s="717">
        <v>0.32531520000000003</v>
      </c>
    </row>
    <row r="13" spans="1:24" s="218" customFormat="1" ht="20" customHeight="1">
      <c r="A13" s="201" t="s">
        <v>2031</v>
      </c>
      <c r="B13" s="202" t="s">
        <v>800</v>
      </c>
      <c r="C13" s="202" t="s">
        <v>801</v>
      </c>
      <c r="D13" s="202" t="s">
        <v>26</v>
      </c>
      <c r="E13" s="205" t="s">
        <v>25</v>
      </c>
      <c r="F13" s="702">
        <v>0.30599999999999999</v>
      </c>
      <c r="G13" s="703">
        <v>0.22500000000000001</v>
      </c>
      <c r="H13" s="704">
        <v>4.5100000000000001E-2</v>
      </c>
      <c r="I13" s="709">
        <v>1.2523227161918644</v>
      </c>
      <c r="J13" s="709" t="s">
        <v>1189</v>
      </c>
      <c r="K13" s="706">
        <v>5.9670000000000004E-7</v>
      </c>
      <c r="L13" s="702">
        <v>0.32353600000000005</v>
      </c>
      <c r="M13" s="703">
        <v>0.13904900000000001</v>
      </c>
      <c r="N13" s="704">
        <v>3.5033000000000002E-2</v>
      </c>
      <c r="O13" s="709">
        <v>1.1491804084640513</v>
      </c>
      <c r="P13" s="709" t="s">
        <v>2065</v>
      </c>
      <c r="Q13" s="706">
        <v>7.2899999999999997E-5</v>
      </c>
      <c r="R13" s="703">
        <v>0.1714154</v>
      </c>
      <c r="S13" s="704">
        <v>2.7627329999999999E-2</v>
      </c>
      <c r="T13" s="709">
        <v>1.1869837196617685</v>
      </c>
      <c r="U13" s="709" t="s">
        <v>2081</v>
      </c>
      <c r="V13" s="707">
        <v>5.4850490000000003E-10</v>
      </c>
      <c r="W13" s="718">
        <v>0.13141639999999999</v>
      </c>
    </row>
    <row r="14" spans="1:24" s="458" customFormat="1" ht="20" customHeight="1">
      <c r="A14" s="219" t="s">
        <v>2032</v>
      </c>
      <c r="B14" s="220" t="s">
        <v>1109</v>
      </c>
      <c r="C14" s="220" t="s">
        <v>1890</v>
      </c>
      <c r="D14" s="220" t="s">
        <v>21</v>
      </c>
      <c r="E14" s="179" t="s">
        <v>22</v>
      </c>
      <c r="F14" s="696">
        <v>0.26</v>
      </c>
      <c r="G14" s="697">
        <v>0.25340000000000001</v>
      </c>
      <c r="H14" s="698">
        <v>4.5900000000000003E-2</v>
      </c>
      <c r="I14" s="699">
        <v>1.2883985331897652</v>
      </c>
      <c r="J14" s="699" t="s">
        <v>1891</v>
      </c>
      <c r="K14" s="700">
        <v>3.3610000000000001E-8</v>
      </c>
      <c r="L14" s="696">
        <v>0.24568599999999999</v>
      </c>
      <c r="M14" s="697">
        <v>0.20089699999999999</v>
      </c>
      <c r="N14" s="698">
        <v>3.5328999999999999E-2</v>
      </c>
      <c r="O14" s="699">
        <v>1.2224988479570198</v>
      </c>
      <c r="P14" s="699" t="s">
        <v>2066</v>
      </c>
      <c r="Q14" s="700">
        <v>1.33E-8</v>
      </c>
      <c r="R14" s="697">
        <v>0.22006609999999999</v>
      </c>
      <c r="S14" s="698">
        <v>2.7854E-2</v>
      </c>
      <c r="T14" s="699">
        <v>1.2461590989815181</v>
      </c>
      <c r="U14" s="699" t="s">
        <v>2082</v>
      </c>
      <c r="V14" s="701">
        <v>2.7734009999999999E-15</v>
      </c>
      <c r="W14" s="717">
        <v>0.36831589999999997</v>
      </c>
      <c r="X14" s="459"/>
    </row>
    <row r="15" spans="1:24" s="218" customFormat="1" ht="20" customHeight="1">
      <c r="A15" s="201" t="s">
        <v>2033</v>
      </c>
      <c r="B15" s="202" t="s">
        <v>78</v>
      </c>
      <c r="C15" s="202" t="s">
        <v>79</v>
      </c>
      <c r="D15" s="202" t="s">
        <v>22</v>
      </c>
      <c r="E15" s="205" t="s">
        <v>25</v>
      </c>
      <c r="F15" s="702">
        <v>9.8500000000000004E-2</v>
      </c>
      <c r="G15" s="703">
        <v>0.35920000000000002</v>
      </c>
      <c r="H15" s="704">
        <v>7.0400000000000004E-2</v>
      </c>
      <c r="I15" s="709">
        <v>1.4321832095718183</v>
      </c>
      <c r="J15" s="709" t="s">
        <v>1190</v>
      </c>
      <c r="K15" s="706">
        <v>3.4019999999999999E-7</v>
      </c>
      <c r="L15" s="702">
        <v>9.4185000000000005E-2</v>
      </c>
      <c r="M15" s="703">
        <v>0.19934099999999999</v>
      </c>
      <c r="N15" s="704">
        <v>5.2368999999999999E-2</v>
      </c>
      <c r="O15" s="709">
        <v>1.2205981189002983</v>
      </c>
      <c r="P15" s="709" t="s">
        <v>2067</v>
      </c>
      <c r="Q15" s="706">
        <v>1.4200000000000001E-4</v>
      </c>
      <c r="R15" s="703">
        <v>0.25589640000000002</v>
      </c>
      <c r="S15" s="704">
        <v>4.1742679999999997E-2</v>
      </c>
      <c r="T15" s="709">
        <v>1.2916189092890153</v>
      </c>
      <c r="U15" s="709" t="s">
        <v>2083</v>
      </c>
      <c r="V15" s="707">
        <v>8.7697420000000002E-10</v>
      </c>
      <c r="W15" s="718">
        <v>6.6528939999999995E-2</v>
      </c>
      <c r="X15" s="235"/>
    </row>
    <row r="16" spans="1:24" s="218" customFormat="1" ht="20" customHeight="1">
      <c r="A16" s="219" t="s">
        <v>2034</v>
      </c>
      <c r="B16" s="220" t="s">
        <v>802</v>
      </c>
      <c r="C16" s="220" t="s">
        <v>803</v>
      </c>
      <c r="D16" s="220" t="s">
        <v>21</v>
      </c>
      <c r="E16" s="179" t="s">
        <v>26</v>
      </c>
      <c r="F16" s="696">
        <v>0.1464</v>
      </c>
      <c r="G16" s="697">
        <v>0.28610000000000002</v>
      </c>
      <c r="H16" s="698">
        <v>5.6800000000000003E-2</v>
      </c>
      <c r="I16" s="708">
        <v>1.331225571153501</v>
      </c>
      <c r="J16" s="708" t="s">
        <v>1191</v>
      </c>
      <c r="K16" s="700">
        <v>4.7859999999999996E-7</v>
      </c>
      <c r="L16" s="696">
        <v>0.155642</v>
      </c>
      <c r="M16" s="697">
        <v>0.20962800000000001</v>
      </c>
      <c r="N16" s="698">
        <v>4.7052999999999998E-2</v>
      </c>
      <c r="O16" s="708">
        <v>1.2332192170685079</v>
      </c>
      <c r="P16" s="708" t="s">
        <v>2068</v>
      </c>
      <c r="Q16" s="700">
        <v>8.4999999999999999E-6</v>
      </c>
      <c r="R16" s="697">
        <v>0.24075930000000001</v>
      </c>
      <c r="S16" s="698">
        <v>3.6262349999999999E-2</v>
      </c>
      <c r="T16" s="708">
        <v>1.2722147763547742</v>
      </c>
      <c r="U16" s="708" t="s">
        <v>2084</v>
      </c>
      <c r="V16" s="701">
        <v>3.1502130000000003E-11</v>
      </c>
      <c r="W16" s="717">
        <v>0.30361169999999998</v>
      </c>
      <c r="X16" s="235"/>
    </row>
    <row r="17" spans="1:24" s="218" customFormat="1" ht="20" customHeight="1">
      <c r="A17" s="201" t="s">
        <v>2035</v>
      </c>
      <c r="B17" s="202" t="s">
        <v>804</v>
      </c>
      <c r="C17" s="202" t="s">
        <v>805</v>
      </c>
      <c r="D17" s="202" t="s">
        <v>26</v>
      </c>
      <c r="E17" s="205" t="s">
        <v>25</v>
      </c>
      <c r="F17" s="702">
        <v>0.25900000000000001</v>
      </c>
      <c r="G17" s="703">
        <v>0.23019999999999999</v>
      </c>
      <c r="H17" s="704">
        <v>4.5900000000000003E-2</v>
      </c>
      <c r="I17" s="709">
        <v>1.2588517551051421</v>
      </c>
      <c r="J17" s="709" t="s">
        <v>1192</v>
      </c>
      <c r="K17" s="706">
        <v>5.214E-7</v>
      </c>
      <c r="L17" s="702">
        <v>0.27968399999999999</v>
      </c>
      <c r="M17" s="703">
        <v>0.17715700000000001</v>
      </c>
      <c r="N17" s="704">
        <v>3.5616000000000002E-2</v>
      </c>
      <c r="O17" s="709">
        <v>1.1938185079204362</v>
      </c>
      <c r="P17" s="709" t="s">
        <v>2069</v>
      </c>
      <c r="Q17" s="706">
        <v>6.68E-7</v>
      </c>
      <c r="R17" s="703">
        <v>0.19713130000000001</v>
      </c>
      <c r="S17" s="704">
        <v>2.8350179999999999E-2</v>
      </c>
      <c r="T17" s="709">
        <v>1.2179039409956773</v>
      </c>
      <c r="U17" s="709" t="s">
        <v>2085</v>
      </c>
      <c r="V17" s="707">
        <v>3.5648229999999999E-12</v>
      </c>
      <c r="W17" s="718">
        <v>0.36422559999999998</v>
      </c>
      <c r="X17" s="235"/>
    </row>
    <row r="18" spans="1:24" s="218" customFormat="1" ht="20" customHeight="1">
      <c r="A18" s="219" t="s">
        <v>2036</v>
      </c>
      <c r="B18" s="220" t="s">
        <v>86</v>
      </c>
      <c r="C18" s="220" t="s">
        <v>87</v>
      </c>
      <c r="D18" s="220" t="s">
        <v>21</v>
      </c>
      <c r="E18" s="179" t="s">
        <v>22</v>
      </c>
      <c r="F18" s="696">
        <v>0.45789999999999997</v>
      </c>
      <c r="G18" s="697">
        <v>0.18529999999999999</v>
      </c>
      <c r="H18" s="698">
        <v>4.0300000000000002E-2</v>
      </c>
      <c r="I18" s="708">
        <v>1.2035794598099783</v>
      </c>
      <c r="J18" s="708" t="s">
        <v>1193</v>
      </c>
      <c r="K18" s="700">
        <v>4.1760000000000003E-6</v>
      </c>
      <c r="L18" s="696">
        <v>0.47378399999999998</v>
      </c>
      <c r="M18" s="697">
        <v>0.16692199999999999</v>
      </c>
      <c r="N18" s="698">
        <v>3.2772999999999997E-2</v>
      </c>
      <c r="O18" s="708">
        <v>1.1816620920704706</v>
      </c>
      <c r="P18" s="708" t="s">
        <v>2070</v>
      </c>
      <c r="Q18" s="700">
        <v>3.5900000000000003E-7</v>
      </c>
      <c r="R18" s="697">
        <v>0.17428969999999999</v>
      </c>
      <c r="S18" s="698">
        <v>2.545532E-2</v>
      </c>
      <c r="T18" s="708">
        <v>1.1904003748609588</v>
      </c>
      <c r="U18" s="708" t="s">
        <v>2086</v>
      </c>
      <c r="V18" s="701">
        <v>7.5474050000000004E-12</v>
      </c>
      <c r="W18" s="717">
        <v>0.72850269999999995</v>
      </c>
      <c r="X18" s="235"/>
    </row>
    <row r="19" spans="1:24" s="458" customFormat="1" ht="20" customHeight="1">
      <c r="A19" s="201" t="s">
        <v>2037</v>
      </c>
      <c r="B19" s="202" t="s">
        <v>199</v>
      </c>
      <c r="C19" s="202" t="s">
        <v>200</v>
      </c>
      <c r="D19" s="202" t="s">
        <v>22</v>
      </c>
      <c r="E19" s="205" t="s">
        <v>21</v>
      </c>
      <c r="F19" s="702">
        <v>0.58609999999999995</v>
      </c>
      <c r="G19" s="703">
        <v>0.22470000000000001</v>
      </c>
      <c r="H19" s="704">
        <v>4.0399999999999998E-2</v>
      </c>
      <c r="I19" s="705">
        <v>1.2519470757258939</v>
      </c>
      <c r="J19" s="705" t="s">
        <v>1185</v>
      </c>
      <c r="K19" s="706">
        <v>2.7730000000000001E-8</v>
      </c>
      <c r="L19" s="702">
        <v>0.58052999999999999</v>
      </c>
      <c r="M19" s="703">
        <v>0.216195</v>
      </c>
      <c r="N19" s="704">
        <v>3.6181999999999999E-2</v>
      </c>
      <c r="O19" s="705">
        <v>1.2413444175625696</v>
      </c>
      <c r="P19" s="705" t="s">
        <v>2071</v>
      </c>
      <c r="Q19" s="706">
        <v>2.3600000000000001E-9</v>
      </c>
      <c r="R19" s="703">
        <v>0.22002759999999999</v>
      </c>
      <c r="S19" s="704">
        <v>2.6758589999999999E-2</v>
      </c>
      <c r="T19" s="705">
        <v>1.246111122779755</v>
      </c>
      <c r="U19" s="705" t="s">
        <v>2087</v>
      </c>
      <c r="V19" s="707">
        <v>1.989862E-16</v>
      </c>
      <c r="W19" s="718">
        <v>0.86718030000000002</v>
      </c>
      <c r="X19" s="459"/>
    </row>
    <row r="20" spans="1:24" s="218" customFormat="1" ht="20" customHeight="1" thickBot="1">
      <c r="A20" s="95" t="s">
        <v>2038</v>
      </c>
      <c r="B20" s="236" t="s">
        <v>84</v>
      </c>
      <c r="C20" s="236" t="s">
        <v>85</v>
      </c>
      <c r="D20" s="236" t="s">
        <v>26</v>
      </c>
      <c r="E20" s="239" t="s">
        <v>25</v>
      </c>
      <c r="F20" s="710">
        <v>0.21870000000000001</v>
      </c>
      <c r="G20" s="711">
        <v>0.18740000000000001</v>
      </c>
      <c r="H20" s="712">
        <v>5.2400000000000002E-2</v>
      </c>
      <c r="I20" s="713">
        <v>1.2061096324269889</v>
      </c>
      <c r="J20" s="713" t="s">
        <v>1194</v>
      </c>
      <c r="K20" s="714">
        <v>3.456E-4</v>
      </c>
      <c r="L20" s="710">
        <v>0.21965500000000004</v>
      </c>
      <c r="M20" s="711">
        <v>0.295317</v>
      </c>
      <c r="N20" s="712">
        <v>3.7765E-2</v>
      </c>
      <c r="O20" s="713">
        <v>1.343552197233824</v>
      </c>
      <c r="P20" s="713" t="s">
        <v>2072</v>
      </c>
      <c r="Q20" s="714">
        <v>5.5400000000000001E-15</v>
      </c>
      <c r="R20" s="711">
        <v>0.2574031</v>
      </c>
      <c r="S20" s="712">
        <v>3.0680860000000001E-2</v>
      </c>
      <c r="T20" s="713">
        <v>1.2935664583172666</v>
      </c>
      <c r="U20" s="713" t="s">
        <v>2088</v>
      </c>
      <c r="V20" s="715">
        <v>4.8740420000000002E-17</v>
      </c>
      <c r="W20" s="719">
        <v>9.3564140000000004E-2</v>
      </c>
      <c r="X20" s="235"/>
    </row>
    <row r="22" spans="1:24" ht="61" customHeight="1">
      <c r="A22" s="754" t="s">
        <v>2028</v>
      </c>
      <c r="B22" s="754"/>
      <c r="C22" s="754"/>
      <c r="D22" s="754"/>
      <c r="E22" s="754"/>
      <c r="F22" s="754"/>
      <c r="G22" s="754"/>
      <c r="H22" s="754"/>
      <c r="I22" s="754"/>
      <c r="J22" s="754"/>
      <c r="K22" s="754"/>
      <c r="L22" s="754"/>
      <c r="M22" s="754"/>
      <c r="N22" s="754"/>
      <c r="O22" s="754"/>
      <c r="P22" s="754"/>
      <c r="Q22" s="754"/>
      <c r="R22" s="754"/>
      <c r="S22" s="754"/>
      <c r="T22" s="754"/>
      <c r="U22" s="754"/>
      <c r="V22" s="754"/>
      <c r="W22" s="754"/>
    </row>
  </sheetData>
  <autoFilter ref="A4:W20" xr:uid="{715CCFE6-FF1A-2741-942A-F207432C31F3}"/>
  <mergeCells count="9">
    <mergeCell ref="A22:W22"/>
    <mergeCell ref="R3:W3"/>
    <mergeCell ref="L3:Q3"/>
    <mergeCell ref="D3:D4"/>
    <mergeCell ref="E3:E4"/>
    <mergeCell ref="F3:K3"/>
    <mergeCell ref="A3:A4"/>
    <mergeCell ref="B3:B4"/>
    <mergeCell ref="C3:C4"/>
  </mergeCells>
  <hyperlinks>
    <hyperlink ref="A2" location="List!A1" display="Back to List" xr:uid="{547570A3-C0A8-7D45-823D-2D2A1BD6A511}"/>
  </hyperlinks>
  <printOptions horizontalCentered="1" verticalCentered="1"/>
  <pageMargins left="0.78740157480314965" right="0.78740157480314965" top="0.78740157480314965" bottom="0.78740157480314965" header="0" footer="0"/>
  <pageSetup scale="43"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6816C-31AD-174D-9B51-A629D53AAA63}">
  <dimension ref="A1:P59"/>
  <sheetViews>
    <sheetView workbookViewId="0">
      <selection activeCell="A2" sqref="A2"/>
    </sheetView>
  </sheetViews>
  <sheetFormatPr baseColWidth="10" defaultRowHeight="16"/>
  <cols>
    <col min="1" max="1" width="15.33203125" customWidth="1"/>
    <col min="2" max="2" width="11.6640625" bestFit="1" customWidth="1"/>
    <col min="3" max="3" width="7.1640625" bestFit="1" customWidth="1"/>
    <col min="4" max="4" width="15.33203125" bestFit="1" customWidth="1"/>
    <col min="5" max="5" width="11.33203125" bestFit="1" customWidth="1"/>
    <col min="6" max="6" width="14" bestFit="1" customWidth="1"/>
    <col min="7" max="7" width="13.5" bestFit="1" customWidth="1"/>
    <col min="8" max="8" width="14.33203125" bestFit="1" customWidth="1"/>
    <col min="9" max="9" width="15.33203125" bestFit="1" customWidth="1"/>
    <col min="10" max="10" width="13.5" bestFit="1" customWidth="1"/>
    <col min="11" max="11" width="15.1640625" bestFit="1" customWidth="1"/>
    <col min="12" max="12" width="14" bestFit="1" customWidth="1"/>
    <col min="13" max="13" width="15" bestFit="1" customWidth="1"/>
    <col min="14" max="14" width="13.1640625" bestFit="1" customWidth="1"/>
    <col min="15" max="15" width="14.83203125" bestFit="1" customWidth="1"/>
    <col min="16" max="16" width="14" bestFit="1" customWidth="1"/>
  </cols>
  <sheetData>
    <row r="1" spans="1:16">
      <c r="A1" s="30" t="s">
        <v>2049</v>
      </c>
      <c r="E1" s="322"/>
      <c r="F1" s="322"/>
      <c r="G1" s="322"/>
      <c r="H1" s="322"/>
      <c r="I1" s="322"/>
      <c r="J1" s="322"/>
      <c r="K1" s="424"/>
      <c r="L1" s="322"/>
      <c r="M1" s="322"/>
      <c r="N1" s="322"/>
      <c r="O1" s="322"/>
      <c r="P1" s="322"/>
    </row>
    <row r="2" spans="1:16" ht="17" thickBot="1">
      <c r="A2" s="32" t="s">
        <v>173</v>
      </c>
      <c r="E2" s="322"/>
      <c r="F2" s="322"/>
      <c r="G2" s="322"/>
      <c r="H2" s="322"/>
      <c r="I2" s="322"/>
      <c r="J2" s="322"/>
      <c r="K2" s="424"/>
      <c r="L2" s="322"/>
      <c r="M2" s="322"/>
      <c r="N2" s="322"/>
      <c r="O2" s="322"/>
      <c r="P2" s="322"/>
    </row>
    <row r="3" spans="1:16" ht="17" thickBot="1">
      <c r="A3" s="657" t="s">
        <v>848</v>
      </c>
      <c r="B3" s="658" t="s">
        <v>1104</v>
      </c>
      <c r="C3" s="658" t="s">
        <v>1105</v>
      </c>
      <c r="D3" s="658" t="s">
        <v>2008</v>
      </c>
      <c r="E3" s="658" t="s">
        <v>2007</v>
      </c>
      <c r="F3" s="658" t="s">
        <v>1977</v>
      </c>
      <c r="G3" s="658" t="s">
        <v>1978</v>
      </c>
      <c r="H3" s="658" t="s">
        <v>2009</v>
      </c>
      <c r="I3" s="678" t="s">
        <v>2010</v>
      </c>
      <c r="J3" s="658" t="s">
        <v>2012</v>
      </c>
      <c r="K3" s="658" t="s">
        <v>2013</v>
      </c>
      <c r="L3" s="658" t="s">
        <v>2014</v>
      </c>
      <c r="M3" s="678" t="s">
        <v>2011</v>
      </c>
      <c r="N3" s="658" t="s">
        <v>2015</v>
      </c>
      <c r="O3" s="658" t="s">
        <v>2016</v>
      </c>
      <c r="P3" s="659" t="s">
        <v>1979</v>
      </c>
    </row>
    <row r="4" spans="1:16" ht="19">
      <c r="A4" s="660" t="s">
        <v>1963</v>
      </c>
      <c r="B4" s="661" t="s">
        <v>1980</v>
      </c>
      <c r="C4" s="661">
        <v>1</v>
      </c>
      <c r="D4" s="661">
        <v>16353400</v>
      </c>
      <c r="E4" s="661" t="s">
        <v>924</v>
      </c>
      <c r="F4" s="661" t="s">
        <v>21</v>
      </c>
      <c r="G4" s="661" t="s">
        <v>22</v>
      </c>
      <c r="H4" s="662">
        <v>0.66549999999999998</v>
      </c>
      <c r="I4" s="662">
        <v>0.1898</v>
      </c>
      <c r="J4" s="662">
        <v>3.2599999999999997E-2</v>
      </c>
      <c r="K4" s="663">
        <v>5.8930000000000002E-9</v>
      </c>
      <c r="L4" s="662">
        <v>0.65510000000000002</v>
      </c>
      <c r="M4" s="662">
        <v>-0.22869999999999999</v>
      </c>
      <c r="N4" s="662">
        <v>4.2500000000000003E-2</v>
      </c>
      <c r="O4" s="663">
        <v>7.3920000000000003E-8</v>
      </c>
      <c r="P4" s="664" t="b">
        <v>1</v>
      </c>
    </row>
    <row r="5" spans="1:16" ht="19">
      <c r="A5" s="660" t="s">
        <v>1963</v>
      </c>
      <c r="B5" s="661" t="s">
        <v>1981</v>
      </c>
      <c r="C5" s="661">
        <v>2</v>
      </c>
      <c r="D5" s="661">
        <v>179421294</v>
      </c>
      <c r="E5" s="661" t="s">
        <v>927</v>
      </c>
      <c r="F5" s="661" t="s">
        <v>21</v>
      </c>
      <c r="G5" s="661" t="s">
        <v>22</v>
      </c>
      <c r="H5" s="662">
        <v>0.81520000000000004</v>
      </c>
      <c r="I5" s="662">
        <v>0.30449999999999999</v>
      </c>
      <c r="J5" s="662">
        <v>3.9699999999999999E-2</v>
      </c>
      <c r="K5" s="663">
        <v>1.7080000000000001E-14</v>
      </c>
      <c r="L5" s="662">
        <v>0.81079999999999997</v>
      </c>
      <c r="M5" s="662">
        <v>9.5799999999999996E-2</v>
      </c>
      <c r="N5" s="662">
        <v>5.28E-2</v>
      </c>
      <c r="O5" s="663">
        <v>6.9639999999999994E-2</v>
      </c>
      <c r="P5" s="664" t="b">
        <v>0</v>
      </c>
    </row>
    <row r="6" spans="1:16" ht="19">
      <c r="A6" s="660" t="s">
        <v>1963</v>
      </c>
      <c r="B6" s="661" t="s">
        <v>772</v>
      </c>
      <c r="C6" s="661">
        <v>6</v>
      </c>
      <c r="D6" s="661">
        <v>2908902</v>
      </c>
      <c r="E6" s="661" t="s">
        <v>929</v>
      </c>
      <c r="F6" s="661" t="s">
        <v>25</v>
      </c>
      <c r="G6" s="661" t="s">
        <v>22</v>
      </c>
      <c r="H6" s="662">
        <v>0.10539999999999999</v>
      </c>
      <c r="I6" s="662">
        <v>0.29389999999999999</v>
      </c>
      <c r="J6" s="662">
        <v>5.0299999999999997E-2</v>
      </c>
      <c r="K6" s="663">
        <v>5.1860000000000001E-9</v>
      </c>
      <c r="L6" s="662">
        <v>0.1017</v>
      </c>
      <c r="M6" s="662">
        <v>-1.54E-2</v>
      </c>
      <c r="N6" s="662">
        <v>6.6699999999999995E-2</v>
      </c>
      <c r="O6" s="663">
        <v>0.8175</v>
      </c>
      <c r="P6" s="664" t="b">
        <v>1</v>
      </c>
    </row>
    <row r="7" spans="1:16" ht="19">
      <c r="A7" s="660" t="s">
        <v>1963</v>
      </c>
      <c r="B7" s="661" t="s">
        <v>774</v>
      </c>
      <c r="C7" s="661">
        <v>6</v>
      </c>
      <c r="D7" s="661">
        <v>36628953</v>
      </c>
      <c r="E7" s="661" t="s">
        <v>930</v>
      </c>
      <c r="F7" s="661" t="s">
        <v>25</v>
      </c>
      <c r="G7" s="661" t="s">
        <v>26</v>
      </c>
      <c r="H7" s="662">
        <v>0.76939999999999997</v>
      </c>
      <c r="I7" s="662">
        <v>0.22720000000000001</v>
      </c>
      <c r="J7" s="662">
        <v>3.6999999999999998E-2</v>
      </c>
      <c r="K7" s="663">
        <v>8.0819999999999996E-10</v>
      </c>
      <c r="L7" s="662">
        <v>0.745</v>
      </c>
      <c r="M7" s="662">
        <v>-0.25109999999999999</v>
      </c>
      <c r="N7" s="662">
        <v>4.5999999999999999E-2</v>
      </c>
      <c r="O7" s="663">
        <v>4.6730000000000002E-8</v>
      </c>
      <c r="P7" s="664" t="b">
        <v>1</v>
      </c>
    </row>
    <row r="8" spans="1:16" ht="19">
      <c r="A8" s="660" t="s">
        <v>1963</v>
      </c>
      <c r="B8" s="661" t="s">
        <v>1982</v>
      </c>
      <c r="C8" s="661">
        <v>8</v>
      </c>
      <c r="D8" s="661">
        <v>125859817</v>
      </c>
      <c r="E8" s="661" t="s">
        <v>932</v>
      </c>
      <c r="F8" s="661" t="s">
        <v>21</v>
      </c>
      <c r="G8" s="661" t="s">
        <v>26</v>
      </c>
      <c r="H8" s="662">
        <v>0.68840000000000001</v>
      </c>
      <c r="I8" s="662">
        <v>0.2036</v>
      </c>
      <c r="J8" s="662">
        <v>3.3500000000000002E-2</v>
      </c>
      <c r="K8" s="663">
        <v>1.293E-9</v>
      </c>
      <c r="L8" s="662">
        <v>0.6784</v>
      </c>
      <c r="M8" s="662">
        <v>-9.6799999999999997E-2</v>
      </c>
      <c r="N8" s="662">
        <v>4.3299999999999998E-2</v>
      </c>
      <c r="O8" s="663">
        <v>2.5229999999999999E-2</v>
      </c>
      <c r="P8" s="664" t="b">
        <v>1</v>
      </c>
    </row>
    <row r="9" spans="1:16" ht="19">
      <c r="A9" s="660" t="s">
        <v>1963</v>
      </c>
      <c r="B9" s="661" t="s">
        <v>1983</v>
      </c>
      <c r="C9" s="661">
        <v>10</v>
      </c>
      <c r="D9" s="661">
        <v>69935396</v>
      </c>
      <c r="E9" s="661" t="s">
        <v>1984</v>
      </c>
      <c r="F9" s="661" t="s">
        <v>25</v>
      </c>
      <c r="G9" s="661" t="s">
        <v>22</v>
      </c>
      <c r="H9" s="662">
        <v>0.44940000000000002</v>
      </c>
      <c r="I9" s="662">
        <v>-0.17369999999999999</v>
      </c>
      <c r="J9" s="662">
        <v>3.1300000000000001E-2</v>
      </c>
      <c r="K9" s="663">
        <v>2.735E-8</v>
      </c>
      <c r="L9" s="662">
        <v>0.44690000000000002</v>
      </c>
      <c r="M9" s="662">
        <v>5.1900000000000002E-2</v>
      </c>
      <c r="N9" s="662">
        <v>4.0300000000000002E-2</v>
      </c>
      <c r="O9" s="663">
        <v>0.19769999999999999</v>
      </c>
      <c r="P9" s="664" t="b">
        <v>1</v>
      </c>
    </row>
    <row r="10" spans="1:16" ht="19">
      <c r="A10" s="660" t="s">
        <v>1963</v>
      </c>
      <c r="B10" s="661" t="s">
        <v>36</v>
      </c>
      <c r="C10" s="661">
        <v>10</v>
      </c>
      <c r="D10" s="661">
        <v>121415685</v>
      </c>
      <c r="E10" s="661" t="s">
        <v>933</v>
      </c>
      <c r="F10" s="661" t="s">
        <v>25</v>
      </c>
      <c r="G10" s="661" t="s">
        <v>26</v>
      </c>
      <c r="H10" s="662">
        <v>0.77790000000000004</v>
      </c>
      <c r="I10" s="662">
        <v>0.3427</v>
      </c>
      <c r="J10" s="662">
        <v>3.7499999999999999E-2</v>
      </c>
      <c r="K10" s="663">
        <v>6.2540000000000001E-20</v>
      </c>
      <c r="L10" s="662">
        <v>0.7641</v>
      </c>
      <c r="M10" s="662">
        <v>-0.35449999999999998</v>
      </c>
      <c r="N10" s="662">
        <v>4.7399999999999998E-2</v>
      </c>
      <c r="O10" s="663">
        <v>7.7189999999999997E-14</v>
      </c>
      <c r="P10" s="664" t="b">
        <v>1</v>
      </c>
    </row>
    <row r="11" spans="1:16" ht="19">
      <c r="A11" s="660" t="s">
        <v>1963</v>
      </c>
      <c r="B11" s="661" t="s">
        <v>1985</v>
      </c>
      <c r="C11" s="661">
        <v>15</v>
      </c>
      <c r="D11" s="661">
        <v>85379544</v>
      </c>
      <c r="E11" s="661" t="s">
        <v>936</v>
      </c>
      <c r="F11" s="661" t="s">
        <v>21</v>
      </c>
      <c r="G11" s="661" t="s">
        <v>22</v>
      </c>
      <c r="H11" s="662">
        <v>0.35870000000000002</v>
      </c>
      <c r="I11" s="662">
        <v>-0.1923</v>
      </c>
      <c r="J11" s="662">
        <v>3.2300000000000002E-2</v>
      </c>
      <c r="K11" s="663">
        <v>2.7160000000000001E-9</v>
      </c>
      <c r="L11" s="662">
        <v>0.3584</v>
      </c>
      <c r="M11" s="662">
        <v>0.16830000000000001</v>
      </c>
      <c r="N11" s="662">
        <v>4.1500000000000002E-2</v>
      </c>
      <c r="O11" s="663">
        <v>5.0729999999999997E-5</v>
      </c>
      <c r="P11" s="664" t="b">
        <v>1</v>
      </c>
    </row>
    <row r="12" spans="1:16" ht="20" thickBot="1">
      <c r="A12" s="660" t="s">
        <v>1963</v>
      </c>
      <c r="B12" s="661" t="s">
        <v>84</v>
      </c>
      <c r="C12" s="661">
        <v>22</v>
      </c>
      <c r="D12" s="661">
        <v>24171305</v>
      </c>
      <c r="E12" s="661" t="s">
        <v>938</v>
      </c>
      <c r="F12" s="661" t="s">
        <v>25</v>
      </c>
      <c r="G12" s="661" t="s">
        <v>26</v>
      </c>
      <c r="H12" s="662">
        <v>0.80830000000000002</v>
      </c>
      <c r="I12" s="662">
        <v>0.2263</v>
      </c>
      <c r="J12" s="662">
        <v>3.9300000000000002E-2</v>
      </c>
      <c r="K12" s="663">
        <v>8.2540000000000007E-9</v>
      </c>
      <c r="L12" s="662">
        <v>0.78129999999999999</v>
      </c>
      <c r="M12" s="662">
        <v>-0.18740000000000001</v>
      </c>
      <c r="N12" s="662">
        <v>5.2400000000000002E-2</v>
      </c>
      <c r="O12" s="663">
        <v>3.456E-4</v>
      </c>
      <c r="P12" s="664" t="b">
        <v>1</v>
      </c>
    </row>
    <row r="13" spans="1:16" ht="19">
      <c r="A13" s="665" t="s">
        <v>2003</v>
      </c>
      <c r="B13" s="666" t="s">
        <v>1986</v>
      </c>
      <c r="C13" s="666">
        <v>1</v>
      </c>
      <c r="D13" s="666">
        <v>6262231</v>
      </c>
      <c r="E13" s="666" t="s">
        <v>1984</v>
      </c>
      <c r="F13" s="666" t="s">
        <v>22</v>
      </c>
      <c r="G13" s="666" t="s">
        <v>26</v>
      </c>
      <c r="H13" s="667">
        <v>0.40210000000000001</v>
      </c>
      <c r="I13" s="667">
        <v>0.160378134491</v>
      </c>
      <c r="J13" s="667">
        <v>2.9217315456800001E-2</v>
      </c>
      <c r="K13" s="668">
        <v>4.0387979283099998E-8</v>
      </c>
      <c r="L13" s="667">
        <v>0.40350000000000003</v>
      </c>
      <c r="M13" s="667">
        <v>-2.8899999999999999E-2</v>
      </c>
      <c r="N13" s="667">
        <v>4.9299999999999997E-2</v>
      </c>
      <c r="O13" s="668">
        <v>0.55769999999999997</v>
      </c>
      <c r="P13" s="669" t="b">
        <v>1</v>
      </c>
    </row>
    <row r="14" spans="1:16" ht="19">
      <c r="A14" s="670" t="s">
        <v>2003</v>
      </c>
      <c r="B14" s="661" t="s">
        <v>1980</v>
      </c>
      <c r="C14" s="661">
        <v>1</v>
      </c>
      <c r="D14" s="661">
        <v>16353400</v>
      </c>
      <c r="E14" s="661" t="s">
        <v>924</v>
      </c>
      <c r="F14" s="661" t="s">
        <v>21</v>
      </c>
      <c r="G14" s="661" t="s">
        <v>22</v>
      </c>
      <c r="H14" s="662">
        <v>0.66549999999999998</v>
      </c>
      <c r="I14" s="662">
        <v>0.21569431680199999</v>
      </c>
      <c r="J14" s="662">
        <v>2.9751764060700001E-2</v>
      </c>
      <c r="K14" s="663">
        <v>4.1738980152899998E-13</v>
      </c>
      <c r="L14" s="662">
        <v>0.65510000000000002</v>
      </c>
      <c r="M14" s="662">
        <v>-0.22869999999999999</v>
      </c>
      <c r="N14" s="662">
        <v>4.2500000000000003E-2</v>
      </c>
      <c r="O14" s="663">
        <v>7.3920000000000003E-8</v>
      </c>
      <c r="P14" s="664" t="b">
        <v>1</v>
      </c>
    </row>
    <row r="15" spans="1:16" ht="19">
      <c r="A15" s="670" t="s">
        <v>2003</v>
      </c>
      <c r="B15" s="661" t="s">
        <v>1987</v>
      </c>
      <c r="C15" s="661">
        <v>2</v>
      </c>
      <c r="D15" s="661">
        <v>179490478</v>
      </c>
      <c r="E15" s="661" t="s">
        <v>927</v>
      </c>
      <c r="F15" s="661" t="s">
        <v>21</v>
      </c>
      <c r="G15" s="661" t="s">
        <v>22</v>
      </c>
      <c r="H15" s="662">
        <v>0.19389999999999999</v>
      </c>
      <c r="I15" s="662">
        <v>-0.27118866633799998</v>
      </c>
      <c r="J15" s="662">
        <v>3.5835817812000001E-2</v>
      </c>
      <c r="K15" s="663">
        <v>3.8038408305899999E-14</v>
      </c>
      <c r="L15" s="662">
        <v>0.19639999999999999</v>
      </c>
      <c r="M15" s="662">
        <v>-8.3699999999999997E-2</v>
      </c>
      <c r="N15" s="662">
        <v>5.16E-2</v>
      </c>
      <c r="O15" s="663">
        <v>0.1052</v>
      </c>
      <c r="P15" s="664" t="b">
        <v>0</v>
      </c>
    </row>
    <row r="16" spans="1:16" ht="19">
      <c r="A16" s="670" t="s">
        <v>2003</v>
      </c>
      <c r="B16" s="661" t="s">
        <v>774</v>
      </c>
      <c r="C16" s="661">
        <v>6</v>
      </c>
      <c r="D16" s="661">
        <v>36628953</v>
      </c>
      <c r="E16" s="661" t="s">
        <v>930</v>
      </c>
      <c r="F16" s="661" t="s">
        <v>25</v>
      </c>
      <c r="G16" s="661" t="s">
        <v>26</v>
      </c>
      <c r="H16" s="662">
        <v>0.76939999999999997</v>
      </c>
      <c r="I16" s="662">
        <v>0.22920209663999999</v>
      </c>
      <c r="J16" s="662">
        <v>3.3775168427799998E-2</v>
      </c>
      <c r="K16" s="663">
        <v>1.1519524291E-11</v>
      </c>
      <c r="L16" s="662">
        <v>0.745</v>
      </c>
      <c r="M16" s="662">
        <v>-0.25109999999999999</v>
      </c>
      <c r="N16" s="662">
        <v>4.5999999999999999E-2</v>
      </c>
      <c r="O16" s="663">
        <v>4.6730000000000002E-8</v>
      </c>
      <c r="P16" s="664" t="b">
        <v>1</v>
      </c>
    </row>
    <row r="17" spans="1:16" ht="19">
      <c r="A17" s="670" t="s">
        <v>2003</v>
      </c>
      <c r="B17" s="661" t="s">
        <v>1982</v>
      </c>
      <c r="C17" s="661">
        <v>8</v>
      </c>
      <c r="D17" s="661">
        <v>125859817</v>
      </c>
      <c r="E17" s="661" t="s">
        <v>932</v>
      </c>
      <c r="F17" s="661" t="s">
        <v>21</v>
      </c>
      <c r="G17" s="661" t="s">
        <v>26</v>
      </c>
      <c r="H17" s="662">
        <v>0.68840000000000001</v>
      </c>
      <c r="I17" s="662">
        <v>0.218505236327</v>
      </c>
      <c r="J17" s="662">
        <v>3.0641306221799999E-2</v>
      </c>
      <c r="K17" s="663">
        <v>9.9593144121100001E-13</v>
      </c>
      <c r="L17" s="662">
        <v>0.6784</v>
      </c>
      <c r="M17" s="662">
        <v>-9.6799999999999997E-2</v>
      </c>
      <c r="N17" s="662">
        <v>4.3299999999999998E-2</v>
      </c>
      <c r="O17" s="663">
        <v>2.5229999999999999E-2</v>
      </c>
      <c r="P17" s="664" t="b">
        <v>1</v>
      </c>
    </row>
    <row r="18" spans="1:16" ht="19">
      <c r="A18" s="670" t="s">
        <v>2003</v>
      </c>
      <c r="B18" s="661" t="s">
        <v>1988</v>
      </c>
      <c r="C18" s="661">
        <v>10</v>
      </c>
      <c r="D18" s="661">
        <v>29744570</v>
      </c>
      <c r="E18" s="661" t="s">
        <v>1984</v>
      </c>
      <c r="F18" s="661" t="s">
        <v>25</v>
      </c>
      <c r="G18" s="661" t="s">
        <v>22</v>
      </c>
      <c r="H18" s="662">
        <v>0.70789999999999997</v>
      </c>
      <c r="I18" s="662">
        <v>-0.18065584500000001</v>
      </c>
      <c r="J18" s="662">
        <v>3.2165539476400003E-2</v>
      </c>
      <c r="K18" s="663">
        <v>1.9493110804700001E-8</v>
      </c>
      <c r="L18" s="662">
        <v>0.70409999999999995</v>
      </c>
      <c r="M18" s="662">
        <v>7.8799999999999995E-2</v>
      </c>
      <c r="N18" s="662">
        <v>4.6800000000000001E-2</v>
      </c>
      <c r="O18" s="663">
        <v>9.2609999999999998E-2</v>
      </c>
      <c r="P18" s="664" t="b">
        <v>1</v>
      </c>
    </row>
    <row r="19" spans="1:16" ht="19">
      <c r="A19" s="670" t="s">
        <v>2003</v>
      </c>
      <c r="B19" s="661" t="s">
        <v>1989</v>
      </c>
      <c r="C19" s="661">
        <v>10</v>
      </c>
      <c r="D19" s="661">
        <v>69931144</v>
      </c>
      <c r="E19" s="661" t="s">
        <v>1984</v>
      </c>
      <c r="F19" s="661" t="s">
        <v>25</v>
      </c>
      <c r="G19" s="661" t="s">
        <v>22</v>
      </c>
      <c r="H19" s="662">
        <v>0.52490000000000003</v>
      </c>
      <c r="I19" s="662">
        <v>0.15858699756299999</v>
      </c>
      <c r="J19" s="662">
        <v>2.8289630675899999E-2</v>
      </c>
      <c r="K19" s="663">
        <v>2.07253512449E-8</v>
      </c>
      <c r="L19" s="662">
        <v>0.5222</v>
      </c>
      <c r="M19" s="662">
        <v>-3.5900000000000001E-2</v>
      </c>
      <c r="N19" s="662">
        <v>3.9899999999999998E-2</v>
      </c>
      <c r="O19" s="663">
        <v>0.36859999999999998</v>
      </c>
      <c r="P19" s="664" t="b">
        <v>1</v>
      </c>
    </row>
    <row r="20" spans="1:16" ht="19">
      <c r="A20" s="670" t="s">
        <v>2003</v>
      </c>
      <c r="B20" s="661" t="s">
        <v>36</v>
      </c>
      <c r="C20" s="661">
        <v>10</v>
      </c>
      <c r="D20" s="661">
        <v>121415685</v>
      </c>
      <c r="E20" s="661" t="s">
        <v>933</v>
      </c>
      <c r="F20" s="661" t="s">
        <v>25</v>
      </c>
      <c r="G20" s="661" t="s">
        <v>26</v>
      </c>
      <c r="H20" s="662">
        <v>0.77790000000000004</v>
      </c>
      <c r="I20" s="662">
        <v>0.32617949984700001</v>
      </c>
      <c r="J20" s="662">
        <v>3.4310601561599999E-2</v>
      </c>
      <c r="K20" s="663">
        <v>1.9686719110299999E-21</v>
      </c>
      <c r="L20" s="662">
        <v>0.7641</v>
      </c>
      <c r="M20" s="662">
        <v>-0.35449999999999998</v>
      </c>
      <c r="N20" s="662">
        <v>4.7399999999999998E-2</v>
      </c>
      <c r="O20" s="663">
        <v>7.7189999999999997E-14</v>
      </c>
      <c r="P20" s="664" t="b">
        <v>1</v>
      </c>
    </row>
    <row r="21" spans="1:16" ht="19">
      <c r="A21" s="670" t="s">
        <v>2003</v>
      </c>
      <c r="B21" s="661" t="s">
        <v>47</v>
      </c>
      <c r="C21" s="661">
        <v>15</v>
      </c>
      <c r="D21" s="661">
        <v>85361644</v>
      </c>
      <c r="E21" s="661" t="s">
        <v>936</v>
      </c>
      <c r="F21" s="661" t="s">
        <v>25</v>
      </c>
      <c r="G21" s="661" t="s">
        <v>26</v>
      </c>
      <c r="H21" s="662">
        <v>0.51759999999999995</v>
      </c>
      <c r="I21" s="662">
        <v>-0.19087422882999999</v>
      </c>
      <c r="J21" s="662">
        <v>2.8282978432500001E-2</v>
      </c>
      <c r="K21" s="663">
        <v>1.4914324087799999E-11</v>
      </c>
      <c r="L21" s="662">
        <v>0.51339999999999997</v>
      </c>
      <c r="M21" s="662">
        <v>0.1686</v>
      </c>
      <c r="N21" s="662">
        <v>4.0500000000000001E-2</v>
      </c>
      <c r="O21" s="663">
        <v>3.1569999999999998E-5</v>
      </c>
      <c r="P21" s="664" t="b">
        <v>1</v>
      </c>
    </row>
    <row r="22" spans="1:16" ht="20" thickBot="1">
      <c r="A22" s="671" t="s">
        <v>2003</v>
      </c>
      <c r="B22" s="672" t="s">
        <v>84</v>
      </c>
      <c r="C22" s="672">
        <v>22</v>
      </c>
      <c r="D22" s="672">
        <v>24171305</v>
      </c>
      <c r="E22" s="672" t="s">
        <v>938</v>
      </c>
      <c r="F22" s="672" t="s">
        <v>25</v>
      </c>
      <c r="G22" s="672" t="s">
        <v>26</v>
      </c>
      <c r="H22" s="673">
        <v>0.80830000000000002</v>
      </c>
      <c r="I22" s="673">
        <v>0.26112446415399998</v>
      </c>
      <c r="J22" s="673">
        <v>3.59462625977E-2</v>
      </c>
      <c r="K22" s="674">
        <v>3.7497275285E-13</v>
      </c>
      <c r="L22" s="673">
        <v>0.78129999999999999</v>
      </c>
      <c r="M22" s="673">
        <v>-0.18740000000000001</v>
      </c>
      <c r="N22" s="673">
        <v>5.2400000000000002E-2</v>
      </c>
      <c r="O22" s="674">
        <v>3.456E-4</v>
      </c>
      <c r="P22" s="675" t="b">
        <v>1</v>
      </c>
    </row>
    <row r="23" spans="1:16" ht="20" thickBot="1">
      <c r="A23" s="660" t="s">
        <v>1964</v>
      </c>
      <c r="B23" s="661" t="s">
        <v>776</v>
      </c>
      <c r="C23" s="661">
        <v>6</v>
      </c>
      <c r="D23" s="661">
        <v>118679974</v>
      </c>
      <c r="E23" s="661" t="s">
        <v>931</v>
      </c>
      <c r="F23" s="661" t="s">
        <v>25</v>
      </c>
      <c r="G23" s="661" t="s">
        <v>26</v>
      </c>
      <c r="H23" s="662">
        <v>0.43330000000000002</v>
      </c>
      <c r="I23" s="662">
        <v>0.16450000000000001</v>
      </c>
      <c r="J23" s="662">
        <v>2.7900000000000001E-2</v>
      </c>
      <c r="K23" s="663">
        <v>3.6100000000000001E-9</v>
      </c>
      <c r="L23" s="662">
        <v>0.44829999999999998</v>
      </c>
      <c r="M23" s="662">
        <v>0.11219999999999999</v>
      </c>
      <c r="N23" s="662">
        <v>4.0099999999999997E-2</v>
      </c>
      <c r="O23" s="663">
        <v>5.1840000000000002E-3</v>
      </c>
      <c r="P23" s="664" t="b">
        <v>0</v>
      </c>
    </row>
    <row r="24" spans="1:16" ht="19">
      <c r="A24" s="665" t="s">
        <v>2004</v>
      </c>
      <c r="B24" s="666" t="s">
        <v>1990</v>
      </c>
      <c r="C24" s="666">
        <v>1</v>
      </c>
      <c r="D24" s="666">
        <v>16359123</v>
      </c>
      <c r="E24" s="666" t="s">
        <v>924</v>
      </c>
      <c r="F24" s="666" t="s">
        <v>25</v>
      </c>
      <c r="G24" s="666" t="s">
        <v>26</v>
      </c>
      <c r="H24" s="667">
        <v>0.6623</v>
      </c>
      <c r="I24" s="667">
        <v>0.15107586375199999</v>
      </c>
      <c r="J24" s="667">
        <v>2.5299243373500001E-2</v>
      </c>
      <c r="K24" s="668">
        <v>2.3500050234899999E-9</v>
      </c>
      <c r="L24" s="667">
        <v>0.64739999999999998</v>
      </c>
      <c r="M24" s="667">
        <v>-0.24279999999999999</v>
      </c>
      <c r="N24" s="667">
        <v>4.2900000000000001E-2</v>
      </c>
      <c r="O24" s="668">
        <v>1.536E-8</v>
      </c>
      <c r="P24" s="669" t="b">
        <v>1</v>
      </c>
    </row>
    <row r="25" spans="1:16" ht="19">
      <c r="A25" s="670" t="s">
        <v>2004</v>
      </c>
      <c r="B25" s="661" t="s">
        <v>1991</v>
      </c>
      <c r="C25" s="661">
        <v>1</v>
      </c>
      <c r="D25" s="661">
        <v>116316960</v>
      </c>
      <c r="E25" s="661" t="s">
        <v>926</v>
      </c>
      <c r="F25" s="661" t="s">
        <v>21</v>
      </c>
      <c r="G25" s="661" t="s">
        <v>22</v>
      </c>
      <c r="H25" s="662">
        <v>0.64659999999999995</v>
      </c>
      <c r="I25" s="662">
        <v>0.150368765209</v>
      </c>
      <c r="J25" s="662">
        <v>2.52970645966E-2</v>
      </c>
      <c r="K25" s="663">
        <v>2.7794744091799999E-9</v>
      </c>
      <c r="L25" s="662">
        <v>0.63729999999999998</v>
      </c>
      <c r="M25" s="662">
        <v>-1.6500000000000001E-2</v>
      </c>
      <c r="N25" s="662">
        <v>4.1700000000000001E-2</v>
      </c>
      <c r="O25" s="663">
        <v>0.69179999999999997</v>
      </c>
      <c r="P25" s="664" t="b">
        <v>1</v>
      </c>
    </row>
    <row r="26" spans="1:16" ht="19">
      <c r="A26" s="670" t="s">
        <v>2004</v>
      </c>
      <c r="B26" s="661" t="s">
        <v>1992</v>
      </c>
      <c r="C26" s="661">
        <v>2</v>
      </c>
      <c r="D26" s="661">
        <v>179595117</v>
      </c>
      <c r="E26" s="661" t="s">
        <v>927</v>
      </c>
      <c r="F26" s="661" t="s">
        <v>25</v>
      </c>
      <c r="G26" s="661" t="s">
        <v>21</v>
      </c>
      <c r="H26" s="662">
        <v>0.1822</v>
      </c>
      <c r="I26" s="662">
        <v>-0.169968737092</v>
      </c>
      <c r="J26" s="662">
        <v>3.11487951701E-2</v>
      </c>
      <c r="K26" s="663">
        <v>4.8514319462600002E-8</v>
      </c>
      <c r="L26" s="662">
        <v>0.18390000000000001</v>
      </c>
      <c r="M26" s="662">
        <v>-7.8700000000000006E-2</v>
      </c>
      <c r="N26" s="662">
        <v>5.28E-2</v>
      </c>
      <c r="O26" s="663">
        <v>0.13619999999999999</v>
      </c>
      <c r="P26" s="664" t="b">
        <v>0</v>
      </c>
    </row>
    <row r="27" spans="1:16" ht="19">
      <c r="A27" s="670" t="s">
        <v>2004</v>
      </c>
      <c r="B27" s="661" t="s">
        <v>776</v>
      </c>
      <c r="C27" s="661">
        <v>6</v>
      </c>
      <c r="D27" s="661">
        <v>118679974</v>
      </c>
      <c r="E27" s="661" t="s">
        <v>931</v>
      </c>
      <c r="F27" s="661" t="s">
        <v>25</v>
      </c>
      <c r="G27" s="661" t="s">
        <v>26</v>
      </c>
      <c r="H27" s="662">
        <v>0.43330000000000002</v>
      </c>
      <c r="I27" s="662">
        <v>0.148711295395</v>
      </c>
      <c r="J27" s="662">
        <v>2.4278608695600001E-2</v>
      </c>
      <c r="K27" s="663">
        <v>9.0570672022400003E-10</v>
      </c>
      <c r="L27" s="662">
        <v>0.44829999999999998</v>
      </c>
      <c r="M27" s="662">
        <v>0.11219999999999999</v>
      </c>
      <c r="N27" s="662">
        <v>4.0099999999999997E-2</v>
      </c>
      <c r="O27" s="663">
        <v>5.1840000000000002E-3</v>
      </c>
      <c r="P27" s="664" t="b">
        <v>0</v>
      </c>
    </row>
    <row r="28" spans="1:16" ht="19">
      <c r="A28" s="670" t="s">
        <v>2004</v>
      </c>
      <c r="B28" s="661" t="s">
        <v>785</v>
      </c>
      <c r="C28" s="661">
        <v>8</v>
      </c>
      <c r="D28" s="661">
        <v>11589033</v>
      </c>
      <c r="E28" s="661" t="s">
        <v>1993</v>
      </c>
      <c r="F28" s="661" t="s">
        <v>25</v>
      </c>
      <c r="G28" s="661" t="s">
        <v>26</v>
      </c>
      <c r="H28" s="662">
        <v>0.65759999999999996</v>
      </c>
      <c r="I28" s="662">
        <v>0.13981793154800001</v>
      </c>
      <c r="J28" s="662">
        <v>2.54058774817E-2</v>
      </c>
      <c r="K28" s="663">
        <v>3.7260033462200003E-8</v>
      </c>
      <c r="L28" s="662">
        <v>0.64429999999999998</v>
      </c>
      <c r="M28" s="662">
        <v>-9.6699999999999994E-2</v>
      </c>
      <c r="N28" s="662">
        <v>4.2500000000000003E-2</v>
      </c>
      <c r="O28" s="663">
        <v>2.307E-2</v>
      </c>
      <c r="P28" s="664" t="b">
        <v>1</v>
      </c>
    </row>
    <row r="29" spans="1:16" ht="20" thickBot="1">
      <c r="A29" s="671" t="s">
        <v>2004</v>
      </c>
      <c r="B29" s="672" t="s">
        <v>36</v>
      </c>
      <c r="C29" s="672">
        <v>10</v>
      </c>
      <c r="D29" s="672">
        <v>121415685</v>
      </c>
      <c r="E29" s="672" t="s">
        <v>933</v>
      </c>
      <c r="F29" s="672" t="s">
        <v>25</v>
      </c>
      <c r="G29" s="672" t="s">
        <v>26</v>
      </c>
      <c r="H29" s="673">
        <v>0.77790000000000004</v>
      </c>
      <c r="I29" s="673">
        <v>0.164766300462</v>
      </c>
      <c r="J29" s="673">
        <v>2.9104232012399998E-2</v>
      </c>
      <c r="K29" s="674">
        <v>1.50275305663E-8</v>
      </c>
      <c r="L29" s="673">
        <v>0.7641</v>
      </c>
      <c r="M29" s="673">
        <v>-0.35449999999999998</v>
      </c>
      <c r="N29" s="673">
        <v>4.7399999999999998E-2</v>
      </c>
      <c r="O29" s="674">
        <v>7.7189999999999997E-14</v>
      </c>
      <c r="P29" s="675" t="b">
        <v>1</v>
      </c>
    </row>
    <row r="30" spans="1:16" ht="19">
      <c r="A30" s="660" t="s">
        <v>1903</v>
      </c>
      <c r="B30" s="661" t="s">
        <v>768</v>
      </c>
      <c r="C30" s="661">
        <v>1</v>
      </c>
      <c r="D30" s="661">
        <v>116300137</v>
      </c>
      <c r="E30" s="661" t="s">
        <v>926</v>
      </c>
      <c r="F30" s="661" t="s">
        <v>25</v>
      </c>
      <c r="G30" s="661" t="s">
        <v>26</v>
      </c>
      <c r="H30" s="662">
        <v>0.48270000000000002</v>
      </c>
      <c r="I30" s="662">
        <v>-0.52190000000000003</v>
      </c>
      <c r="J30" s="662">
        <v>7.8100000000000003E-2</v>
      </c>
      <c r="K30" s="663">
        <v>2.3149999999999999E-11</v>
      </c>
      <c r="L30" s="662">
        <v>0.48670000000000002</v>
      </c>
      <c r="M30" s="662">
        <v>-3.4500000000000003E-2</v>
      </c>
      <c r="N30" s="662">
        <v>4.0399999999999998E-2</v>
      </c>
      <c r="O30" s="663">
        <v>0.39300000000000002</v>
      </c>
      <c r="P30" s="664" t="b">
        <v>1</v>
      </c>
    </row>
    <row r="31" spans="1:16" ht="19">
      <c r="A31" s="660" t="s">
        <v>1903</v>
      </c>
      <c r="B31" s="661" t="s">
        <v>1981</v>
      </c>
      <c r="C31" s="661">
        <v>2</v>
      </c>
      <c r="D31" s="661">
        <v>179421294</v>
      </c>
      <c r="E31" s="661" t="s">
        <v>927</v>
      </c>
      <c r="F31" s="661" t="s">
        <v>21</v>
      </c>
      <c r="G31" s="661" t="s">
        <v>22</v>
      </c>
      <c r="H31" s="662">
        <v>0.81520000000000004</v>
      </c>
      <c r="I31" s="662">
        <v>-0.59970000000000001</v>
      </c>
      <c r="J31" s="662">
        <v>0.1</v>
      </c>
      <c r="K31" s="663">
        <v>2.0139999999999999E-9</v>
      </c>
      <c r="L31" s="662">
        <v>0.81079999999999997</v>
      </c>
      <c r="M31" s="662">
        <v>9.5799999999999996E-2</v>
      </c>
      <c r="N31" s="662">
        <v>5.28E-2</v>
      </c>
      <c r="O31" s="663">
        <v>6.9639999999999994E-2</v>
      </c>
      <c r="P31" s="664" t="b">
        <v>0</v>
      </c>
    </row>
    <row r="32" spans="1:16" ht="19">
      <c r="A32" s="660" t="s">
        <v>1903</v>
      </c>
      <c r="B32" s="661" t="s">
        <v>770</v>
      </c>
      <c r="C32" s="661">
        <v>5</v>
      </c>
      <c r="D32" s="661">
        <v>64325941</v>
      </c>
      <c r="E32" s="661" t="s">
        <v>928</v>
      </c>
      <c r="F32" s="661" t="s">
        <v>25</v>
      </c>
      <c r="G32" s="661" t="s">
        <v>26</v>
      </c>
      <c r="H32" s="662">
        <v>0.1741</v>
      </c>
      <c r="I32" s="662">
        <v>0.59150000000000003</v>
      </c>
      <c r="J32" s="662">
        <v>0.10290000000000001</v>
      </c>
      <c r="K32" s="663">
        <v>8.9880000000000008E-9</v>
      </c>
      <c r="L32" s="662">
        <v>0.17319999999999999</v>
      </c>
      <c r="M32" s="662">
        <v>-1.9099999999999999E-2</v>
      </c>
      <c r="N32" s="662">
        <v>5.3199999999999997E-2</v>
      </c>
      <c r="O32" s="663">
        <v>0.71919999999999995</v>
      </c>
      <c r="P32" s="664" t="b">
        <v>0</v>
      </c>
    </row>
    <row r="33" spans="1:16" ht="19">
      <c r="A33" s="660" t="s">
        <v>1903</v>
      </c>
      <c r="B33" s="661" t="s">
        <v>36</v>
      </c>
      <c r="C33" s="661">
        <v>10</v>
      </c>
      <c r="D33" s="661">
        <v>121415685</v>
      </c>
      <c r="E33" s="661" t="s">
        <v>933</v>
      </c>
      <c r="F33" s="661" t="s">
        <v>25</v>
      </c>
      <c r="G33" s="661" t="s">
        <v>26</v>
      </c>
      <c r="H33" s="662">
        <v>0.77790000000000004</v>
      </c>
      <c r="I33" s="662">
        <v>-0.52800000000000002</v>
      </c>
      <c r="J33" s="662">
        <v>9.4500000000000001E-2</v>
      </c>
      <c r="K33" s="663">
        <v>2.302E-8</v>
      </c>
      <c r="L33" s="662">
        <v>0.7641</v>
      </c>
      <c r="M33" s="662">
        <v>-0.35449999999999998</v>
      </c>
      <c r="N33" s="662">
        <v>4.7399999999999998E-2</v>
      </c>
      <c r="O33" s="663">
        <v>7.7189999999999997E-14</v>
      </c>
      <c r="P33" s="664" t="b">
        <v>1</v>
      </c>
    </row>
    <row r="34" spans="1:16" ht="20" thickBot="1">
      <c r="A34" s="660" t="s">
        <v>1903</v>
      </c>
      <c r="B34" s="661" t="s">
        <v>84</v>
      </c>
      <c r="C34" s="661">
        <v>22</v>
      </c>
      <c r="D34" s="661">
        <v>24171305</v>
      </c>
      <c r="E34" s="661" t="s">
        <v>938</v>
      </c>
      <c r="F34" s="661" t="s">
        <v>25</v>
      </c>
      <c r="G34" s="661" t="s">
        <v>26</v>
      </c>
      <c r="H34" s="662">
        <v>0.80830000000000002</v>
      </c>
      <c r="I34" s="662">
        <v>-0.5726</v>
      </c>
      <c r="J34" s="662">
        <v>9.8900000000000002E-2</v>
      </c>
      <c r="K34" s="663">
        <v>7.0280000000000001E-9</v>
      </c>
      <c r="L34" s="662">
        <v>0.78129999999999999</v>
      </c>
      <c r="M34" s="662">
        <v>-0.18740000000000001</v>
      </c>
      <c r="N34" s="662">
        <v>5.2400000000000002E-2</v>
      </c>
      <c r="O34" s="663">
        <v>3.456E-4</v>
      </c>
      <c r="P34" s="664" t="b">
        <v>1</v>
      </c>
    </row>
    <row r="35" spans="1:16" ht="19">
      <c r="A35" s="665" t="s">
        <v>2005</v>
      </c>
      <c r="B35" s="666" t="s">
        <v>1986</v>
      </c>
      <c r="C35" s="666">
        <v>1</v>
      </c>
      <c r="D35" s="666">
        <v>6262231</v>
      </c>
      <c r="E35" s="666" t="s">
        <v>1984</v>
      </c>
      <c r="F35" s="666" t="s">
        <v>22</v>
      </c>
      <c r="G35" s="666" t="s">
        <v>26</v>
      </c>
      <c r="H35" s="667">
        <v>0.40210000000000001</v>
      </c>
      <c r="I35" s="667">
        <v>-0.35731469703000002</v>
      </c>
      <c r="J35" s="667">
        <v>6.5014994558100003E-2</v>
      </c>
      <c r="K35" s="668">
        <v>3.8876380819800003E-8</v>
      </c>
      <c r="L35" s="667">
        <v>0.40350000000000003</v>
      </c>
      <c r="M35" s="667">
        <v>-2.8899999999999999E-2</v>
      </c>
      <c r="N35" s="667">
        <v>4.9299999999999997E-2</v>
      </c>
      <c r="O35" s="668">
        <v>0.55769999999999997</v>
      </c>
      <c r="P35" s="669" t="b">
        <v>1</v>
      </c>
    </row>
    <row r="36" spans="1:16" ht="19">
      <c r="A36" s="670" t="s">
        <v>2005</v>
      </c>
      <c r="B36" s="661" t="s">
        <v>1980</v>
      </c>
      <c r="C36" s="661">
        <v>1</v>
      </c>
      <c r="D36" s="661">
        <v>16353400</v>
      </c>
      <c r="E36" s="661" t="s">
        <v>924</v>
      </c>
      <c r="F36" s="661" t="s">
        <v>21</v>
      </c>
      <c r="G36" s="661" t="s">
        <v>22</v>
      </c>
      <c r="H36" s="662">
        <v>0.66549999999999998</v>
      </c>
      <c r="I36" s="662">
        <v>-0.45723949004300002</v>
      </c>
      <c r="J36" s="662">
        <v>6.6170456532199995E-2</v>
      </c>
      <c r="K36" s="663">
        <v>4.8456927438600004E-12</v>
      </c>
      <c r="L36" s="662">
        <v>0.65510000000000002</v>
      </c>
      <c r="M36" s="662">
        <v>-0.22869999999999999</v>
      </c>
      <c r="N36" s="662">
        <v>4.2500000000000003E-2</v>
      </c>
      <c r="O36" s="663">
        <v>7.3920000000000003E-8</v>
      </c>
      <c r="P36" s="664" t="b">
        <v>1</v>
      </c>
    </row>
    <row r="37" spans="1:16" ht="19">
      <c r="A37" s="670" t="s">
        <v>2005</v>
      </c>
      <c r="B37" s="661" t="s">
        <v>768</v>
      </c>
      <c r="C37" s="661">
        <v>1</v>
      </c>
      <c r="D37" s="661">
        <v>116300137</v>
      </c>
      <c r="E37" s="661" t="s">
        <v>926</v>
      </c>
      <c r="F37" s="661" t="s">
        <v>25</v>
      </c>
      <c r="G37" s="661" t="s">
        <v>26</v>
      </c>
      <c r="H37" s="662">
        <v>0.48270000000000002</v>
      </c>
      <c r="I37" s="662">
        <v>-0.376610493218</v>
      </c>
      <c r="J37" s="662">
        <v>6.3069339904100005E-2</v>
      </c>
      <c r="K37" s="663">
        <v>2.3526654177499998E-9</v>
      </c>
      <c r="L37" s="662">
        <v>0.48670000000000002</v>
      </c>
      <c r="M37" s="662">
        <v>-3.4500000000000003E-2</v>
      </c>
      <c r="N37" s="662">
        <v>4.0399999999999998E-2</v>
      </c>
      <c r="O37" s="663">
        <v>0.39300000000000002</v>
      </c>
      <c r="P37" s="664" t="b">
        <v>1</v>
      </c>
    </row>
    <row r="38" spans="1:16" ht="19">
      <c r="A38" s="670" t="s">
        <v>2005</v>
      </c>
      <c r="B38" s="661" t="s">
        <v>1994</v>
      </c>
      <c r="C38" s="661">
        <v>2</v>
      </c>
      <c r="D38" s="661">
        <v>179558282</v>
      </c>
      <c r="E38" s="661" t="s">
        <v>927</v>
      </c>
      <c r="F38" s="661" t="s">
        <v>22</v>
      </c>
      <c r="G38" s="661" t="s">
        <v>26</v>
      </c>
      <c r="H38" s="662">
        <v>0.80820000000000003</v>
      </c>
      <c r="I38" s="662">
        <v>-0.50883365562000005</v>
      </c>
      <c r="J38" s="662">
        <v>8.0059416849400003E-2</v>
      </c>
      <c r="K38" s="663">
        <v>2.07479266132E-10</v>
      </c>
      <c r="L38" s="662">
        <v>0.80679999999999996</v>
      </c>
      <c r="M38" s="662">
        <v>8.3400000000000002E-2</v>
      </c>
      <c r="N38" s="662">
        <v>5.1900000000000002E-2</v>
      </c>
      <c r="O38" s="663">
        <v>0.1076</v>
      </c>
      <c r="P38" s="664" t="b">
        <v>0</v>
      </c>
    </row>
    <row r="39" spans="1:16" ht="19">
      <c r="A39" s="670" t="s">
        <v>2005</v>
      </c>
      <c r="B39" s="661" t="s">
        <v>1995</v>
      </c>
      <c r="C39" s="661">
        <v>6</v>
      </c>
      <c r="D39" s="661">
        <v>36645968</v>
      </c>
      <c r="E39" s="661" t="s">
        <v>930</v>
      </c>
      <c r="F39" s="661" t="s">
        <v>25</v>
      </c>
      <c r="G39" s="661" t="s">
        <v>21</v>
      </c>
      <c r="H39" s="662">
        <v>0.80549999999999999</v>
      </c>
      <c r="I39" s="662">
        <v>-0.53760216414499995</v>
      </c>
      <c r="J39" s="662">
        <v>8.0038910067300004E-2</v>
      </c>
      <c r="K39" s="663">
        <v>1.85809393346E-11</v>
      </c>
      <c r="L39" s="662">
        <v>0.77969999999999995</v>
      </c>
      <c r="M39" s="662">
        <v>-0.24970000000000001</v>
      </c>
      <c r="N39" s="662">
        <v>4.9000000000000002E-2</v>
      </c>
      <c r="O39" s="663">
        <v>3.4589999999999999E-7</v>
      </c>
      <c r="P39" s="664" t="b">
        <v>1</v>
      </c>
    </row>
    <row r="40" spans="1:16" ht="19">
      <c r="A40" s="670" t="s">
        <v>2005</v>
      </c>
      <c r="B40" s="661" t="s">
        <v>785</v>
      </c>
      <c r="C40" s="661">
        <v>8</v>
      </c>
      <c r="D40" s="661">
        <v>11589033</v>
      </c>
      <c r="E40" s="661" t="s">
        <v>1993</v>
      </c>
      <c r="F40" s="661" t="s">
        <v>25</v>
      </c>
      <c r="G40" s="661" t="s">
        <v>26</v>
      </c>
      <c r="H40" s="662">
        <v>0.65739999999999998</v>
      </c>
      <c r="I40" s="662">
        <v>-0.38486137753100003</v>
      </c>
      <c r="J40" s="662">
        <v>6.6492420680399997E-2</v>
      </c>
      <c r="K40" s="663">
        <v>7.12087146666E-9</v>
      </c>
      <c r="L40" s="662">
        <v>0.64429999999999998</v>
      </c>
      <c r="M40" s="662">
        <v>-9.6699999999999994E-2</v>
      </c>
      <c r="N40" s="662">
        <v>4.2500000000000003E-2</v>
      </c>
      <c r="O40" s="663">
        <v>2.307E-2</v>
      </c>
      <c r="P40" s="664" t="b">
        <v>1</v>
      </c>
    </row>
    <row r="41" spans="1:16" ht="19">
      <c r="A41" s="670" t="s">
        <v>2005</v>
      </c>
      <c r="B41" s="661" t="s">
        <v>36</v>
      </c>
      <c r="C41" s="661">
        <v>10</v>
      </c>
      <c r="D41" s="661">
        <v>121415685</v>
      </c>
      <c r="E41" s="661" t="s">
        <v>933</v>
      </c>
      <c r="F41" s="661" t="s">
        <v>25</v>
      </c>
      <c r="G41" s="661" t="s">
        <v>26</v>
      </c>
      <c r="H41" s="662">
        <v>0.77790000000000004</v>
      </c>
      <c r="I41" s="662">
        <v>-0.59896562514100005</v>
      </c>
      <c r="J41" s="662">
        <v>7.6277799443400005E-2</v>
      </c>
      <c r="K41" s="663">
        <v>4.0807208429900002E-15</v>
      </c>
      <c r="L41" s="662">
        <v>0.7641</v>
      </c>
      <c r="M41" s="662">
        <v>-0.35449999999999998</v>
      </c>
      <c r="N41" s="662">
        <v>4.7399999999999998E-2</v>
      </c>
      <c r="O41" s="663">
        <v>7.7189999999999997E-14</v>
      </c>
      <c r="P41" s="664" t="b">
        <v>1</v>
      </c>
    </row>
    <row r="42" spans="1:16" ht="19">
      <c r="A42" s="670" t="s">
        <v>2005</v>
      </c>
      <c r="B42" s="661" t="s">
        <v>1996</v>
      </c>
      <c r="C42" s="661">
        <v>15</v>
      </c>
      <c r="D42" s="661">
        <v>85388653</v>
      </c>
      <c r="E42" s="661" t="s">
        <v>936</v>
      </c>
      <c r="F42" s="661" t="s">
        <v>25</v>
      </c>
      <c r="G42" s="661" t="s">
        <v>26</v>
      </c>
      <c r="H42" s="662">
        <v>0.26050000000000001</v>
      </c>
      <c r="I42" s="662">
        <v>-0.43073140450300001</v>
      </c>
      <c r="J42" s="662">
        <v>7.1540524676799999E-2</v>
      </c>
      <c r="K42" s="663">
        <v>1.73553903126E-9</v>
      </c>
      <c r="L42" s="662">
        <v>0.27329999999999999</v>
      </c>
      <c r="M42" s="662">
        <v>-0.1545</v>
      </c>
      <c r="N42" s="662">
        <v>4.58E-2</v>
      </c>
      <c r="O42" s="663">
        <v>7.425E-4</v>
      </c>
      <c r="P42" s="664" t="b">
        <v>1</v>
      </c>
    </row>
    <row r="43" spans="1:16" ht="20" thickBot="1">
      <c r="A43" s="671" t="s">
        <v>2005</v>
      </c>
      <c r="B43" s="672" t="s">
        <v>84</v>
      </c>
      <c r="C43" s="672">
        <v>22</v>
      </c>
      <c r="D43" s="672">
        <v>24171305</v>
      </c>
      <c r="E43" s="672" t="s">
        <v>938</v>
      </c>
      <c r="F43" s="672" t="s">
        <v>25</v>
      </c>
      <c r="G43" s="672" t="s">
        <v>26</v>
      </c>
      <c r="H43" s="673">
        <v>0.80830000000000002</v>
      </c>
      <c r="I43" s="673">
        <v>-0.54731438753899997</v>
      </c>
      <c r="J43" s="673">
        <v>7.99798014168E-2</v>
      </c>
      <c r="K43" s="674">
        <v>7.7466333876500004E-12</v>
      </c>
      <c r="L43" s="673">
        <v>0.78129999999999999</v>
      </c>
      <c r="M43" s="673">
        <v>-0.18740000000000001</v>
      </c>
      <c r="N43" s="673">
        <v>5.2400000000000002E-2</v>
      </c>
      <c r="O43" s="674">
        <v>3.456E-4</v>
      </c>
      <c r="P43" s="675" t="b">
        <v>1</v>
      </c>
    </row>
    <row r="44" spans="1:16">
      <c r="A44" s="660" t="s">
        <v>6</v>
      </c>
      <c r="B44" s="661" t="s">
        <v>18</v>
      </c>
      <c r="C44" s="661">
        <v>1</v>
      </c>
      <c r="D44" s="661">
        <v>16348412</v>
      </c>
      <c r="E44" s="661" t="s">
        <v>924</v>
      </c>
      <c r="F44" s="661" t="s">
        <v>21</v>
      </c>
      <c r="G44" s="661" t="s">
        <v>22</v>
      </c>
      <c r="H44" s="662">
        <v>0.67190000000000005</v>
      </c>
      <c r="I44" s="662">
        <v>-0.38179999999999997</v>
      </c>
      <c r="J44" s="662">
        <v>5.9900000000000002E-2</v>
      </c>
      <c r="K44" s="663">
        <v>1.8610000000000001E-10</v>
      </c>
      <c r="L44" s="662">
        <v>0.66579999999999995</v>
      </c>
      <c r="M44" s="662">
        <v>-0.2263</v>
      </c>
      <c r="N44" s="662">
        <v>4.24E-2</v>
      </c>
      <c r="O44" s="663">
        <v>9.4860000000000004E-8</v>
      </c>
      <c r="P44" s="664" t="b">
        <v>1</v>
      </c>
    </row>
    <row r="45" spans="1:16">
      <c r="A45" s="660" t="s">
        <v>6</v>
      </c>
      <c r="B45" s="661" t="s">
        <v>1997</v>
      </c>
      <c r="C45" s="661">
        <v>2</v>
      </c>
      <c r="D45" s="661">
        <v>179514433</v>
      </c>
      <c r="E45" s="661" t="s">
        <v>927</v>
      </c>
      <c r="F45" s="661" t="s">
        <v>21</v>
      </c>
      <c r="G45" s="661" t="s">
        <v>22</v>
      </c>
      <c r="H45" s="662">
        <v>0.19539999999999999</v>
      </c>
      <c r="I45" s="662">
        <v>0.4536</v>
      </c>
      <c r="J45" s="662">
        <v>7.1199999999999999E-2</v>
      </c>
      <c r="K45" s="663">
        <v>1.885E-10</v>
      </c>
      <c r="L45" s="662">
        <v>0.1981</v>
      </c>
      <c r="M45" s="662">
        <v>-8.2100000000000006E-2</v>
      </c>
      <c r="N45" s="662">
        <v>5.1499999999999997E-2</v>
      </c>
      <c r="O45" s="663">
        <v>0.1109</v>
      </c>
      <c r="P45" s="664" t="b">
        <v>0</v>
      </c>
    </row>
    <row r="46" spans="1:16">
      <c r="A46" s="660" t="s">
        <v>6</v>
      </c>
      <c r="B46" s="661" t="s">
        <v>1998</v>
      </c>
      <c r="C46" s="661">
        <v>8</v>
      </c>
      <c r="D46" s="661">
        <v>8633528</v>
      </c>
      <c r="E46" s="661" t="s">
        <v>1984</v>
      </c>
      <c r="F46" s="661" t="s">
        <v>25</v>
      </c>
      <c r="G46" s="661" t="s">
        <v>26</v>
      </c>
      <c r="H46" s="662">
        <v>0.84560000000000002</v>
      </c>
      <c r="I46" s="662">
        <v>0.43980000000000002</v>
      </c>
      <c r="J46" s="662">
        <v>7.8200000000000006E-2</v>
      </c>
      <c r="K46" s="663">
        <v>1.8769999999999999E-8</v>
      </c>
      <c r="L46" s="662">
        <v>0.83760000000000001</v>
      </c>
      <c r="M46" s="662">
        <v>5.1999999999999998E-2</v>
      </c>
      <c r="N46" s="662">
        <v>5.5E-2</v>
      </c>
      <c r="O46" s="663">
        <v>0.34460000000000002</v>
      </c>
      <c r="P46" s="664" t="b">
        <v>1</v>
      </c>
    </row>
    <row r="47" spans="1:16">
      <c r="A47" s="660" t="s">
        <v>6</v>
      </c>
      <c r="B47" s="661" t="s">
        <v>1999</v>
      </c>
      <c r="C47" s="661">
        <v>8</v>
      </c>
      <c r="D47" s="661">
        <v>125852516</v>
      </c>
      <c r="E47" s="661" t="s">
        <v>932</v>
      </c>
      <c r="F47" s="661" t="s">
        <v>25</v>
      </c>
      <c r="G47" s="661" t="s">
        <v>26</v>
      </c>
      <c r="H47" s="662">
        <v>0.66359999999999997</v>
      </c>
      <c r="I47" s="662">
        <v>-0.40739999999999998</v>
      </c>
      <c r="J47" s="662">
        <v>6.0100000000000001E-2</v>
      </c>
      <c r="K47" s="663">
        <v>1.2439999999999999E-11</v>
      </c>
      <c r="L47" s="662">
        <v>0.65449999999999997</v>
      </c>
      <c r="M47" s="662">
        <v>-9.5600000000000004E-2</v>
      </c>
      <c r="N47" s="662">
        <v>4.2500000000000003E-2</v>
      </c>
      <c r="O47" s="663">
        <v>2.4299999999999999E-2</v>
      </c>
      <c r="P47" s="664" t="b">
        <v>1</v>
      </c>
    </row>
    <row r="48" spans="1:16">
      <c r="A48" s="660" t="s">
        <v>6</v>
      </c>
      <c r="B48" s="661" t="s">
        <v>36</v>
      </c>
      <c r="C48" s="661">
        <v>10</v>
      </c>
      <c r="D48" s="661">
        <v>121415685</v>
      </c>
      <c r="E48" s="661" t="s">
        <v>933</v>
      </c>
      <c r="F48" s="661" t="s">
        <v>25</v>
      </c>
      <c r="G48" s="661" t="s">
        <v>26</v>
      </c>
      <c r="H48" s="662">
        <v>0.77800000000000002</v>
      </c>
      <c r="I48" s="662">
        <v>-0.59409999999999996</v>
      </c>
      <c r="J48" s="662">
        <v>6.8500000000000005E-2</v>
      </c>
      <c r="K48" s="663">
        <v>4.0699999999999999E-18</v>
      </c>
      <c r="L48" s="662">
        <v>0.7641</v>
      </c>
      <c r="M48" s="662">
        <v>-0.35449999999999998</v>
      </c>
      <c r="N48" s="662">
        <v>4.7399999999999998E-2</v>
      </c>
      <c r="O48" s="663">
        <v>7.7189999999999997E-14</v>
      </c>
      <c r="P48" s="664" t="b">
        <v>1</v>
      </c>
    </row>
    <row r="49" spans="1:16" ht="17" thickBot="1">
      <c r="A49" s="660" t="s">
        <v>6</v>
      </c>
      <c r="B49" s="661" t="s">
        <v>2000</v>
      </c>
      <c r="C49" s="661">
        <v>12</v>
      </c>
      <c r="D49" s="661">
        <v>34219032</v>
      </c>
      <c r="E49" s="661" t="s">
        <v>1984</v>
      </c>
      <c r="F49" s="661" t="s">
        <v>21</v>
      </c>
      <c r="G49" s="661" t="s">
        <v>22</v>
      </c>
      <c r="H49" s="662">
        <v>0.6109</v>
      </c>
      <c r="I49" s="662">
        <v>-0.32519999999999999</v>
      </c>
      <c r="J49" s="662">
        <v>5.8200000000000002E-2</v>
      </c>
      <c r="K49" s="663">
        <v>2.2659999999999999E-8</v>
      </c>
      <c r="L49" s="662">
        <v>0.59799999999999998</v>
      </c>
      <c r="M49" s="662">
        <v>5.2699999999999997E-2</v>
      </c>
      <c r="N49" s="662">
        <v>4.2299999999999997E-2</v>
      </c>
      <c r="O49" s="663">
        <v>0.21260000000000001</v>
      </c>
      <c r="P49" s="664" t="b">
        <v>0</v>
      </c>
    </row>
    <row r="50" spans="1:16">
      <c r="A50" s="676" t="s">
        <v>2006</v>
      </c>
      <c r="B50" s="666" t="s">
        <v>1986</v>
      </c>
      <c r="C50" s="666">
        <v>1</v>
      </c>
      <c r="D50" s="666">
        <v>6262231</v>
      </c>
      <c r="E50" s="666" t="s">
        <v>1984</v>
      </c>
      <c r="F50" s="666" t="s">
        <v>22</v>
      </c>
      <c r="G50" s="666" t="s">
        <v>26</v>
      </c>
      <c r="H50" s="667">
        <v>0.40210000000000001</v>
      </c>
      <c r="I50" s="667">
        <v>-0.293426648485</v>
      </c>
      <c r="J50" s="667">
        <v>5.2269155191300001E-2</v>
      </c>
      <c r="K50" s="668">
        <v>1.9797334663199999E-8</v>
      </c>
      <c r="L50" s="667">
        <v>0.40350000000000003</v>
      </c>
      <c r="M50" s="667">
        <v>-2.8899999999999999E-2</v>
      </c>
      <c r="N50" s="667">
        <v>4.9299999999999997E-2</v>
      </c>
      <c r="O50" s="668">
        <v>0.55769999999999997</v>
      </c>
      <c r="P50" s="669" t="b">
        <v>1</v>
      </c>
    </row>
    <row r="51" spans="1:16">
      <c r="A51" s="660" t="s">
        <v>2006</v>
      </c>
      <c r="B51" s="661" t="s">
        <v>18</v>
      </c>
      <c r="C51" s="661">
        <v>1</v>
      </c>
      <c r="D51" s="661">
        <v>16348412</v>
      </c>
      <c r="E51" s="661" t="s">
        <v>924</v>
      </c>
      <c r="F51" s="661" t="s">
        <v>21</v>
      </c>
      <c r="G51" s="661" t="s">
        <v>22</v>
      </c>
      <c r="H51" s="662">
        <v>0.67190000000000005</v>
      </c>
      <c r="I51" s="662">
        <v>-0.39241490816000002</v>
      </c>
      <c r="J51" s="662">
        <v>5.33935172084E-2</v>
      </c>
      <c r="K51" s="663">
        <v>1.98970465625E-13</v>
      </c>
      <c r="L51" s="662">
        <v>0.66579999999999995</v>
      </c>
      <c r="M51" s="662">
        <v>-0.2263</v>
      </c>
      <c r="N51" s="662">
        <v>4.24E-2</v>
      </c>
      <c r="O51" s="663">
        <v>9.4860000000000004E-8</v>
      </c>
      <c r="P51" s="664" t="b">
        <v>1</v>
      </c>
    </row>
    <row r="52" spans="1:16">
      <c r="A52" s="660" t="s">
        <v>2006</v>
      </c>
      <c r="B52" s="661" t="s">
        <v>1994</v>
      </c>
      <c r="C52" s="661">
        <v>2</v>
      </c>
      <c r="D52" s="661">
        <v>179558282</v>
      </c>
      <c r="E52" s="661" t="s">
        <v>927</v>
      </c>
      <c r="F52" s="661" t="s">
        <v>22</v>
      </c>
      <c r="G52" s="661" t="s">
        <v>26</v>
      </c>
      <c r="H52" s="662">
        <v>0.80820000000000003</v>
      </c>
      <c r="I52" s="662">
        <v>-0.50226198928499999</v>
      </c>
      <c r="J52" s="662">
        <v>6.40528515671E-2</v>
      </c>
      <c r="K52" s="663">
        <v>4.4566376910199997E-15</v>
      </c>
      <c r="L52" s="662">
        <v>0.80679999999999996</v>
      </c>
      <c r="M52" s="662">
        <v>8.3400000000000002E-2</v>
      </c>
      <c r="N52" s="662">
        <v>5.1900000000000002E-2</v>
      </c>
      <c r="O52" s="663">
        <v>0.1076</v>
      </c>
      <c r="P52" s="664" t="b">
        <v>0</v>
      </c>
    </row>
    <row r="53" spans="1:16">
      <c r="A53" s="660" t="s">
        <v>2006</v>
      </c>
      <c r="B53" s="661" t="s">
        <v>766</v>
      </c>
      <c r="C53" s="661">
        <v>2</v>
      </c>
      <c r="D53" s="661">
        <v>179840918</v>
      </c>
      <c r="E53" s="661" t="s">
        <v>927</v>
      </c>
      <c r="F53" s="661" t="s">
        <v>21</v>
      </c>
      <c r="G53" s="661" t="s">
        <v>26</v>
      </c>
      <c r="H53" s="662">
        <v>0.65449999999999997</v>
      </c>
      <c r="I53" s="662">
        <v>-0.29696793589999998</v>
      </c>
      <c r="J53" s="662">
        <v>5.3031600489900001E-2</v>
      </c>
      <c r="K53" s="663">
        <v>2.1456238208800001E-8</v>
      </c>
      <c r="L53" s="662">
        <v>0.65300000000000002</v>
      </c>
      <c r="M53" s="662">
        <v>-2.5999999999999999E-3</v>
      </c>
      <c r="N53" s="662">
        <v>4.2500000000000003E-2</v>
      </c>
      <c r="O53" s="663">
        <v>0.95169999999999999</v>
      </c>
      <c r="P53" s="664" t="b">
        <v>1</v>
      </c>
    </row>
    <row r="54" spans="1:16">
      <c r="A54" s="660" t="s">
        <v>2006</v>
      </c>
      <c r="B54" s="661" t="s">
        <v>33</v>
      </c>
      <c r="C54" s="661">
        <v>8</v>
      </c>
      <c r="D54" s="661">
        <v>125857359</v>
      </c>
      <c r="E54" s="661" t="s">
        <v>932</v>
      </c>
      <c r="F54" s="661" t="s">
        <v>25</v>
      </c>
      <c r="G54" s="661" t="s">
        <v>22</v>
      </c>
      <c r="H54" s="662">
        <v>0.69069999999999998</v>
      </c>
      <c r="I54" s="662">
        <v>-0.40197243161500001</v>
      </c>
      <c r="J54" s="662">
        <v>5.4798342637099998E-2</v>
      </c>
      <c r="K54" s="663">
        <v>2.20919647529E-13</v>
      </c>
      <c r="L54" s="662">
        <v>0.6794</v>
      </c>
      <c r="M54" s="662">
        <v>-0.1019</v>
      </c>
      <c r="N54" s="662">
        <v>4.3299999999999998E-2</v>
      </c>
      <c r="O54" s="663">
        <v>1.847E-2</v>
      </c>
      <c r="P54" s="664" t="b">
        <v>1</v>
      </c>
    </row>
    <row r="55" spans="1:16">
      <c r="A55" s="660" t="s">
        <v>2006</v>
      </c>
      <c r="B55" s="661" t="s">
        <v>2001</v>
      </c>
      <c r="C55" s="661">
        <v>8</v>
      </c>
      <c r="D55" s="661">
        <v>145042001</v>
      </c>
      <c r="E55" s="661" t="s">
        <v>2002</v>
      </c>
      <c r="F55" s="661" t="s">
        <v>25</v>
      </c>
      <c r="G55" s="661" t="s">
        <v>26</v>
      </c>
      <c r="H55" s="662">
        <v>5.5800000000000002E-2</v>
      </c>
      <c r="I55" s="662">
        <v>0.608560550054</v>
      </c>
      <c r="J55" s="662">
        <v>0.109060069414</v>
      </c>
      <c r="K55" s="663">
        <v>2.40450599046E-8</v>
      </c>
      <c r="L55" s="662">
        <v>5.7599999999999998E-2</v>
      </c>
      <c r="M55" s="662">
        <v>0.1118</v>
      </c>
      <c r="N55" s="662">
        <v>9.7600000000000006E-2</v>
      </c>
      <c r="O55" s="663">
        <v>0.25159999999999999</v>
      </c>
      <c r="P55" s="664" t="b">
        <v>1</v>
      </c>
    </row>
    <row r="56" spans="1:16">
      <c r="A56" s="660" t="s">
        <v>2006</v>
      </c>
      <c r="B56" s="661" t="s">
        <v>36</v>
      </c>
      <c r="C56" s="661">
        <v>10</v>
      </c>
      <c r="D56" s="661">
        <v>121415685</v>
      </c>
      <c r="E56" s="661" t="s">
        <v>933</v>
      </c>
      <c r="F56" s="661" t="s">
        <v>25</v>
      </c>
      <c r="G56" s="661" t="s">
        <v>26</v>
      </c>
      <c r="H56" s="662">
        <v>0.77800000000000002</v>
      </c>
      <c r="I56" s="662">
        <v>-0.58851159008499998</v>
      </c>
      <c r="J56" s="662">
        <v>6.1131554034400001E-2</v>
      </c>
      <c r="K56" s="663">
        <v>6.15171291591E-22</v>
      </c>
      <c r="L56" s="662">
        <v>0.7641</v>
      </c>
      <c r="M56" s="662">
        <v>-0.35449999999999998</v>
      </c>
      <c r="N56" s="662">
        <v>4.7399999999999998E-2</v>
      </c>
      <c r="O56" s="663">
        <v>7.7189999999999997E-14</v>
      </c>
      <c r="P56" s="664" t="b">
        <v>1</v>
      </c>
    </row>
    <row r="57" spans="1:16" ht="17" thickBot="1">
      <c r="A57" s="677" t="s">
        <v>2006</v>
      </c>
      <c r="B57" s="672" t="s">
        <v>84</v>
      </c>
      <c r="C57" s="672">
        <v>22</v>
      </c>
      <c r="D57" s="672">
        <v>24171305</v>
      </c>
      <c r="E57" s="672" t="s">
        <v>938</v>
      </c>
      <c r="F57" s="672" t="s">
        <v>25</v>
      </c>
      <c r="G57" s="672" t="s">
        <v>26</v>
      </c>
      <c r="H57" s="673">
        <v>0.80830000000000002</v>
      </c>
      <c r="I57" s="673">
        <v>-0.37474428802800003</v>
      </c>
      <c r="J57" s="673">
        <v>6.40027432323E-2</v>
      </c>
      <c r="K57" s="674">
        <v>4.7664124391399998E-9</v>
      </c>
      <c r="L57" s="673">
        <v>0.78129999999999999</v>
      </c>
      <c r="M57" s="673">
        <v>-0.18740000000000001</v>
      </c>
      <c r="N57" s="673">
        <v>5.2400000000000002E-2</v>
      </c>
      <c r="O57" s="674">
        <v>3.456E-4</v>
      </c>
      <c r="P57" s="675" t="b">
        <v>1</v>
      </c>
    </row>
    <row r="59" spans="1:16" ht="98" customHeight="1">
      <c r="A59" s="792" t="s">
        <v>2098</v>
      </c>
      <c r="B59" s="792"/>
      <c r="C59" s="792"/>
      <c r="D59" s="792"/>
      <c r="E59" s="792"/>
      <c r="F59" s="792"/>
      <c r="G59" s="792"/>
      <c r="H59" s="792"/>
      <c r="I59" s="792"/>
      <c r="J59" s="792"/>
      <c r="K59" s="792"/>
      <c r="L59" s="792"/>
      <c r="M59" s="792"/>
      <c r="N59" s="792"/>
      <c r="O59" s="792"/>
      <c r="P59" s="792"/>
    </row>
  </sheetData>
  <autoFilter ref="A3:P57" xr:uid="{AED8BB98-6DFA-B546-853B-EAE03FECD738}"/>
  <mergeCells count="1">
    <mergeCell ref="A59:P59"/>
  </mergeCells>
  <hyperlinks>
    <hyperlink ref="A2" location="List!A1" display="Back to List" xr:uid="{4C8E6B9E-2D20-1D47-B1B6-A61F5B87865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B9AA5-05E7-7D46-9C6F-590246D2B4A3}">
  <dimension ref="A1:AC14"/>
  <sheetViews>
    <sheetView zoomScaleNormal="100" workbookViewId="0">
      <selection activeCell="A2" sqref="A2"/>
    </sheetView>
  </sheetViews>
  <sheetFormatPr baseColWidth="10" defaultRowHeight="16"/>
  <cols>
    <col min="1" max="1" width="12.1640625" customWidth="1"/>
    <col min="2" max="2" width="19.6640625" customWidth="1"/>
    <col min="3" max="3" width="6.33203125" bestFit="1" customWidth="1"/>
    <col min="4" max="4" width="7.33203125" bestFit="1" customWidth="1"/>
    <col min="5" max="8" width="11.1640625" style="322" customWidth="1"/>
    <col min="9" max="10" width="9.1640625" style="322" customWidth="1"/>
    <col min="11" max="11" width="9.1640625" style="424" customWidth="1"/>
    <col min="12" max="24" width="9.1640625" style="322" customWidth="1"/>
    <col min="25" max="25" width="20.83203125" bestFit="1" customWidth="1"/>
    <col min="26" max="26" width="13.6640625" bestFit="1" customWidth="1"/>
    <col min="27" max="29" width="8.83203125" customWidth="1"/>
  </cols>
  <sheetData>
    <row r="1" spans="1:29">
      <c r="A1" s="30" t="s">
        <v>2048</v>
      </c>
    </row>
    <row r="2" spans="1:29" ht="17" thickBot="1">
      <c r="A2" s="32" t="s">
        <v>173</v>
      </c>
    </row>
    <row r="3" spans="1:29" s="97" customFormat="1" ht="31" customHeight="1">
      <c r="A3" s="799" t="s">
        <v>848</v>
      </c>
      <c r="B3" s="801" t="s">
        <v>849</v>
      </c>
      <c r="C3" s="803" t="s">
        <v>850</v>
      </c>
      <c r="D3" s="796" t="s">
        <v>855</v>
      </c>
      <c r="E3" s="805" t="s">
        <v>1924</v>
      </c>
      <c r="F3" s="806"/>
      <c r="G3" s="805" t="s">
        <v>1082</v>
      </c>
      <c r="H3" s="806"/>
      <c r="I3" s="794" t="s">
        <v>872</v>
      </c>
      <c r="J3" s="793"/>
      <c r="K3" s="793"/>
      <c r="L3" s="793"/>
      <c r="M3" s="794" t="s">
        <v>852</v>
      </c>
      <c r="N3" s="793"/>
      <c r="O3" s="793"/>
      <c r="P3" s="795"/>
      <c r="Q3" s="793" t="s">
        <v>853</v>
      </c>
      <c r="R3" s="793"/>
      <c r="S3" s="793"/>
      <c r="T3" s="793"/>
      <c r="U3" s="794" t="s">
        <v>873</v>
      </c>
      <c r="V3" s="793"/>
      <c r="W3" s="793"/>
      <c r="X3" s="795"/>
      <c r="Y3" s="793" t="s">
        <v>854</v>
      </c>
      <c r="Z3" s="793"/>
      <c r="AA3" s="793"/>
      <c r="AB3" s="793"/>
      <c r="AC3" s="795"/>
    </row>
    <row r="4" spans="1:29" s="97" customFormat="1" ht="21" customHeight="1" thickBot="1">
      <c r="A4" s="800"/>
      <c r="B4" s="802"/>
      <c r="C4" s="804"/>
      <c r="D4" s="797"/>
      <c r="E4" s="477" t="s">
        <v>1081</v>
      </c>
      <c r="F4" s="478" t="s">
        <v>15</v>
      </c>
      <c r="G4" s="479" t="s">
        <v>1083</v>
      </c>
      <c r="H4" s="478" t="s">
        <v>15</v>
      </c>
      <c r="I4" s="480" t="s">
        <v>13</v>
      </c>
      <c r="J4" s="481" t="s">
        <v>811</v>
      </c>
      <c r="K4" s="482" t="s">
        <v>851</v>
      </c>
      <c r="L4" s="479" t="s">
        <v>15</v>
      </c>
      <c r="M4" s="483" t="s">
        <v>13</v>
      </c>
      <c r="N4" s="484" t="s">
        <v>811</v>
      </c>
      <c r="O4" s="485" t="s">
        <v>851</v>
      </c>
      <c r="P4" s="486" t="s">
        <v>15</v>
      </c>
      <c r="Q4" s="483" t="s">
        <v>13</v>
      </c>
      <c r="R4" s="484" t="s">
        <v>811</v>
      </c>
      <c r="S4" s="485" t="s">
        <v>851</v>
      </c>
      <c r="T4" s="479" t="s">
        <v>15</v>
      </c>
      <c r="U4" s="483" t="s">
        <v>13</v>
      </c>
      <c r="V4" s="484" t="s">
        <v>811</v>
      </c>
      <c r="W4" s="485" t="s">
        <v>851</v>
      </c>
      <c r="X4" s="486" t="s">
        <v>15</v>
      </c>
      <c r="Y4" s="525" t="s">
        <v>1085</v>
      </c>
      <c r="Z4" s="526" t="s">
        <v>1084</v>
      </c>
      <c r="AA4" s="527" t="s">
        <v>13</v>
      </c>
      <c r="AB4" s="484" t="s">
        <v>14</v>
      </c>
      <c r="AC4" s="486" t="s">
        <v>15</v>
      </c>
    </row>
    <row r="5" spans="1:29" s="97" customFormat="1" ht="25" customHeight="1">
      <c r="A5" s="476" t="s">
        <v>1904</v>
      </c>
      <c r="B5" s="471" t="s">
        <v>1909</v>
      </c>
      <c r="C5" s="389">
        <v>9</v>
      </c>
      <c r="D5" s="543">
        <v>43</v>
      </c>
      <c r="E5" s="487">
        <v>61.390610000000002</v>
      </c>
      <c r="F5" s="488">
        <v>2.48516E-10</v>
      </c>
      <c r="G5" s="489">
        <v>8.5053959999999998E-2</v>
      </c>
      <c r="H5" s="488">
        <v>0.67391060000000003</v>
      </c>
      <c r="I5" s="490">
        <v>0.6341637</v>
      </c>
      <c r="J5" s="491">
        <v>1.8854446845473825</v>
      </c>
      <c r="K5" s="492" t="s">
        <v>1910</v>
      </c>
      <c r="L5" s="493">
        <v>5.1552390000000003E-4</v>
      </c>
      <c r="M5" s="494">
        <v>0.63931800000000005</v>
      </c>
      <c r="N5" s="495">
        <v>1.8951879202944035</v>
      </c>
      <c r="O5" s="395" t="s">
        <v>1911</v>
      </c>
      <c r="P5" s="496">
        <v>1.4102550000000001E-6</v>
      </c>
      <c r="Q5" s="497">
        <v>0.94443779999999999</v>
      </c>
      <c r="R5" s="495">
        <v>2.571367349423769</v>
      </c>
      <c r="S5" s="395" t="s">
        <v>1912</v>
      </c>
      <c r="T5" s="498">
        <v>5.0208409999999998E-3</v>
      </c>
      <c r="U5" s="494">
        <v>0.65181180000000005</v>
      </c>
      <c r="V5" s="495">
        <v>1.9190145517831179</v>
      </c>
      <c r="W5" s="395" t="s">
        <v>1913</v>
      </c>
      <c r="X5" s="496">
        <v>3.8037729999999999E-4</v>
      </c>
      <c r="Y5" s="528">
        <v>3</v>
      </c>
      <c r="Z5" s="529">
        <v>4</v>
      </c>
      <c r="AA5" s="530">
        <v>0.35833599999999999</v>
      </c>
      <c r="AB5" s="531">
        <v>0.113549</v>
      </c>
      <c r="AC5" s="532">
        <v>1.6007700000000001E-3</v>
      </c>
    </row>
    <row r="6" spans="1:29" s="97" customFormat="1" ht="25" customHeight="1" thickBot="1">
      <c r="A6" s="470" t="s">
        <v>1904</v>
      </c>
      <c r="B6" s="471" t="s">
        <v>1914</v>
      </c>
      <c r="C6" s="389">
        <v>10</v>
      </c>
      <c r="D6" s="543">
        <v>49</v>
      </c>
      <c r="E6" s="487">
        <v>51.921950000000002</v>
      </c>
      <c r="F6" s="488">
        <v>4.67657E-8</v>
      </c>
      <c r="G6" s="489">
        <v>-0.12539690000000001</v>
      </c>
      <c r="H6" s="488">
        <v>0.45472649999999998</v>
      </c>
      <c r="I6" s="499">
        <v>0.66076829999999998</v>
      </c>
      <c r="J6" s="491">
        <v>1.9362794065381639</v>
      </c>
      <c r="K6" s="492" t="s">
        <v>1915</v>
      </c>
      <c r="L6" s="493">
        <v>2.0801850000000001E-5</v>
      </c>
      <c r="M6" s="494">
        <v>0.64063329999999996</v>
      </c>
      <c r="N6" s="495">
        <v>1.8976823010358519</v>
      </c>
      <c r="O6" s="500" t="s">
        <v>1916</v>
      </c>
      <c r="P6" s="496">
        <v>1.107273E-7</v>
      </c>
      <c r="Q6" s="497">
        <v>0.93091489999999999</v>
      </c>
      <c r="R6" s="495">
        <v>2.5368290611333513</v>
      </c>
      <c r="S6" s="500" t="s">
        <v>1917</v>
      </c>
      <c r="T6" s="498">
        <v>2.1208720000000002E-3</v>
      </c>
      <c r="U6" s="494">
        <v>0.72478659999999995</v>
      </c>
      <c r="V6" s="495">
        <v>2.0642905333598822</v>
      </c>
      <c r="W6" s="500" t="s">
        <v>1918</v>
      </c>
      <c r="X6" s="496">
        <v>9.0246010000000004E-7</v>
      </c>
      <c r="Y6" s="528">
        <v>1</v>
      </c>
      <c r="Z6" s="529">
        <v>9</v>
      </c>
      <c r="AA6" s="530">
        <v>0.783443</v>
      </c>
      <c r="AB6" s="531">
        <v>7.6889299999999994E-2</v>
      </c>
      <c r="AC6" s="532">
        <v>2.2149700000000002E-24</v>
      </c>
    </row>
    <row r="7" spans="1:29" s="97" customFormat="1" ht="25" customHeight="1">
      <c r="A7" s="472" t="s">
        <v>1903</v>
      </c>
      <c r="B7" s="473" t="s">
        <v>1909</v>
      </c>
      <c r="C7" s="544">
        <v>5</v>
      </c>
      <c r="D7" s="545">
        <v>36</v>
      </c>
      <c r="E7" s="501">
        <v>55.01276</v>
      </c>
      <c r="F7" s="502">
        <v>3.2290299999999998E-11</v>
      </c>
      <c r="G7" s="503">
        <v>1.5132859999999999</v>
      </c>
      <c r="H7" s="502">
        <v>0.3324569</v>
      </c>
      <c r="I7" s="490">
        <v>0.16413598400000001</v>
      </c>
      <c r="J7" s="504">
        <v>1.1783745400000001</v>
      </c>
      <c r="K7" s="505" t="s">
        <v>856</v>
      </c>
      <c r="L7" s="506">
        <v>0.25444679999999997</v>
      </c>
      <c r="M7" s="507">
        <v>2.8283942999999999E-2</v>
      </c>
      <c r="N7" s="508">
        <v>1.0286877299999999</v>
      </c>
      <c r="O7" s="509" t="s">
        <v>857</v>
      </c>
      <c r="P7" s="510">
        <v>0.62810509999999997</v>
      </c>
      <c r="Q7" s="507">
        <v>4.3538279999999997E-3</v>
      </c>
      <c r="R7" s="508">
        <v>1.0043633199999999</v>
      </c>
      <c r="S7" s="509" t="s">
        <v>858</v>
      </c>
      <c r="T7" s="511">
        <v>0.95173600000000003</v>
      </c>
      <c r="U7" s="507">
        <v>0.14088108499999999</v>
      </c>
      <c r="V7" s="508">
        <v>1.1512877399999999</v>
      </c>
      <c r="W7" s="509" t="s">
        <v>859</v>
      </c>
      <c r="X7" s="510">
        <v>0.32539610000000002</v>
      </c>
      <c r="Y7" s="533" t="s">
        <v>182</v>
      </c>
      <c r="Z7" s="534" t="s">
        <v>182</v>
      </c>
      <c r="AA7" s="535" t="s">
        <v>182</v>
      </c>
      <c r="AB7" s="536" t="s">
        <v>182</v>
      </c>
      <c r="AC7" s="537" t="s">
        <v>182</v>
      </c>
    </row>
    <row r="8" spans="1:29" s="97" customFormat="1" ht="25" customHeight="1" thickBot="1">
      <c r="A8" s="474" t="s">
        <v>1903</v>
      </c>
      <c r="B8" s="475" t="s">
        <v>1914</v>
      </c>
      <c r="C8" s="546">
        <v>9</v>
      </c>
      <c r="D8" s="547">
        <v>42</v>
      </c>
      <c r="E8" s="512">
        <v>48.680399999999999</v>
      </c>
      <c r="F8" s="513">
        <v>7.3205070000000002E-8</v>
      </c>
      <c r="G8" s="514">
        <v>-0.30075590000000002</v>
      </c>
      <c r="H8" s="513">
        <v>0.190663</v>
      </c>
      <c r="I8" s="515">
        <v>0.32325130000000002</v>
      </c>
      <c r="J8" s="516">
        <v>1.381613</v>
      </c>
      <c r="K8" s="517" t="s">
        <v>860</v>
      </c>
      <c r="L8" s="518">
        <v>7.6545500000000001E-5</v>
      </c>
      <c r="M8" s="519">
        <v>0.34250789999999998</v>
      </c>
      <c r="N8" s="520">
        <v>1.4084760000000001</v>
      </c>
      <c r="O8" s="521" t="s">
        <v>861</v>
      </c>
      <c r="P8" s="522">
        <v>1.30121E-7</v>
      </c>
      <c r="Q8" s="519">
        <v>0.3998237</v>
      </c>
      <c r="R8" s="520">
        <v>1.4915620000000001</v>
      </c>
      <c r="S8" s="521" t="s">
        <v>862</v>
      </c>
      <c r="T8" s="523">
        <v>7.0400230000000003E-3</v>
      </c>
      <c r="U8" s="519">
        <v>0.35272720000000002</v>
      </c>
      <c r="V8" s="520">
        <v>1.4229430000000001</v>
      </c>
      <c r="W8" s="521" t="s">
        <v>863</v>
      </c>
      <c r="X8" s="522">
        <v>1.0786860000000001E-5</v>
      </c>
      <c r="Y8" s="538">
        <v>1</v>
      </c>
      <c r="Z8" s="539">
        <v>7</v>
      </c>
      <c r="AA8" s="540">
        <v>0.32696500000000001</v>
      </c>
      <c r="AB8" s="541">
        <v>4.4120100000000002E-2</v>
      </c>
      <c r="AC8" s="542">
        <v>1.2555600000000001E-13</v>
      </c>
    </row>
    <row r="9" spans="1:29" s="97" customFormat="1" ht="25" customHeight="1">
      <c r="A9" s="476" t="s">
        <v>1905</v>
      </c>
      <c r="B9" s="471" t="s">
        <v>1909</v>
      </c>
      <c r="C9" s="389">
        <v>1</v>
      </c>
      <c r="D9" s="543">
        <v>35</v>
      </c>
      <c r="E9" s="487" t="s">
        <v>182</v>
      </c>
      <c r="F9" s="488" t="s">
        <v>182</v>
      </c>
      <c r="G9" s="489" t="s">
        <v>182</v>
      </c>
      <c r="H9" s="488" t="s">
        <v>182</v>
      </c>
      <c r="I9" s="499" t="s">
        <v>182</v>
      </c>
      <c r="J9" s="491" t="s">
        <v>182</v>
      </c>
      <c r="K9" s="492" t="s">
        <v>182</v>
      </c>
      <c r="L9" s="493" t="s">
        <v>182</v>
      </c>
      <c r="M9" s="494" t="s">
        <v>182</v>
      </c>
      <c r="N9" s="524" t="s">
        <v>182</v>
      </c>
      <c r="O9" s="395" t="s">
        <v>182</v>
      </c>
      <c r="P9" s="496" t="s">
        <v>182</v>
      </c>
      <c r="Q9" s="494" t="s">
        <v>182</v>
      </c>
      <c r="R9" s="524" t="s">
        <v>182</v>
      </c>
      <c r="S9" s="395" t="s">
        <v>182</v>
      </c>
      <c r="T9" s="498" t="s">
        <v>182</v>
      </c>
      <c r="U9" s="494">
        <v>-0.68206690000000003</v>
      </c>
      <c r="V9" s="524">
        <v>0.50557094711193518</v>
      </c>
      <c r="W9" s="395" t="s">
        <v>1919</v>
      </c>
      <c r="X9" s="496">
        <v>1.374704E-2</v>
      </c>
      <c r="Y9" s="528" t="s">
        <v>182</v>
      </c>
      <c r="Z9" s="529" t="s">
        <v>182</v>
      </c>
      <c r="AA9" s="530" t="s">
        <v>182</v>
      </c>
      <c r="AB9" s="531" t="s">
        <v>182</v>
      </c>
      <c r="AC9" s="532" t="s">
        <v>182</v>
      </c>
    </row>
    <row r="10" spans="1:29" s="97" customFormat="1" ht="25" customHeight="1" thickBot="1">
      <c r="A10" s="470" t="s">
        <v>1905</v>
      </c>
      <c r="B10" s="471" t="s">
        <v>1914</v>
      </c>
      <c r="C10" s="389">
        <v>6</v>
      </c>
      <c r="D10" s="543">
        <v>33</v>
      </c>
      <c r="E10" s="487">
        <v>81.626099999999994</v>
      </c>
      <c r="F10" s="488">
        <v>3.8330310000000002E-16</v>
      </c>
      <c r="G10" s="489">
        <v>-0.35182859999999999</v>
      </c>
      <c r="H10" s="488">
        <v>0.79976349999999996</v>
      </c>
      <c r="I10" s="499">
        <v>0.54767124</v>
      </c>
      <c r="J10" s="491">
        <v>1.7292213837456489</v>
      </c>
      <c r="K10" s="492" t="s">
        <v>1920</v>
      </c>
      <c r="L10" s="493">
        <v>0.24868209999999999</v>
      </c>
      <c r="M10" s="494">
        <v>8.8326669999999996E-2</v>
      </c>
      <c r="N10" s="495">
        <v>1.0923449000591874</v>
      </c>
      <c r="O10" s="395" t="s">
        <v>1921</v>
      </c>
      <c r="P10" s="496">
        <v>0.72376300000000005</v>
      </c>
      <c r="Q10" s="497">
        <v>-0.13140578999999999</v>
      </c>
      <c r="R10" s="495">
        <v>0.87686188040436752</v>
      </c>
      <c r="S10" s="395" t="s">
        <v>1922</v>
      </c>
      <c r="T10" s="498">
        <v>0.602024</v>
      </c>
      <c r="U10" s="494">
        <v>0.56121896999999998</v>
      </c>
      <c r="V10" s="495">
        <v>1.7528078187339415</v>
      </c>
      <c r="W10" s="395" t="s">
        <v>1923</v>
      </c>
      <c r="X10" s="496">
        <v>0.26871929999999999</v>
      </c>
      <c r="Y10" s="528" t="s">
        <v>182</v>
      </c>
      <c r="Z10" s="529" t="s">
        <v>182</v>
      </c>
      <c r="AA10" s="530" t="s">
        <v>182</v>
      </c>
      <c r="AB10" s="531" t="s">
        <v>182</v>
      </c>
      <c r="AC10" s="532" t="s">
        <v>182</v>
      </c>
    </row>
    <row r="11" spans="1:29" s="97" customFormat="1" ht="25" customHeight="1">
      <c r="A11" s="472" t="s">
        <v>6</v>
      </c>
      <c r="B11" s="473" t="s">
        <v>1909</v>
      </c>
      <c r="C11" s="544">
        <v>6</v>
      </c>
      <c r="D11" s="545">
        <v>44</v>
      </c>
      <c r="E11" s="501">
        <v>53.581209999999999</v>
      </c>
      <c r="F11" s="502">
        <v>2.555091E-10</v>
      </c>
      <c r="G11" s="503">
        <v>-0.37698759999999998</v>
      </c>
      <c r="H11" s="502">
        <v>0.27995799999999998</v>
      </c>
      <c r="I11" s="490">
        <v>0.27756741000000001</v>
      </c>
      <c r="J11" s="504">
        <v>1.3199149999999999</v>
      </c>
      <c r="K11" s="505" t="s">
        <v>864</v>
      </c>
      <c r="L11" s="506">
        <v>5.0784280000000001E-2</v>
      </c>
      <c r="M11" s="507">
        <v>0.19150370999999999</v>
      </c>
      <c r="N11" s="508">
        <v>1.211069</v>
      </c>
      <c r="O11" s="509" t="s">
        <v>865</v>
      </c>
      <c r="P11" s="510">
        <v>3.1806710000000002E-2</v>
      </c>
      <c r="Q11" s="507">
        <v>7.9616309999999996E-2</v>
      </c>
      <c r="R11" s="508">
        <v>1.0828709999999999</v>
      </c>
      <c r="S11" s="509" t="s">
        <v>866</v>
      </c>
      <c r="T11" s="511">
        <v>0.73107506</v>
      </c>
      <c r="U11" s="507">
        <v>0.26752902000000001</v>
      </c>
      <c r="V11" s="508">
        <v>1.306732</v>
      </c>
      <c r="W11" s="509" t="s">
        <v>867</v>
      </c>
      <c r="X11" s="510">
        <v>7.5826550000000006E-2</v>
      </c>
      <c r="Y11" s="533">
        <v>0</v>
      </c>
      <c r="Z11" s="534">
        <v>5</v>
      </c>
      <c r="AA11" s="535">
        <v>0.35538900000000001</v>
      </c>
      <c r="AB11" s="536">
        <v>4.9522799999999999E-2</v>
      </c>
      <c r="AC11" s="537">
        <v>7.1639599999999997E-13</v>
      </c>
    </row>
    <row r="12" spans="1:29" s="97" customFormat="1" ht="25" customHeight="1" thickBot="1">
      <c r="A12" s="474" t="s">
        <v>6</v>
      </c>
      <c r="B12" s="475" t="s">
        <v>1914</v>
      </c>
      <c r="C12" s="546">
        <v>8</v>
      </c>
      <c r="D12" s="547">
        <v>49</v>
      </c>
      <c r="E12" s="512">
        <v>49.24944</v>
      </c>
      <c r="F12" s="513">
        <v>2.02743E-8</v>
      </c>
      <c r="G12" s="514">
        <v>-0.13149240000000001</v>
      </c>
      <c r="H12" s="513">
        <v>0.53054020000000002</v>
      </c>
      <c r="I12" s="515">
        <v>0.31180210000000003</v>
      </c>
      <c r="J12" s="516">
        <v>1.3658840000000001</v>
      </c>
      <c r="K12" s="517" t="s">
        <v>868</v>
      </c>
      <c r="L12" s="518">
        <v>4.1730090000000001E-3</v>
      </c>
      <c r="M12" s="519">
        <v>0.24045240000000001</v>
      </c>
      <c r="N12" s="520">
        <v>1.2718240000000001</v>
      </c>
      <c r="O12" s="521" t="s">
        <v>869</v>
      </c>
      <c r="P12" s="522">
        <v>6.1590689999999997E-3</v>
      </c>
      <c r="Q12" s="519">
        <v>0.53137860000000003</v>
      </c>
      <c r="R12" s="520">
        <v>1.701276</v>
      </c>
      <c r="S12" s="521" t="s">
        <v>870</v>
      </c>
      <c r="T12" s="523">
        <v>4.8764305000000001E-2</v>
      </c>
      <c r="U12" s="519">
        <v>0.31648939999999998</v>
      </c>
      <c r="V12" s="520">
        <v>1.3723019999999999</v>
      </c>
      <c r="W12" s="521" t="s">
        <v>871</v>
      </c>
      <c r="X12" s="522">
        <v>3.4005049999999998E-3</v>
      </c>
      <c r="Y12" s="538">
        <v>1</v>
      </c>
      <c r="Z12" s="539">
        <v>6</v>
      </c>
      <c r="AA12" s="540">
        <v>0.44051800000000002</v>
      </c>
      <c r="AB12" s="541">
        <v>5.1890699999999998E-2</v>
      </c>
      <c r="AC12" s="542">
        <v>2.0779200000000001E-17</v>
      </c>
    </row>
    <row r="14" spans="1:29" ht="75" customHeight="1">
      <c r="A14" s="798" t="s">
        <v>1925</v>
      </c>
      <c r="B14" s="798"/>
      <c r="C14" s="798"/>
      <c r="D14" s="798"/>
      <c r="E14" s="798"/>
      <c r="F14" s="798"/>
      <c r="G14" s="798"/>
      <c r="H14" s="798"/>
      <c r="I14" s="798"/>
      <c r="J14" s="798"/>
      <c r="K14" s="798"/>
      <c r="L14" s="798"/>
    </row>
  </sheetData>
  <autoFilter ref="A4:Q4" xr:uid="{9566877D-D01E-324B-80BF-B21AD5F49E68}"/>
  <mergeCells count="12">
    <mergeCell ref="Q3:T3"/>
    <mergeCell ref="U3:X3"/>
    <mergeCell ref="Y3:AC3"/>
    <mergeCell ref="D3:D4"/>
    <mergeCell ref="A14:L14"/>
    <mergeCell ref="A3:A4"/>
    <mergeCell ref="B3:B4"/>
    <mergeCell ref="C3:C4"/>
    <mergeCell ref="I3:L3"/>
    <mergeCell ref="M3:P3"/>
    <mergeCell ref="E3:F3"/>
    <mergeCell ref="G3:H3"/>
  </mergeCells>
  <hyperlinks>
    <hyperlink ref="A2" location="List!A1" display="Back to List" xr:uid="{E19E4367-CE4A-2F4A-8745-B9F67CCB8E5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F1D77-D0B8-0A49-8AC0-BA4327706210}">
  <dimension ref="A1:F163"/>
  <sheetViews>
    <sheetView workbookViewId="0">
      <pane ySplit="3" topLeftCell="A4" activePane="bottomLeft" state="frozen"/>
      <selection pane="bottomLeft" activeCell="A2" sqref="A2"/>
    </sheetView>
  </sheetViews>
  <sheetFormatPr baseColWidth="10" defaultRowHeight="16"/>
  <cols>
    <col min="1" max="1" width="93.83203125" bestFit="1" customWidth="1"/>
    <col min="2" max="2" width="9.6640625" customWidth="1"/>
    <col min="3" max="3" width="7.83203125" bestFit="1" customWidth="1"/>
    <col min="4" max="4" width="12.1640625" bestFit="1" customWidth="1"/>
    <col min="5" max="5" width="9.1640625" bestFit="1" customWidth="1"/>
    <col min="6" max="6" width="12.1640625" style="42" bestFit="1" customWidth="1"/>
  </cols>
  <sheetData>
    <row r="1" spans="1:6">
      <c r="A1" s="30" t="s">
        <v>2047</v>
      </c>
    </row>
    <row r="2" spans="1:6">
      <c r="A2" s="32" t="s">
        <v>173</v>
      </c>
    </row>
    <row r="3" spans="1:6">
      <c r="A3" s="30" t="s">
        <v>1474</v>
      </c>
      <c r="B3" s="30" t="s">
        <v>1316</v>
      </c>
      <c r="C3" s="30" t="s">
        <v>1107</v>
      </c>
      <c r="D3" s="30" t="s">
        <v>1317</v>
      </c>
      <c r="E3" s="30" t="s">
        <v>14</v>
      </c>
      <c r="F3" s="43" t="s">
        <v>1475</v>
      </c>
    </row>
    <row r="4" spans="1:6">
      <c r="A4" s="373" t="s">
        <v>1318</v>
      </c>
      <c r="B4" s="373">
        <v>126</v>
      </c>
      <c r="C4" s="379">
        <v>0.47472999999999999</v>
      </c>
      <c r="D4" s="379">
        <v>3.9650999999999999E-2</v>
      </c>
      <c r="E4" s="379">
        <v>7.7382999999999993E-2</v>
      </c>
      <c r="F4" s="378">
        <v>4.3650999999999997E-10</v>
      </c>
    </row>
    <row r="5" spans="1:6">
      <c r="A5" s="373" t="s">
        <v>1319</v>
      </c>
      <c r="B5" s="373">
        <v>214</v>
      </c>
      <c r="C5" s="379">
        <v>0.33198</v>
      </c>
      <c r="D5" s="379">
        <v>3.6047000000000003E-2</v>
      </c>
      <c r="E5" s="379">
        <v>5.8788E-2</v>
      </c>
      <c r="F5" s="378">
        <v>8.3008000000000001E-9</v>
      </c>
    </row>
    <row r="6" spans="1:6">
      <c r="A6" s="373" t="s">
        <v>1320</v>
      </c>
      <c r="B6" s="373">
        <v>66</v>
      </c>
      <c r="C6" s="379">
        <v>0.54117000000000004</v>
      </c>
      <c r="D6" s="379">
        <v>3.2769E-2</v>
      </c>
      <c r="E6" s="379">
        <v>0.1024</v>
      </c>
      <c r="F6" s="378">
        <v>6.3725999999999998E-8</v>
      </c>
    </row>
    <row r="7" spans="1:6">
      <c r="A7" s="373" t="s">
        <v>1321</v>
      </c>
      <c r="B7" s="373">
        <v>105</v>
      </c>
      <c r="C7" s="379">
        <v>0.43097999999999997</v>
      </c>
      <c r="D7" s="379">
        <v>3.2881000000000001E-2</v>
      </c>
      <c r="E7" s="379">
        <v>8.2095000000000001E-2</v>
      </c>
      <c r="F7" s="378">
        <v>7.7074999999999994E-8</v>
      </c>
    </row>
    <row r="8" spans="1:6">
      <c r="A8" s="373" t="s">
        <v>1322</v>
      </c>
      <c r="B8" s="373">
        <v>386</v>
      </c>
      <c r="C8" s="379">
        <v>0.21793000000000001</v>
      </c>
      <c r="D8" s="379">
        <v>3.1626000000000001E-2</v>
      </c>
      <c r="E8" s="379">
        <v>4.4303000000000002E-2</v>
      </c>
      <c r="F8" s="378">
        <v>4.3905E-7</v>
      </c>
    </row>
    <row r="9" spans="1:6">
      <c r="A9" s="373" t="s">
        <v>1323</v>
      </c>
      <c r="B9" s="373">
        <v>2</v>
      </c>
      <c r="C9" s="379">
        <v>3.2604000000000002</v>
      </c>
      <c r="D9" s="379">
        <v>3.4429000000000001E-2</v>
      </c>
      <c r="E9" s="379">
        <v>0.66691</v>
      </c>
      <c r="F9" s="378">
        <v>5.1192000000000005E-7</v>
      </c>
    </row>
    <row r="10" spans="1:6">
      <c r="A10" s="373" t="s">
        <v>1324</v>
      </c>
      <c r="B10" s="373">
        <v>180</v>
      </c>
      <c r="C10" s="379">
        <v>0.31163999999999997</v>
      </c>
      <c r="D10" s="379">
        <v>3.1064000000000001E-2</v>
      </c>
      <c r="E10" s="379">
        <v>6.4634999999999998E-2</v>
      </c>
      <c r="F10" s="378">
        <v>7.1874000000000004E-7</v>
      </c>
    </row>
    <row r="11" spans="1:6">
      <c r="A11" s="373" t="s">
        <v>1325</v>
      </c>
      <c r="B11" s="373">
        <v>466</v>
      </c>
      <c r="C11" s="379">
        <v>0.19064</v>
      </c>
      <c r="D11" s="379">
        <v>3.0328000000000001E-2</v>
      </c>
      <c r="E11" s="379">
        <v>3.9879999999999999E-2</v>
      </c>
      <c r="F11" s="378">
        <v>8.8299999999999995E-7</v>
      </c>
    </row>
    <row r="12" spans="1:6">
      <c r="A12" s="373" t="s">
        <v>1326</v>
      </c>
      <c r="B12" s="373">
        <v>17</v>
      </c>
      <c r="C12" s="379">
        <v>1.0687</v>
      </c>
      <c r="D12" s="379">
        <v>3.2888000000000001E-2</v>
      </c>
      <c r="E12" s="379">
        <v>0.22941</v>
      </c>
      <c r="F12" s="378">
        <v>1.6047000000000001E-6</v>
      </c>
    </row>
    <row r="13" spans="1:6">
      <c r="A13" s="373" t="s">
        <v>1327</v>
      </c>
      <c r="B13" s="373">
        <v>45</v>
      </c>
      <c r="C13" s="379">
        <v>0.54759999999999998</v>
      </c>
      <c r="D13" s="379">
        <v>2.7396E-2</v>
      </c>
      <c r="E13" s="379">
        <v>0.11867</v>
      </c>
      <c r="F13" s="378">
        <v>1.9841000000000002E-6</v>
      </c>
    </row>
    <row r="14" spans="1:6">
      <c r="A14" t="s">
        <v>1328</v>
      </c>
      <c r="B14">
        <v>3</v>
      </c>
      <c r="C14" s="380">
        <v>1.6088</v>
      </c>
      <c r="D14" s="380">
        <v>2.0805000000000001E-2</v>
      </c>
      <c r="E14" s="380">
        <v>0.38205</v>
      </c>
      <c r="F14" s="42">
        <v>1.2791E-5</v>
      </c>
    </row>
    <row r="15" spans="1:6">
      <c r="A15" t="s">
        <v>1329</v>
      </c>
      <c r="B15">
        <v>3</v>
      </c>
      <c r="C15" s="380">
        <v>1.6088</v>
      </c>
      <c r="D15" s="380">
        <v>2.0805000000000001E-2</v>
      </c>
      <c r="E15" s="380">
        <v>0.38205</v>
      </c>
      <c r="F15" s="42">
        <v>1.2791E-5</v>
      </c>
    </row>
    <row r="16" spans="1:6">
      <c r="A16" t="s">
        <v>1330</v>
      </c>
      <c r="B16">
        <v>4</v>
      </c>
      <c r="C16" s="380">
        <v>2.2604000000000002</v>
      </c>
      <c r="D16" s="380">
        <v>3.3753999999999999E-2</v>
      </c>
      <c r="E16" s="380">
        <v>0.54379</v>
      </c>
      <c r="F16" s="42">
        <v>1.6225000000000001E-5</v>
      </c>
    </row>
    <row r="17" spans="1:6">
      <c r="A17" t="s">
        <v>1331</v>
      </c>
      <c r="B17">
        <v>16</v>
      </c>
      <c r="C17" s="380">
        <v>0.84294999999999998</v>
      </c>
      <c r="D17" s="380">
        <v>2.5166999999999998E-2</v>
      </c>
      <c r="E17" s="380">
        <v>0.21099999999999999</v>
      </c>
      <c r="F17" s="42">
        <v>3.2490999999999998E-5</v>
      </c>
    </row>
    <row r="18" spans="1:6">
      <c r="A18" t="s">
        <v>1332</v>
      </c>
      <c r="B18">
        <v>82</v>
      </c>
      <c r="C18" s="380">
        <v>0.40288000000000002</v>
      </c>
      <c r="D18" s="380">
        <v>2.7179999999999999E-2</v>
      </c>
      <c r="E18" s="380">
        <v>0.10387</v>
      </c>
      <c r="F18" s="42">
        <v>5.2753000000000001E-5</v>
      </c>
    </row>
    <row r="19" spans="1:6">
      <c r="A19" t="s">
        <v>1333</v>
      </c>
      <c r="B19">
        <v>25</v>
      </c>
      <c r="C19" s="380">
        <v>0.67274</v>
      </c>
      <c r="D19" s="380">
        <v>2.5100000000000001E-2</v>
      </c>
      <c r="E19" s="380">
        <v>0.17526</v>
      </c>
      <c r="F19" s="42">
        <v>6.2113000000000007E-5</v>
      </c>
    </row>
    <row r="20" spans="1:6">
      <c r="A20" t="s">
        <v>1334</v>
      </c>
      <c r="B20">
        <v>682</v>
      </c>
      <c r="C20" s="380">
        <v>0.12876000000000001</v>
      </c>
      <c r="D20" s="380">
        <v>2.4628000000000001E-2</v>
      </c>
      <c r="E20" s="380">
        <v>3.3571999999999998E-2</v>
      </c>
      <c r="F20" s="42">
        <v>6.2918999999999998E-5</v>
      </c>
    </row>
    <row r="21" spans="1:6">
      <c r="A21" t="s">
        <v>1335</v>
      </c>
      <c r="B21">
        <v>40</v>
      </c>
      <c r="C21" s="380">
        <v>0.50339</v>
      </c>
      <c r="D21" s="380">
        <v>2.3747000000000001E-2</v>
      </c>
      <c r="E21" s="380">
        <v>0.13322000000000001</v>
      </c>
      <c r="F21" s="42">
        <v>7.9127000000000003E-5</v>
      </c>
    </row>
    <row r="22" spans="1:6">
      <c r="A22" t="s">
        <v>1336</v>
      </c>
      <c r="B22">
        <v>25</v>
      </c>
      <c r="C22" s="380">
        <v>0.69886999999999999</v>
      </c>
      <c r="D22" s="380">
        <v>2.6075000000000001E-2</v>
      </c>
      <c r="E22" s="380">
        <v>0.18572</v>
      </c>
      <c r="F22" s="42">
        <v>8.4222999999999996E-5</v>
      </c>
    </row>
    <row r="23" spans="1:6">
      <c r="A23" t="s">
        <v>1337</v>
      </c>
      <c r="B23">
        <v>31</v>
      </c>
      <c r="C23" s="380">
        <v>0.54817000000000005</v>
      </c>
      <c r="D23" s="380">
        <v>2.2771E-2</v>
      </c>
      <c r="E23" s="380">
        <v>0.14649999999999999</v>
      </c>
      <c r="F23" s="42">
        <v>9.1644999999999994E-5</v>
      </c>
    </row>
    <row r="24" spans="1:6">
      <c r="A24" t="s">
        <v>1338</v>
      </c>
      <c r="B24">
        <v>65</v>
      </c>
      <c r="C24" s="380">
        <v>0.42159000000000002</v>
      </c>
      <c r="D24" s="380">
        <v>2.5335E-2</v>
      </c>
      <c r="E24" s="380">
        <v>0.1139</v>
      </c>
      <c r="F24" s="42">
        <v>1.0749E-4</v>
      </c>
    </row>
    <row r="25" spans="1:6">
      <c r="A25" t="s">
        <v>1339</v>
      </c>
      <c r="B25">
        <v>7</v>
      </c>
      <c r="C25" s="380">
        <v>1.19</v>
      </c>
      <c r="D25" s="380">
        <v>2.3505000000000002E-2</v>
      </c>
      <c r="E25" s="380">
        <v>0.32235000000000003</v>
      </c>
      <c r="F25" s="42">
        <v>1.1183000000000001E-4</v>
      </c>
    </row>
    <row r="26" spans="1:6">
      <c r="A26" t="s">
        <v>1340</v>
      </c>
      <c r="B26">
        <v>70</v>
      </c>
      <c r="C26" s="380">
        <v>0.39426</v>
      </c>
      <c r="D26" s="380">
        <v>2.4583000000000001E-2</v>
      </c>
      <c r="E26" s="380">
        <v>0.1101</v>
      </c>
      <c r="F26" s="42">
        <v>1.7178000000000001E-4</v>
      </c>
    </row>
    <row r="27" spans="1:6">
      <c r="A27" t="s">
        <v>1341</v>
      </c>
      <c r="B27">
        <v>4</v>
      </c>
      <c r="C27" s="380">
        <v>1.7099</v>
      </c>
      <c r="D27" s="380">
        <v>2.5534000000000001E-2</v>
      </c>
      <c r="E27" s="380">
        <v>0.47860999999999998</v>
      </c>
      <c r="F27" s="42">
        <v>1.7715E-4</v>
      </c>
    </row>
    <row r="28" spans="1:6">
      <c r="A28" t="s">
        <v>1342</v>
      </c>
      <c r="B28">
        <v>63</v>
      </c>
      <c r="C28" s="380">
        <v>0.40952</v>
      </c>
      <c r="D28" s="380">
        <v>2.4229000000000001E-2</v>
      </c>
      <c r="E28" s="380">
        <v>0.11523</v>
      </c>
      <c r="F28" s="42">
        <v>1.9035999999999999E-4</v>
      </c>
    </row>
    <row r="29" spans="1:6">
      <c r="A29" t="s">
        <v>1343</v>
      </c>
      <c r="B29">
        <v>573</v>
      </c>
      <c r="C29" s="380">
        <v>0.12715000000000001</v>
      </c>
      <c r="D29" s="380">
        <v>2.2362E-2</v>
      </c>
      <c r="E29" s="380">
        <v>3.6352000000000002E-2</v>
      </c>
      <c r="F29" s="42">
        <v>2.3517000000000001E-4</v>
      </c>
    </row>
    <row r="30" spans="1:6">
      <c r="A30" t="s">
        <v>1344</v>
      </c>
      <c r="B30">
        <v>60</v>
      </c>
      <c r="C30" s="380">
        <v>0.39511000000000002</v>
      </c>
      <c r="D30" s="380">
        <v>2.2815999999999999E-2</v>
      </c>
      <c r="E30" s="380">
        <v>0.11337999999999999</v>
      </c>
      <c r="F30" s="42">
        <v>2.4691999999999997E-4</v>
      </c>
    </row>
    <row r="31" spans="1:6">
      <c r="A31" t="s">
        <v>1345</v>
      </c>
      <c r="B31">
        <v>598</v>
      </c>
      <c r="C31" s="380">
        <v>0.12266000000000001</v>
      </c>
      <c r="D31" s="380">
        <v>2.2022E-2</v>
      </c>
      <c r="E31" s="380">
        <v>3.5272999999999999E-2</v>
      </c>
      <c r="F31" s="42">
        <v>2.5368999999999999E-4</v>
      </c>
    </row>
    <row r="32" spans="1:6">
      <c r="A32" t="s">
        <v>1346</v>
      </c>
      <c r="B32">
        <v>21</v>
      </c>
      <c r="C32" s="380">
        <v>0.71120000000000005</v>
      </c>
      <c r="D32" s="380">
        <v>2.4322E-2</v>
      </c>
      <c r="E32" s="380">
        <v>0.20830000000000001</v>
      </c>
      <c r="F32" s="42">
        <v>3.2046E-4</v>
      </c>
    </row>
    <row r="33" spans="1:6">
      <c r="A33" t="s">
        <v>1347</v>
      </c>
      <c r="B33">
        <v>3</v>
      </c>
      <c r="C33" s="380">
        <v>1.7592000000000001</v>
      </c>
      <c r="D33" s="380">
        <v>2.2751E-2</v>
      </c>
      <c r="E33" s="380">
        <v>0.51827000000000001</v>
      </c>
      <c r="F33" s="42">
        <v>3.4477999999999999E-4</v>
      </c>
    </row>
    <row r="34" spans="1:6">
      <c r="A34" t="s">
        <v>1348</v>
      </c>
      <c r="B34">
        <v>360</v>
      </c>
      <c r="C34" s="380">
        <v>0.14954999999999999</v>
      </c>
      <c r="D34" s="380">
        <v>2.0974E-2</v>
      </c>
      <c r="E34" s="380">
        <v>4.5222999999999999E-2</v>
      </c>
      <c r="F34" s="42">
        <v>4.728E-4</v>
      </c>
    </row>
    <row r="35" spans="1:6">
      <c r="A35" t="s">
        <v>1349</v>
      </c>
      <c r="B35">
        <v>247</v>
      </c>
      <c r="C35" s="380">
        <v>0.17571999999999999</v>
      </c>
      <c r="D35" s="380">
        <v>2.0479000000000001E-2</v>
      </c>
      <c r="E35" s="380">
        <v>5.3552000000000002E-2</v>
      </c>
      <c r="F35" s="42">
        <v>5.1780999999999995E-4</v>
      </c>
    </row>
    <row r="36" spans="1:6">
      <c r="A36" t="s">
        <v>1350</v>
      </c>
      <c r="B36">
        <v>31</v>
      </c>
      <c r="C36" s="380">
        <v>0.46107999999999999</v>
      </c>
      <c r="D36" s="380">
        <v>1.9153E-2</v>
      </c>
      <c r="E36" s="380">
        <v>0.14130999999999999</v>
      </c>
      <c r="F36" s="42">
        <v>5.5241000000000003E-4</v>
      </c>
    </row>
    <row r="37" spans="1:6">
      <c r="A37" t="s">
        <v>1351</v>
      </c>
      <c r="B37">
        <v>106</v>
      </c>
      <c r="C37" s="380">
        <v>0.27240999999999999</v>
      </c>
      <c r="D37" s="380">
        <v>2.0881E-2</v>
      </c>
      <c r="E37" s="380">
        <v>8.4334000000000006E-2</v>
      </c>
      <c r="F37" s="42">
        <v>6.1996000000000002E-4</v>
      </c>
    </row>
    <row r="38" spans="1:6">
      <c r="A38" t="s">
        <v>1352</v>
      </c>
      <c r="B38">
        <v>7</v>
      </c>
      <c r="C38" s="380">
        <v>1.1012999999999999</v>
      </c>
      <c r="D38" s="380">
        <v>2.1753000000000002E-2</v>
      </c>
      <c r="E38" s="380">
        <v>0.34173999999999999</v>
      </c>
      <c r="F38" s="42">
        <v>6.3639999999999996E-4</v>
      </c>
    </row>
    <row r="39" spans="1:6">
      <c r="A39" t="s">
        <v>1353</v>
      </c>
      <c r="B39">
        <v>35</v>
      </c>
      <c r="C39" s="380">
        <v>0.50441000000000003</v>
      </c>
      <c r="D39" s="380">
        <v>2.2261E-2</v>
      </c>
      <c r="E39" s="380">
        <v>0.15676000000000001</v>
      </c>
      <c r="F39" s="42">
        <v>6.4743000000000005E-4</v>
      </c>
    </row>
    <row r="40" spans="1:6">
      <c r="A40" t="s">
        <v>1354</v>
      </c>
      <c r="B40">
        <v>1188</v>
      </c>
      <c r="C40" s="380">
        <v>8.1905000000000006E-2</v>
      </c>
      <c r="D40" s="380">
        <v>2.0369999999999999E-2</v>
      </c>
      <c r="E40" s="380">
        <v>2.5586000000000001E-2</v>
      </c>
      <c r="F40" s="42">
        <v>6.8570000000000002E-4</v>
      </c>
    </row>
    <row r="41" spans="1:6">
      <c r="A41" t="s">
        <v>1355</v>
      </c>
      <c r="B41">
        <v>3</v>
      </c>
      <c r="C41" s="380">
        <v>1.5425</v>
      </c>
      <c r="D41" s="380">
        <v>1.9948E-2</v>
      </c>
      <c r="E41" s="380">
        <v>0.48592000000000002</v>
      </c>
      <c r="F41" s="42">
        <v>7.5244999999999999E-4</v>
      </c>
    </row>
    <row r="42" spans="1:6">
      <c r="A42" t="s">
        <v>1356</v>
      </c>
      <c r="B42">
        <v>4</v>
      </c>
      <c r="C42" s="380">
        <v>1.1850000000000001</v>
      </c>
      <c r="D42" s="380">
        <v>1.7694999999999999E-2</v>
      </c>
      <c r="E42" s="380">
        <v>0.37356</v>
      </c>
      <c r="F42" s="42">
        <v>7.5794000000000002E-4</v>
      </c>
    </row>
    <row r="43" spans="1:6">
      <c r="A43" t="s">
        <v>1357</v>
      </c>
      <c r="B43">
        <v>885</v>
      </c>
      <c r="C43" s="380">
        <v>9.4601000000000005E-2</v>
      </c>
      <c r="D43" s="380">
        <v>2.0490000000000001E-2</v>
      </c>
      <c r="E43" s="380">
        <v>2.9975000000000002E-2</v>
      </c>
      <c r="F43" s="42">
        <v>8.0119000000000002E-4</v>
      </c>
    </row>
    <row r="44" spans="1:6">
      <c r="A44" t="s">
        <v>1358</v>
      </c>
      <c r="B44">
        <v>5</v>
      </c>
      <c r="C44" s="380">
        <v>1.1277999999999999</v>
      </c>
      <c r="D44" s="380">
        <v>1.8828999999999999E-2</v>
      </c>
      <c r="E44" s="380">
        <v>0.3579</v>
      </c>
      <c r="F44" s="42">
        <v>8.1417999999999996E-4</v>
      </c>
    </row>
    <row r="45" spans="1:6">
      <c r="A45" t="s">
        <v>1359</v>
      </c>
      <c r="B45">
        <v>163</v>
      </c>
      <c r="C45" s="380">
        <v>0.20433999999999999</v>
      </c>
      <c r="D45" s="380">
        <v>1.9392E-2</v>
      </c>
      <c r="E45" s="380">
        <v>6.4945000000000003E-2</v>
      </c>
      <c r="F45" s="42">
        <v>8.2801000000000001E-4</v>
      </c>
    </row>
    <row r="46" spans="1:6">
      <c r="A46" t="s">
        <v>1360</v>
      </c>
      <c r="B46">
        <v>234</v>
      </c>
      <c r="C46" s="380">
        <v>0.17582999999999999</v>
      </c>
      <c r="D46" s="380">
        <v>1.9952999999999999E-2</v>
      </c>
      <c r="E46" s="380">
        <v>5.6032999999999999E-2</v>
      </c>
      <c r="F46" s="42">
        <v>8.5227000000000002E-4</v>
      </c>
    </row>
    <row r="47" spans="1:6">
      <c r="A47" t="s">
        <v>1361</v>
      </c>
      <c r="B47">
        <v>87</v>
      </c>
      <c r="C47" s="380">
        <v>0.29531000000000002</v>
      </c>
      <c r="D47" s="380">
        <v>2.0518999999999999E-2</v>
      </c>
      <c r="E47" s="380">
        <v>9.4166E-2</v>
      </c>
      <c r="F47" s="42">
        <v>8.5756000000000005E-4</v>
      </c>
    </row>
    <row r="48" spans="1:6">
      <c r="A48" t="s">
        <v>1362</v>
      </c>
      <c r="B48">
        <v>36</v>
      </c>
      <c r="C48" s="380">
        <v>0.47482000000000002</v>
      </c>
      <c r="D48" s="380">
        <v>2.1252E-2</v>
      </c>
      <c r="E48" s="380">
        <v>0.15212000000000001</v>
      </c>
      <c r="F48" s="42">
        <v>9.0163000000000005E-4</v>
      </c>
    </row>
    <row r="49" spans="1:6">
      <c r="A49" t="s">
        <v>1363</v>
      </c>
      <c r="B49">
        <v>320</v>
      </c>
      <c r="C49" s="380">
        <v>0.14906</v>
      </c>
      <c r="D49" s="380">
        <v>1.9733000000000001E-2</v>
      </c>
      <c r="E49" s="380">
        <v>4.8162999999999997E-2</v>
      </c>
      <c r="F49" s="42">
        <v>9.8575000000000008E-4</v>
      </c>
    </row>
    <row r="50" spans="1:6">
      <c r="A50" t="s">
        <v>1364</v>
      </c>
      <c r="B50">
        <v>193</v>
      </c>
      <c r="C50" s="380">
        <v>0.19450000000000001</v>
      </c>
      <c r="D50" s="380">
        <v>2.0067999999999999E-2</v>
      </c>
      <c r="E50" s="380">
        <v>6.3344999999999999E-2</v>
      </c>
      <c r="F50" s="42">
        <v>1.0704E-3</v>
      </c>
    </row>
    <row r="51" spans="1:6">
      <c r="A51" t="s">
        <v>1365</v>
      </c>
      <c r="B51">
        <v>134</v>
      </c>
      <c r="C51" s="380">
        <v>0.23380999999999999</v>
      </c>
      <c r="D51" s="380">
        <v>2.0135E-2</v>
      </c>
      <c r="E51" s="380">
        <v>7.6314999999999994E-2</v>
      </c>
      <c r="F51" s="42">
        <v>1.0946E-3</v>
      </c>
    </row>
    <row r="52" spans="1:6">
      <c r="A52" t="s">
        <v>1366</v>
      </c>
      <c r="B52">
        <v>21</v>
      </c>
      <c r="C52" s="380">
        <v>0.63615999999999995</v>
      </c>
      <c r="D52" s="380">
        <v>2.1756000000000001E-2</v>
      </c>
      <c r="E52" s="380">
        <v>0.21067</v>
      </c>
      <c r="F52" s="42">
        <v>1.2673000000000001E-3</v>
      </c>
    </row>
    <row r="53" spans="1:6">
      <c r="A53" t="s">
        <v>1367</v>
      </c>
      <c r="B53">
        <v>52</v>
      </c>
      <c r="C53" s="380">
        <v>0.36381000000000002</v>
      </c>
      <c r="D53" s="380">
        <v>1.9562E-2</v>
      </c>
      <c r="E53" s="380">
        <v>0.12057</v>
      </c>
      <c r="F53" s="42">
        <v>1.2763E-3</v>
      </c>
    </row>
    <row r="54" spans="1:6">
      <c r="A54" t="s">
        <v>1368</v>
      </c>
      <c r="B54">
        <v>1000</v>
      </c>
      <c r="C54" s="380">
        <v>8.5128999999999996E-2</v>
      </c>
      <c r="D54" s="380">
        <v>1.9532999999999998E-2</v>
      </c>
      <c r="E54" s="380">
        <v>2.8402E-2</v>
      </c>
      <c r="F54" s="42">
        <v>1.3642999999999999E-3</v>
      </c>
    </row>
    <row r="55" spans="1:6">
      <c r="A55" t="s">
        <v>1369</v>
      </c>
      <c r="B55">
        <v>1456</v>
      </c>
      <c r="C55" s="380">
        <v>6.9697999999999996E-2</v>
      </c>
      <c r="D55" s="380">
        <v>1.9036000000000001E-2</v>
      </c>
      <c r="E55" s="380">
        <v>2.3295E-2</v>
      </c>
      <c r="F55" s="42">
        <v>1.3881E-3</v>
      </c>
    </row>
    <row r="56" spans="1:6">
      <c r="A56" t="s">
        <v>1370</v>
      </c>
      <c r="B56">
        <v>6</v>
      </c>
      <c r="C56" s="380">
        <v>1.2299</v>
      </c>
      <c r="D56" s="380">
        <v>2.2492000000000002E-2</v>
      </c>
      <c r="E56" s="380">
        <v>0.41111999999999999</v>
      </c>
      <c r="F56" s="42">
        <v>1.39E-3</v>
      </c>
    </row>
    <row r="57" spans="1:6">
      <c r="A57" t="s">
        <v>1371</v>
      </c>
      <c r="B57">
        <v>69</v>
      </c>
      <c r="C57" s="380">
        <v>0.33468999999999999</v>
      </c>
      <c r="D57" s="380">
        <v>2.0719999999999999E-2</v>
      </c>
      <c r="E57" s="380">
        <v>0.11208</v>
      </c>
      <c r="F57" s="42">
        <v>1.4151000000000001E-3</v>
      </c>
    </row>
    <row r="58" spans="1:6">
      <c r="A58" t="s">
        <v>1372</v>
      </c>
      <c r="B58">
        <v>31</v>
      </c>
      <c r="C58" s="380">
        <v>0.46864</v>
      </c>
      <c r="D58" s="380">
        <v>1.9467000000000002E-2</v>
      </c>
      <c r="E58" s="380">
        <v>0.15709999999999999</v>
      </c>
      <c r="F58" s="42">
        <v>1.4285999999999999E-3</v>
      </c>
    </row>
    <row r="59" spans="1:6">
      <c r="A59" t="s">
        <v>1373</v>
      </c>
      <c r="B59">
        <v>52</v>
      </c>
      <c r="C59" s="380">
        <v>0.37873000000000001</v>
      </c>
      <c r="D59" s="380">
        <v>2.0364E-2</v>
      </c>
      <c r="E59" s="380">
        <v>0.12784999999999999</v>
      </c>
      <c r="F59" s="42">
        <v>1.5288999999999999E-3</v>
      </c>
    </row>
    <row r="60" spans="1:6">
      <c r="A60" t="s">
        <v>1374</v>
      </c>
      <c r="B60">
        <v>108</v>
      </c>
      <c r="C60" s="380">
        <v>0.25807000000000002</v>
      </c>
      <c r="D60" s="380">
        <v>1.9966999999999999E-2</v>
      </c>
      <c r="E60" s="380">
        <v>8.7873000000000007E-2</v>
      </c>
      <c r="F60" s="42">
        <v>1.6599E-3</v>
      </c>
    </row>
    <row r="61" spans="1:6">
      <c r="A61" t="s">
        <v>1375</v>
      </c>
      <c r="B61">
        <v>803</v>
      </c>
      <c r="C61" s="380">
        <v>9.2397999999999994E-2</v>
      </c>
      <c r="D61" s="380">
        <v>1.9109000000000001E-2</v>
      </c>
      <c r="E61" s="380">
        <v>3.1565999999999997E-2</v>
      </c>
      <c r="F61" s="42">
        <v>1.7129000000000001E-3</v>
      </c>
    </row>
    <row r="62" spans="1:6">
      <c r="A62" t="s">
        <v>1376</v>
      </c>
      <c r="B62">
        <v>4</v>
      </c>
      <c r="C62" s="380">
        <v>1.4786999999999999</v>
      </c>
      <c r="D62" s="380">
        <v>2.2081E-2</v>
      </c>
      <c r="E62" s="380">
        <v>0.50797999999999999</v>
      </c>
      <c r="F62" s="42">
        <v>1.8044999999999999E-3</v>
      </c>
    </row>
    <row r="63" spans="1:6">
      <c r="A63" t="s">
        <v>1377</v>
      </c>
      <c r="B63">
        <v>164</v>
      </c>
      <c r="C63" s="380">
        <v>0.18359</v>
      </c>
      <c r="D63" s="380">
        <v>1.7475999999999998E-2</v>
      </c>
      <c r="E63" s="380">
        <v>6.3279000000000002E-2</v>
      </c>
      <c r="F63" s="42">
        <v>1.8606E-3</v>
      </c>
    </row>
    <row r="64" spans="1:6">
      <c r="A64" t="s">
        <v>1378</v>
      </c>
      <c r="B64">
        <v>176</v>
      </c>
      <c r="C64" s="380">
        <v>0.18537999999999999</v>
      </c>
      <c r="D64" s="380">
        <v>1.8275E-2</v>
      </c>
      <c r="E64" s="380">
        <v>6.3977000000000006E-2</v>
      </c>
      <c r="F64" s="42">
        <v>1.8822000000000001E-3</v>
      </c>
    </row>
    <row r="65" spans="1:6">
      <c r="A65" t="s">
        <v>1379</v>
      </c>
      <c r="B65">
        <v>4</v>
      </c>
      <c r="C65" s="380">
        <v>1.4858</v>
      </c>
      <c r="D65" s="380">
        <v>2.2187999999999999E-2</v>
      </c>
      <c r="E65" s="380">
        <v>0.51329999999999998</v>
      </c>
      <c r="F65" s="42">
        <v>1.9005000000000001E-3</v>
      </c>
    </row>
    <row r="66" spans="1:6">
      <c r="A66" t="s">
        <v>1380</v>
      </c>
      <c r="B66">
        <v>10</v>
      </c>
      <c r="C66" s="380">
        <v>0.79139999999999999</v>
      </c>
      <c r="D66" s="380">
        <v>1.8683000000000002E-2</v>
      </c>
      <c r="E66" s="380">
        <v>0.27684999999999998</v>
      </c>
      <c r="F66" s="42">
        <v>2.1300999999999998E-3</v>
      </c>
    </row>
    <row r="67" spans="1:6">
      <c r="A67" t="s">
        <v>1381</v>
      </c>
      <c r="B67">
        <v>11</v>
      </c>
      <c r="C67" s="380">
        <v>0.68672</v>
      </c>
      <c r="D67" s="380">
        <v>1.7002E-2</v>
      </c>
      <c r="E67" s="380">
        <v>0.24287</v>
      </c>
      <c r="F67" s="42">
        <v>2.3489000000000001E-3</v>
      </c>
    </row>
    <row r="68" spans="1:6">
      <c r="A68" t="s">
        <v>1382</v>
      </c>
      <c r="B68">
        <v>311</v>
      </c>
      <c r="C68" s="380">
        <v>0.13794999999999999</v>
      </c>
      <c r="D68" s="380">
        <v>1.8008E-2</v>
      </c>
      <c r="E68" s="380">
        <v>4.8812000000000001E-2</v>
      </c>
      <c r="F68" s="42">
        <v>2.3584000000000001E-3</v>
      </c>
    </row>
    <row r="69" spans="1:6">
      <c r="A69" t="s">
        <v>1383</v>
      </c>
      <c r="B69">
        <v>18</v>
      </c>
      <c r="C69" s="380">
        <v>0.63127999999999995</v>
      </c>
      <c r="D69" s="380">
        <v>1.9989E-2</v>
      </c>
      <c r="E69" s="380">
        <v>0.22392999999999999</v>
      </c>
      <c r="F69" s="42">
        <v>2.4109999999999999E-3</v>
      </c>
    </row>
    <row r="70" spans="1:6">
      <c r="A70" t="s">
        <v>1384</v>
      </c>
      <c r="B70">
        <v>6</v>
      </c>
      <c r="C70" s="380">
        <v>1.1189</v>
      </c>
      <c r="D70" s="380">
        <v>2.0462000000000001E-2</v>
      </c>
      <c r="E70" s="380">
        <v>0.39717000000000002</v>
      </c>
      <c r="F70" s="42">
        <v>2.4261E-3</v>
      </c>
    </row>
    <row r="71" spans="1:6">
      <c r="A71" t="s">
        <v>1385</v>
      </c>
      <c r="B71">
        <v>42</v>
      </c>
      <c r="C71" s="380">
        <v>0.37595000000000001</v>
      </c>
      <c r="D71" s="380">
        <v>1.8172000000000001E-2</v>
      </c>
      <c r="E71" s="380">
        <v>0.13425999999999999</v>
      </c>
      <c r="F71" s="42">
        <v>2.5566999999999999E-3</v>
      </c>
    </row>
    <row r="72" spans="1:6">
      <c r="A72" t="s">
        <v>1386</v>
      </c>
      <c r="B72">
        <v>47</v>
      </c>
      <c r="C72" s="380">
        <v>0.36825000000000002</v>
      </c>
      <c r="D72" s="380">
        <v>1.8827E-2</v>
      </c>
      <c r="E72" s="380">
        <v>0.13153000000000001</v>
      </c>
      <c r="F72" s="42">
        <v>2.5609000000000001E-3</v>
      </c>
    </row>
    <row r="73" spans="1:6">
      <c r="A73" t="s">
        <v>1387</v>
      </c>
      <c r="B73">
        <v>13</v>
      </c>
      <c r="C73" s="380">
        <v>0.70052999999999999</v>
      </c>
      <c r="D73" s="380">
        <v>1.8853999999999999E-2</v>
      </c>
      <c r="E73" s="380">
        <v>0.25068000000000001</v>
      </c>
      <c r="F73" s="42">
        <v>2.6023999999999999E-3</v>
      </c>
    </row>
    <row r="74" spans="1:6">
      <c r="A74" t="s">
        <v>1388</v>
      </c>
      <c r="B74">
        <v>511</v>
      </c>
      <c r="C74" s="380">
        <v>0.11094</v>
      </c>
      <c r="D74" s="380">
        <v>1.8457000000000001E-2</v>
      </c>
      <c r="E74" s="380">
        <v>3.9806000000000001E-2</v>
      </c>
      <c r="F74" s="42">
        <v>2.6635999999999999E-3</v>
      </c>
    </row>
    <row r="75" spans="1:6">
      <c r="A75" t="s">
        <v>1389</v>
      </c>
      <c r="B75">
        <v>12</v>
      </c>
      <c r="C75" s="380">
        <v>0.72208000000000006</v>
      </c>
      <c r="D75" s="380">
        <v>1.8672000000000001E-2</v>
      </c>
      <c r="E75" s="380">
        <v>0.25956000000000001</v>
      </c>
      <c r="F75" s="42">
        <v>2.7046000000000001E-3</v>
      </c>
    </row>
    <row r="76" spans="1:6">
      <c r="A76" t="s">
        <v>1390</v>
      </c>
      <c r="B76">
        <v>9</v>
      </c>
      <c r="C76" s="380">
        <v>0.82699</v>
      </c>
      <c r="D76" s="380">
        <v>1.8522E-2</v>
      </c>
      <c r="E76" s="380">
        <v>0.29769000000000001</v>
      </c>
      <c r="F76" s="42">
        <v>2.7374999999999999E-3</v>
      </c>
    </row>
    <row r="77" spans="1:6">
      <c r="A77" t="s">
        <v>1391</v>
      </c>
      <c r="B77">
        <v>8</v>
      </c>
      <c r="C77" s="380">
        <v>0.97860999999999998</v>
      </c>
      <c r="D77" s="380">
        <v>2.0663999999999998E-2</v>
      </c>
      <c r="E77" s="380">
        <v>0.35293999999999998</v>
      </c>
      <c r="F77" s="42">
        <v>2.7828000000000002E-3</v>
      </c>
    </row>
    <row r="78" spans="1:6">
      <c r="A78" t="s">
        <v>1392</v>
      </c>
      <c r="B78">
        <v>21</v>
      </c>
      <c r="C78" s="380">
        <v>0.52934999999999999</v>
      </c>
      <c r="D78" s="380">
        <v>1.8103000000000001E-2</v>
      </c>
      <c r="E78" s="380">
        <v>0.19095000000000001</v>
      </c>
      <c r="F78" s="42">
        <v>2.7869000000000001E-3</v>
      </c>
    </row>
    <row r="79" spans="1:6">
      <c r="A79" t="s">
        <v>1393</v>
      </c>
      <c r="B79">
        <v>85</v>
      </c>
      <c r="C79" s="380">
        <v>0.26321</v>
      </c>
      <c r="D79" s="380">
        <v>1.8078E-2</v>
      </c>
      <c r="E79" s="380">
        <v>9.4993999999999995E-2</v>
      </c>
      <c r="F79" s="42">
        <v>2.7988000000000002E-3</v>
      </c>
    </row>
    <row r="80" spans="1:6">
      <c r="A80" t="s">
        <v>1394</v>
      </c>
      <c r="B80">
        <v>7</v>
      </c>
      <c r="C80" s="380">
        <v>1.0225</v>
      </c>
      <c r="D80" s="380">
        <v>2.0197E-2</v>
      </c>
      <c r="E80" s="380">
        <v>0.37058999999999997</v>
      </c>
      <c r="F80" s="42">
        <v>2.9007999999999998E-3</v>
      </c>
    </row>
    <row r="81" spans="1:6">
      <c r="A81" t="s">
        <v>1395</v>
      </c>
      <c r="B81">
        <v>7</v>
      </c>
      <c r="C81" s="380">
        <v>1.0225</v>
      </c>
      <c r="D81" s="380">
        <v>2.0197E-2</v>
      </c>
      <c r="E81" s="380">
        <v>0.37058999999999997</v>
      </c>
      <c r="F81" s="42">
        <v>2.9007999999999998E-3</v>
      </c>
    </row>
    <row r="82" spans="1:6">
      <c r="A82" t="s">
        <v>1396</v>
      </c>
      <c r="B82">
        <v>6</v>
      </c>
      <c r="C82" s="380">
        <v>1.0163</v>
      </c>
      <c r="D82" s="380">
        <v>1.8585999999999998E-2</v>
      </c>
      <c r="E82" s="380">
        <v>0.36842999999999998</v>
      </c>
      <c r="F82" s="42">
        <v>2.9066000000000001E-3</v>
      </c>
    </row>
    <row r="83" spans="1:6">
      <c r="A83" t="s">
        <v>1397</v>
      </c>
      <c r="B83">
        <v>8</v>
      </c>
      <c r="C83" s="380">
        <v>1.0156000000000001</v>
      </c>
      <c r="D83" s="380">
        <v>2.1446E-2</v>
      </c>
      <c r="E83" s="380">
        <v>0.36868000000000001</v>
      </c>
      <c r="F83" s="42">
        <v>2.9399000000000001E-3</v>
      </c>
    </row>
    <row r="84" spans="1:6">
      <c r="A84" t="s">
        <v>1398</v>
      </c>
      <c r="B84">
        <v>5</v>
      </c>
      <c r="C84" s="380">
        <v>1.0517000000000001</v>
      </c>
      <c r="D84" s="380">
        <v>1.7559000000000002E-2</v>
      </c>
      <c r="E84" s="380">
        <v>0.38191999999999998</v>
      </c>
      <c r="F84" s="42">
        <v>2.9486999999999998E-3</v>
      </c>
    </row>
    <row r="85" spans="1:6">
      <c r="A85" t="s">
        <v>1399</v>
      </c>
      <c r="B85">
        <v>354</v>
      </c>
      <c r="C85" s="380">
        <v>0.12615000000000001</v>
      </c>
      <c r="D85" s="380">
        <v>1.7548000000000001E-2</v>
      </c>
      <c r="E85" s="380">
        <v>4.6019999999999998E-2</v>
      </c>
      <c r="F85" s="42">
        <v>3.0633000000000001E-3</v>
      </c>
    </row>
    <row r="86" spans="1:6">
      <c r="A86" t="s">
        <v>1400</v>
      </c>
      <c r="B86">
        <v>29</v>
      </c>
      <c r="C86" s="380">
        <v>0.46564</v>
      </c>
      <c r="D86" s="380">
        <v>1.8709E-2</v>
      </c>
      <c r="E86" s="380">
        <v>0.17030999999999999</v>
      </c>
      <c r="F86" s="42">
        <v>3.1313999999999999E-3</v>
      </c>
    </row>
    <row r="87" spans="1:6">
      <c r="A87" t="s">
        <v>1401</v>
      </c>
      <c r="B87">
        <v>15</v>
      </c>
      <c r="C87" s="380">
        <v>0.49528</v>
      </c>
      <c r="D87" s="380">
        <v>1.4318000000000001E-2</v>
      </c>
      <c r="E87" s="380">
        <v>0.18335000000000001</v>
      </c>
      <c r="F87" s="42">
        <v>3.4578E-3</v>
      </c>
    </row>
    <row r="88" spans="1:6">
      <c r="A88" t="s">
        <v>1402</v>
      </c>
      <c r="B88">
        <v>25</v>
      </c>
      <c r="C88" s="380">
        <v>0.43171999999999999</v>
      </c>
      <c r="D88" s="380">
        <v>1.6108000000000001E-2</v>
      </c>
      <c r="E88" s="380">
        <v>0.16041</v>
      </c>
      <c r="F88" s="42">
        <v>3.5620000000000001E-3</v>
      </c>
    </row>
    <row r="89" spans="1:6">
      <c r="A89" t="s">
        <v>1403</v>
      </c>
      <c r="B89">
        <v>4</v>
      </c>
      <c r="C89" s="380">
        <v>1.1189</v>
      </c>
      <c r="D89" s="380">
        <v>1.6709000000000002E-2</v>
      </c>
      <c r="E89" s="380">
        <v>0.41602</v>
      </c>
      <c r="F89" s="42">
        <v>3.5798000000000002E-3</v>
      </c>
    </row>
    <row r="90" spans="1:6">
      <c r="A90" t="s">
        <v>1404</v>
      </c>
      <c r="B90">
        <v>122</v>
      </c>
      <c r="C90" s="380">
        <v>0.21722</v>
      </c>
      <c r="D90" s="380">
        <v>1.7854999999999999E-2</v>
      </c>
      <c r="E90" s="380">
        <v>8.0778000000000003E-2</v>
      </c>
      <c r="F90" s="42">
        <v>3.5864999999999998E-3</v>
      </c>
    </row>
    <row r="91" spans="1:6">
      <c r="A91" t="s">
        <v>1405</v>
      </c>
      <c r="B91">
        <v>7</v>
      </c>
      <c r="C91" s="380">
        <v>0.80867999999999995</v>
      </c>
      <c r="D91" s="380">
        <v>1.5973999999999999E-2</v>
      </c>
      <c r="E91" s="380">
        <v>0.30103000000000002</v>
      </c>
      <c r="F91" s="42">
        <v>3.6156000000000001E-3</v>
      </c>
    </row>
    <row r="92" spans="1:6">
      <c r="A92" t="s">
        <v>1406</v>
      </c>
      <c r="B92">
        <v>15</v>
      </c>
      <c r="C92" s="380">
        <v>0.66905000000000003</v>
      </c>
      <c r="D92" s="380">
        <v>1.9341000000000001E-2</v>
      </c>
      <c r="E92" s="380">
        <v>0.24970999999999999</v>
      </c>
      <c r="F92" s="42">
        <v>3.6924000000000002E-3</v>
      </c>
    </row>
    <row r="93" spans="1:6">
      <c r="A93" t="s">
        <v>1407</v>
      </c>
      <c r="B93">
        <v>16</v>
      </c>
      <c r="C93" s="380">
        <v>0.625</v>
      </c>
      <c r="D93" s="380">
        <v>1.866E-2</v>
      </c>
      <c r="E93" s="380">
        <v>0.23407</v>
      </c>
      <c r="F93" s="42">
        <v>3.7945000000000001E-3</v>
      </c>
    </row>
    <row r="94" spans="1:6">
      <c r="A94" t="s">
        <v>1408</v>
      </c>
      <c r="B94">
        <v>8</v>
      </c>
      <c r="C94" s="380">
        <v>0.79381000000000002</v>
      </c>
      <c r="D94" s="380">
        <v>1.6761999999999999E-2</v>
      </c>
      <c r="E94" s="380">
        <v>0.29777999999999999</v>
      </c>
      <c r="F94" s="42">
        <v>3.8451000000000002E-3</v>
      </c>
    </row>
    <row r="95" spans="1:6">
      <c r="A95" t="s">
        <v>1409</v>
      </c>
      <c r="B95">
        <v>122</v>
      </c>
      <c r="C95" s="380">
        <v>0.20818</v>
      </c>
      <c r="D95" s="380">
        <v>1.7111999999999999E-2</v>
      </c>
      <c r="E95" s="380">
        <v>7.8321000000000002E-2</v>
      </c>
      <c r="F95" s="42">
        <v>3.9338999999999997E-3</v>
      </c>
    </row>
    <row r="96" spans="1:6">
      <c r="A96" t="s">
        <v>1410</v>
      </c>
      <c r="B96">
        <v>5</v>
      </c>
      <c r="C96" s="380">
        <v>1.0229999999999999</v>
      </c>
      <c r="D96" s="380">
        <v>1.7079E-2</v>
      </c>
      <c r="E96" s="380">
        <v>0.38563999999999998</v>
      </c>
      <c r="F96" s="42">
        <v>3.9960999999999998E-3</v>
      </c>
    </row>
    <row r="97" spans="1:6">
      <c r="A97" t="s">
        <v>1411</v>
      </c>
      <c r="B97">
        <v>9</v>
      </c>
      <c r="C97" s="380">
        <v>0.72202</v>
      </c>
      <c r="D97" s="380">
        <v>1.6171000000000001E-2</v>
      </c>
      <c r="E97" s="380">
        <v>0.27272999999999997</v>
      </c>
      <c r="F97" s="42">
        <v>4.0597000000000003E-3</v>
      </c>
    </row>
    <row r="98" spans="1:6">
      <c r="A98" t="s">
        <v>1412</v>
      </c>
      <c r="B98">
        <v>11</v>
      </c>
      <c r="C98" s="380">
        <v>0.66549000000000003</v>
      </c>
      <c r="D98" s="380">
        <v>1.6476000000000001E-2</v>
      </c>
      <c r="E98" s="380">
        <v>0.25312000000000001</v>
      </c>
      <c r="F98" s="42">
        <v>4.2836999999999997E-3</v>
      </c>
    </row>
    <row r="99" spans="1:6">
      <c r="A99" t="s">
        <v>1413</v>
      </c>
      <c r="B99">
        <v>8</v>
      </c>
      <c r="C99" s="380">
        <v>0.86712</v>
      </c>
      <c r="D99" s="380">
        <v>1.831E-2</v>
      </c>
      <c r="E99" s="380">
        <v>0.33106999999999998</v>
      </c>
      <c r="F99" s="42">
        <v>4.4111999999999997E-3</v>
      </c>
    </row>
    <row r="100" spans="1:6">
      <c r="A100" t="s">
        <v>1414</v>
      </c>
      <c r="B100">
        <v>6</v>
      </c>
      <c r="C100" s="380">
        <v>0.76849000000000001</v>
      </c>
      <c r="D100" s="380">
        <v>1.4054000000000001E-2</v>
      </c>
      <c r="E100" s="380">
        <v>0.29403000000000001</v>
      </c>
      <c r="F100" s="42">
        <v>4.4834999999999996E-3</v>
      </c>
    </row>
    <row r="101" spans="1:6">
      <c r="A101" t="s">
        <v>1415</v>
      </c>
      <c r="B101">
        <v>25</v>
      </c>
      <c r="C101" s="380">
        <v>0.38913999999999999</v>
      </c>
      <c r="D101" s="380">
        <v>1.4519000000000001E-2</v>
      </c>
      <c r="E101" s="380">
        <v>0.14943000000000001</v>
      </c>
      <c r="F101" s="42">
        <v>4.6084000000000003E-3</v>
      </c>
    </row>
    <row r="102" spans="1:6">
      <c r="A102" t="s">
        <v>1416</v>
      </c>
      <c r="B102">
        <v>248</v>
      </c>
      <c r="C102" s="380">
        <v>0.14352999999999999</v>
      </c>
      <c r="D102" s="380">
        <v>1.6761999999999999E-2</v>
      </c>
      <c r="E102" s="380">
        <v>5.5176999999999997E-2</v>
      </c>
      <c r="F102" s="42">
        <v>4.6471000000000004E-3</v>
      </c>
    </row>
    <row r="103" spans="1:6">
      <c r="A103" t="s">
        <v>1417</v>
      </c>
      <c r="B103">
        <v>12</v>
      </c>
      <c r="C103" s="380">
        <v>0.76385999999999998</v>
      </c>
      <c r="D103" s="380">
        <v>1.9751999999999999E-2</v>
      </c>
      <c r="E103" s="380">
        <v>0.29409000000000002</v>
      </c>
      <c r="F103" s="42">
        <v>4.7012E-3</v>
      </c>
    </row>
    <row r="104" spans="1:6">
      <c r="A104" t="s">
        <v>1418</v>
      </c>
      <c r="B104">
        <v>14</v>
      </c>
      <c r="C104" s="380">
        <v>0.72684000000000004</v>
      </c>
      <c r="D104" s="380">
        <v>2.0299999999999999E-2</v>
      </c>
      <c r="E104" s="380">
        <v>0.27986</v>
      </c>
      <c r="F104" s="42">
        <v>4.7048000000000003E-3</v>
      </c>
    </row>
    <row r="105" spans="1:6">
      <c r="A105" t="s">
        <v>1419</v>
      </c>
      <c r="B105">
        <v>6</v>
      </c>
      <c r="C105" s="380">
        <v>1.0436000000000001</v>
      </c>
      <c r="D105" s="380">
        <v>1.9085999999999999E-2</v>
      </c>
      <c r="E105" s="380">
        <v>0.40233999999999998</v>
      </c>
      <c r="F105" s="42">
        <v>4.7498000000000002E-3</v>
      </c>
    </row>
    <row r="106" spans="1:6">
      <c r="A106" t="s">
        <v>1420</v>
      </c>
      <c r="B106">
        <v>346</v>
      </c>
      <c r="C106" s="380">
        <v>0.12087000000000001</v>
      </c>
      <c r="D106" s="380">
        <v>1.6626999999999999E-2</v>
      </c>
      <c r="E106" s="380">
        <v>4.6807000000000001E-2</v>
      </c>
      <c r="F106" s="42">
        <v>4.9104999999999999E-3</v>
      </c>
    </row>
    <row r="107" spans="1:6">
      <c r="A107" t="s">
        <v>1421</v>
      </c>
      <c r="B107">
        <v>12</v>
      </c>
      <c r="C107" s="380">
        <v>0.66481000000000001</v>
      </c>
      <c r="D107" s="380">
        <v>1.7191000000000001E-2</v>
      </c>
      <c r="E107" s="380">
        <v>0.25785999999999998</v>
      </c>
      <c r="F107" s="42">
        <v>4.9711E-3</v>
      </c>
    </row>
    <row r="108" spans="1:6">
      <c r="A108" t="s">
        <v>1422</v>
      </c>
      <c r="B108">
        <v>379</v>
      </c>
      <c r="C108" s="380">
        <v>0.11366</v>
      </c>
      <c r="D108" s="380">
        <v>1.6347E-2</v>
      </c>
      <c r="E108" s="380">
        <v>4.4103000000000003E-2</v>
      </c>
      <c r="F108" s="42">
        <v>4.9864000000000002E-3</v>
      </c>
    </row>
    <row r="109" spans="1:6">
      <c r="A109" t="s">
        <v>1423</v>
      </c>
      <c r="B109">
        <v>7</v>
      </c>
      <c r="C109" s="380">
        <v>0.99068000000000001</v>
      </c>
      <c r="D109" s="380">
        <v>1.9569E-2</v>
      </c>
      <c r="E109" s="380">
        <v>0.38551999999999997</v>
      </c>
      <c r="F109" s="42">
        <v>5.0930000000000003E-3</v>
      </c>
    </row>
    <row r="110" spans="1:6">
      <c r="A110" t="s">
        <v>1424</v>
      </c>
      <c r="B110">
        <v>10</v>
      </c>
      <c r="C110" s="380">
        <v>0.64658000000000004</v>
      </c>
      <c r="D110" s="380">
        <v>1.5264E-2</v>
      </c>
      <c r="E110" s="380">
        <v>0.25162000000000001</v>
      </c>
      <c r="F110" s="42">
        <v>5.0946999999999997E-3</v>
      </c>
    </row>
    <row r="111" spans="1:6">
      <c r="A111" t="s">
        <v>1425</v>
      </c>
      <c r="B111">
        <v>9</v>
      </c>
      <c r="C111" s="380">
        <v>0.76844999999999997</v>
      </c>
      <c r="D111" s="380">
        <v>1.721E-2</v>
      </c>
      <c r="E111" s="380">
        <v>0.29993999999999998</v>
      </c>
      <c r="F111" s="42">
        <v>5.2075999999999997E-3</v>
      </c>
    </row>
    <row r="112" spans="1:6">
      <c r="A112" t="s">
        <v>1426</v>
      </c>
      <c r="B112">
        <v>11</v>
      </c>
      <c r="C112" s="380">
        <v>0.63210999999999995</v>
      </c>
      <c r="D112" s="380">
        <v>1.5650000000000001E-2</v>
      </c>
      <c r="E112" s="380">
        <v>0.24715999999999999</v>
      </c>
      <c r="F112" s="42">
        <v>5.2760000000000003E-3</v>
      </c>
    </row>
    <row r="113" spans="1:6">
      <c r="A113" t="s">
        <v>1427</v>
      </c>
      <c r="B113">
        <v>12</v>
      </c>
      <c r="C113" s="380">
        <v>0.67312000000000005</v>
      </c>
      <c r="D113" s="380">
        <v>1.7406000000000001E-2</v>
      </c>
      <c r="E113" s="380">
        <v>0.26345000000000002</v>
      </c>
      <c r="F113" s="42">
        <v>5.3135999999999999E-3</v>
      </c>
    </row>
    <row r="114" spans="1:6">
      <c r="A114" t="s">
        <v>1428</v>
      </c>
      <c r="B114">
        <v>20</v>
      </c>
      <c r="C114" s="380">
        <v>0.53305000000000002</v>
      </c>
      <c r="D114" s="380">
        <v>1.7791000000000001E-2</v>
      </c>
      <c r="E114" s="380">
        <v>0.20921999999999999</v>
      </c>
      <c r="F114" s="42">
        <v>5.4247999999999996E-3</v>
      </c>
    </row>
    <row r="115" spans="1:6">
      <c r="A115" t="s">
        <v>1429</v>
      </c>
      <c r="B115">
        <v>5</v>
      </c>
      <c r="C115" s="380">
        <v>1.147</v>
      </c>
      <c r="D115" s="380">
        <v>1.915E-2</v>
      </c>
      <c r="E115" s="380">
        <v>0.45022000000000001</v>
      </c>
      <c r="F115" s="42">
        <v>5.4261999999999999E-3</v>
      </c>
    </row>
    <row r="116" spans="1:6">
      <c r="A116" t="s">
        <v>1430</v>
      </c>
      <c r="B116">
        <v>9</v>
      </c>
      <c r="C116" s="380">
        <v>0.77412999999999998</v>
      </c>
      <c r="D116" s="380">
        <v>1.7337999999999999E-2</v>
      </c>
      <c r="E116" s="380">
        <v>0.30512</v>
      </c>
      <c r="F116" s="42">
        <v>5.5924E-3</v>
      </c>
    </row>
    <row r="117" spans="1:6">
      <c r="A117" t="s">
        <v>1431</v>
      </c>
      <c r="B117">
        <v>32</v>
      </c>
      <c r="C117" s="380">
        <v>0.39535999999999999</v>
      </c>
      <c r="D117" s="380">
        <v>1.6685999999999999E-2</v>
      </c>
      <c r="E117" s="380">
        <v>0.15676999999999999</v>
      </c>
      <c r="F117" s="42">
        <v>5.8398E-3</v>
      </c>
    </row>
    <row r="118" spans="1:6">
      <c r="A118" t="s">
        <v>1432</v>
      </c>
      <c r="B118">
        <v>9</v>
      </c>
      <c r="C118" s="380">
        <v>0.76459999999999995</v>
      </c>
      <c r="D118" s="380">
        <v>1.7124E-2</v>
      </c>
      <c r="E118" s="380">
        <v>0.3049</v>
      </c>
      <c r="F118" s="42">
        <v>6.0803999999999997E-3</v>
      </c>
    </row>
    <row r="119" spans="1:6">
      <c r="A119" t="s">
        <v>1433</v>
      </c>
      <c r="B119">
        <v>101</v>
      </c>
      <c r="C119" s="380">
        <v>0.19424</v>
      </c>
      <c r="D119" s="380">
        <v>1.4536E-2</v>
      </c>
      <c r="E119" s="380">
        <v>7.7870999999999996E-2</v>
      </c>
      <c r="F119" s="42">
        <v>6.3128999999999998E-3</v>
      </c>
    </row>
    <row r="120" spans="1:6">
      <c r="A120" t="s">
        <v>1434</v>
      </c>
      <c r="B120">
        <v>12</v>
      </c>
      <c r="C120" s="380">
        <v>0.52334000000000003</v>
      </c>
      <c r="D120" s="380">
        <v>1.3533E-2</v>
      </c>
      <c r="E120" s="380">
        <v>0.20988999999999999</v>
      </c>
      <c r="F120" s="42">
        <v>6.3315999999999997E-3</v>
      </c>
    </row>
    <row r="121" spans="1:6">
      <c r="A121" t="s">
        <v>1435</v>
      </c>
      <c r="B121">
        <v>86</v>
      </c>
      <c r="C121" s="380">
        <v>0.23244999999999999</v>
      </c>
      <c r="D121" s="380">
        <v>1.6057999999999999E-2</v>
      </c>
      <c r="E121" s="380">
        <v>9.3300999999999995E-2</v>
      </c>
      <c r="F121" s="42">
        <v>6.3667999999999997E-3</v>
      </c>
    </row>
    <row r="122" spans="1:6">
      <c r="A122" t="s">
        <v>1436</v>
      </c>
      <c r="B122">
        <v>8</v>
      </c>
      <c r="C122" s="380">
        <v>0.73456999999999995</v>
      </c>
      <c r="D122" s="380">
        <v>1.5511E-2</v>
      </c>
      <c r="E122" s="380">
        <v>0.29498999999999997</v>
      </c>
      <c r="F122" s="42">
        <v>6.3893999999999999E-3</v>
      </c>
    </row>
    <row r="123" spans="1:6">
      <c r="A123" t="s">
        <v>1437</v>
      </c>
      <c r="B123">
        <v>1642</v>
      </c>
      <c r="C123" s="380">
        <v>5.4593000000000003E-2</v>
      </c>
      <c r="D123" s="380">
        <v>1.5744999999999999E-2</v>
      </c>
      <c r="E123" s="380">
        <v>2.1939E-2</v>
      </c>
      <c r="F123" s="42">
        <v>6.4213999999999999E-3</v>
      </c>
    </row>
    <row r="124" spans="1:6">
      <c r="A124" t="s">
        <v>1438</v>
      </c>
      <c r="B124">
        <v>6</v>
      </c>
      <c r="C124" s="380">
        <v>1.0546</v>
      </c>
      <c r="D124" s="380">
        <v>1.9286999999999999E-2</v>
      </c>
      <c r="E124" s="380">
        <v>0.42415999999999998</v>
      </c>
      <c r="F124" s="42">
        <v>6.4571000000000003E-3</v>
      </c>
    </row>
    <row r="125" spans="1:6">
      <c r="A125" t="s">
        <v>1439</v>
      </c>
      <c r="B125">
        <v>15</v>
      </c>
      <c r="C125" s="380">
        <v>0.51783000000000001</v>
      </c>
      <c r="D125" s="380">
        <v>1.4970000000000001E-2</v>
      </c>
      <c r="E125" s="380">
        <v>0.20924000000000001</v>
      </c>
      <c r="F125" s="42">
        <v>6.6705000000000002E-3</v>
      </c>
    </row>
    <row r="126" spans="1:6">
      <c r="A126" t="s">
        <v>1440</v>
      </c>
      <c r="B126">
        <v>10</v>
      </c>
      <c r="C126" s="380">
        <v>0.62531000000000003</v>
      </c>
      <c r="D126" s="380">
        <v>1.4762000000000001E-2</v>
      </c>
      <c r="E126" s="380">
        <v>0.253</v>
      </c>
      <c r="F126" s="42">
        <v>6.7317000000000002E-3</v>
      </c>
    </row>
    <row r="127" spans="1:6">
      <c r="A127" t="s">
        <v>1441</v>
      </c>
      <c r="B127">
        <v>38</v>
      </c>
      <c r="C127" s="380">
        <v>0.38023000000000001</v>
      </c>
      <c r="D127" s="380">
        <v>1.7484E-2</v>
      </c>
      <c r="E127" s="380">
        <v>0.15415000000000001</v>
      </c>
      <c r="F127" s="42">
        <v>6.8237999999999997E-3</v>
      </c>
    </row>
    <row r="128" spans="1:6">
      <c r="A128" t="s">
        <v>1442</v>
      </c>
      <c r="B128">
        <v>6</v>
      </c>
      <c r="C128" s="380">
        <v>1.0225</v>
      </c>
      <c r="D128" s="380">
        <v>1.8700000000000001E-2</v>
      </c>
      <c r="E128" s="380">
        <v>0.41555999999999998</v>
      </c>
      <c r="F128" s="42">
        <v>6.9405999999999999E-3</v>
      </c>
    </row>
    <row r="129" spans="1:6">
      <c r="A129" t="s">
        <v>1443</v>
      </c>
      <c r="B129">
        <v>7</v>
      </c>
      <c r="C129" s="380">
        <v>0.83814999999999995</v>
      </c>
      <c r="D129" s="380">
        <v>1.6556000000000001E-2</v>
      </c>
      <c r="E129" s="380">
        <v>0.34134999999999999</v>
      </c>
      <c r="F129" s="42">
        <v>7.0422999999999996E-3</v>
      </c>
    </row>
    <row r="130" spans="1:6">
      <c r="A130" t="s">
        <v>1444</v>
      </c>
      <c r="B130">
        <v>9</v>
      </c>
      <c r="C130" s="380">
        <v>0.75605</v>
      </c>
      <c r="D130" s="380">
        <v>1.6933E-2</v>
      </c>
      <c r="E130" s="380">
        <v>0.30813000000000001</v>
      </c>
      <c r="F130" s="42">
        <v>7.0752000000000002E-3</v>
      </c>
    </row>
    <row r="131" spans="1:6">
      <c r="A131" t="s">
        <v>1445</v>
      </c>
      <c r="B131">
        <v>76</v>
      </c>
      <c r="C131" s="380">
        <v>0.24825</v>
      </c>
      <c r="D131" s="380">
        <v>1.6126000000000001E-2</v>
      </c>
      <c r="E131" s="380">
        <v>0.10145999999999999</v>
      </c>
      <c r="F131" s="42">
        <v>7.2125999999999996E-3</v>
      </c>
    </row>
    <row r="132" spans="1:6">
      <c r="A132" t="s">
        <v>1446</v>
      </c>
      <c r="B132">
        <v>133</v>
      </c>
      <c r="C132" s="380">
        <v>0.18007000000000001</v>
      </c>
      <c r="D132" s="380">
        <v>1.545E-2</v>
      </c>
      <c r="E132" s="380">
        <v>7.4137999999999996E-2</v>
      </c>
      <c r="F132" s="42">
        <v>7.5782999999999996E-3</v>
      </c>
    </row>
    <row r="133" spans="1:6">
      <c r="A133" t="s">
        <v>1447</v>
      </c>
      <c r="B133">
        <v>9</v>
      </c>
      <c r="C133" s="380">
        <v>0.79315000000000002</v>
      </c>
      <c r="D133" s="380">
        <v>1.7763000000000001E-2</v>
      </c>
      <c r="E133" s="380">
        <v>0.32832</v>
      </c>
      <c r="F133" s="42">
        <v>7.8571000000000005E-3</v>
      </c>
    </row>
    <row r="134" spans="1:6">
      <c r="A134" t="s">
        <v>1448</v>
      </c>
      <c r="B134">
        <v>39</v>
      </c>
      <c r="C134" s="380">
        <v>0.32590000000000002</v>
      </c>
      <c r="D134" s="380">
        <v>1.5181E-2</v>
      </c>
      <c r="E134" s="380">
        <v>0.13508000000000001</v>
      </c>
      <c r="F134" s="42">
        <v>7.9229999999999995E-3</v>
      </c>
    </row>
    <row r="135" spans="1:6">
      <c r="A135" t="s">
        <v>1449</v>
      </c>
      <c r="B135">
        <v>9</v>
      </c>
      <c r="C135" s="380">
        <v>0.72804000000000002</v>
      </c>
      <c r="D135" s="380">
        <v>1.6305E-2</v>
      </c>
      <c r="E135" s="380">
        <v>0.30208000000000002</v>
      </c>
      <c r="F135" s="42">
        <v>7.9801000000000004E-3</v>
      </c>
    </row>
    <row r="136" spans="1:6">
      <c r="A136" t="s">
        <v>1450</v>
      </c>
      <c r="B136">
        <v>6</v>
      </c>
      <c r="C136" s="380">
        <v>0.73668</v>
      </c>
      <c r="D136" s="380">
        <v>1.3472E-2</v>
      </c>
      <c r="E136" s="380">
        <v>0.30576999999999999</v>
      </c>
      <c r="F136" s="42">
        <v>7.9985999999999998E-3</v>
      </c>
    </row>
    <row r="137" spans="1:6">
      <c r="A137" t="s">
        <v>1451</v>
      </c>
      <c r="B137">
        <v>1001</v>
      </c>
      <c r="C137" s="380">
        <v>6.4643000000000006E-2</v>
      </c>
      <c r="D137" s="380">
        <v>1.4840000000000001E-2</v>
      </c>
      <c r="E137" s="380">
        <v>2.6925000000000001E-2</v>
      </c>
      <c r="F137" s="42">
        <v>8.1843000000000003E-3</v>
      </c>
    </row>
    <row r="138" spans="1:6">
      <c r="A138" t="s">
        <v>1452</v>
      </c>
      <c r="B138">
        <v>62</v>
      </c>
      <c r="C138" s="380">
        <v>0.25614999999999999</v>
      </c>
      <c r="D138" s="380">
        <v>1.5035E-2</v>
      </c>
      <c r="E138" s="380">
        <v>0.10684</v>
      </c>
      <c r="F138" s="42">
        <v>8.2602000000000005E-3</v>
      </c>
    </row>
    <row r="139" spans="1:6">
      <c r="A139" t="s">
        <v>1453</v>
      </c>
      <c r="B139">
        <v>6</v>
      </c>
      <c r="C139" s="380">
        <v>1.1221000000000001</v>
      </c>
      <c r="D139" s="380">
        <v>2.052E-2</v>
      </c>
      <c r="E139" s="380">
        <v>0.46822000000000003</v>
      </c>
      <c r="F139" s="42">
        <v>8.2831999999999992E-3</v>
      </c>
    </row>
    <row r="140" spans="1:6">
      <c r="A140" t="s">
        <v>1454</v>
      </c>
      <c r="B140">
        <v>61</v>
      </c>
      <c r="C140" s="380">
        <v>0.25494</v>
      </c>
      <c r="D140" s="380">
        <v>1.4843E-2</v>
      </c>
      <c r="E140" s="380">
        <v>0.10643</v>
      </c>
      <c r="F140" s="42">
        <v>8.3061999999999997E-3</v>
      </c>
    </row>
    <row r="141" spans="1:6">
      <c r="A141" t="s">
        <v>1455</v>
      </c>
      <c r="B141">
        <v>14</v>
      </c>
      <c r="C141" s="380">
        <v>0.56571000000000005</v>
      </c>
      <c r="D141" s="380">
        <v>1.5800000000000002E-2</v>
      </c>
      <c r="E141" s="380">
        <v>0.23677000000000001</v>
      </c>
      <c r="F141" s="42">
        <v>8.4463000000000003E-3</v>
      </c>
    </row>
    <row r="142" spans="1:6">
      <c r="A142" t="s">
        <v>1456</v>
      </c>
      <c r="B142">
        <v>877</v>
      </c>
      <c r="C142" s="380">
        <v>7.1302000000000004E-2</v>
      </c>
      <c r="D142" s="380">
        <v>1.5377E-2</v>
      </c>
      <c r="E142" s="380">
        <v>2.9876E-2</v>
      </c>
      <c r="F142" s="42">
        <v>8.5079000000000005E-3</v>
      </c>
    </row>
    <row r="143" spans="1:6">
      <c r="A143" t="s">
        <v>1457</v>
      </c>
      <c r="B143">
        <v>2</v>
      </c>
      <c r="C143" s="380">
        <v>1.7324999999999999</v>
      </c>
      <c r="D143" s="380">
        <v>1.8294000000000001E-2</v>
      </c>
      <c r="E143" s="380">
        <v>0.72646999999999995</v>
      </c>
      <c r="F143" s="42">
        <v>8.5508000000000008E-3</v>
      </c>
    </row>
    <row r="144" spans="1:6">
      <c r="A144" t="s">
        <v>1458</v>
      </c>
      <c r="B144">
        <v>148</v>
      </c>
      <c r="C144" s="380">
        <v>0.17508000000000001</v>
      </c>
      <c r="D144" s="380">
        <v>1.5838999999999999E-2</v>
      </c>
      <c r="E144" s="380">
        <v>7.3554999999999995E-2</v>
      </c>
      <c r="F144" s="42">
        <v>8.6558999999999994E-3</v>
      </c>
    </row>
    <row r="145" spans="1:6">
      <c r="A145" t="s">
        <v>1459</v>
      </c>
      <c r="B145">
        <v>180</v>
      </c>
      <c r="C145" s="380">
        <v>0.14188000000000001</v>
      </c>
      <c r="D145" s="380">
        <v>1.4142E-2</v>
      </c>
      <c r="E145" s="380">
        <v>5.9631000000000003E-2</v>
      </c>
      <c r="F145" s="42">
        <v>8.6794000000000003E-3</v>
      </c>
    </row>
    <row r="146" spans="1:6">
      <c r="A146" t="s">
        <v>1460</v>
      </c>
      <c r="B146">
        <v>1146</v>
      </c>
      <c r="C146" s="380">
        <v>6.0151999999999997E-2</v>
      </c>
      <c r="D146" s="380">
        <v>1.4711999999999999E-2</v>
      </c>
      <c r="E146" s="380">
        <v>2.5288999999999999E-2</v>
      </c>
      <c r="F146" s="42">
        <v>8.6948000000000008E-3</v>
      </c>
    </row>
    <row r="147" spans="1:6">
      <c r="A147" t="s">
        <v>1461</v>
      </c>
      <c r="B147">
        <v>6</v>
      </c>
      <c r="C147" s="380">
        <v>0.79879999999999995</v>
      </c>
      <c r="D147" s="380">
        <v>1.4607999999999999E-2</v>
      </c>
      <c r="E147" s="380">
        <v>0.33740999999999999</v>
      </c>
      <c r="F147" s="42">
        <v>8.9610000000000002E-3</v>
      </c>
    </row>
    <row r="148" spans="1:6">
      <c r="A148" t="s">
        <v>1462</v>
      </c>
      <c r="B148">
        <v>27</v>
      </c>
      <c r="C148" s="380">
        <v>0.38578000000000001</v>
      </c>
      <c r="D148" s="380">
        <v>1.4957E-2</v>
      </c>
      <c r="E148" s="380">
        <v>0.16295000000000001</v>
      </c>
      <c r="F148" s="42">
        <v>8.9621000000000006E-3</v>
      </c>
    </row>
    <row r="149" spans="1:6">
      <c r="A149" t="s">
        <v>1463</v>
      </c>
      <c r="B149">
        <v>13</v>
      </c>
      <c r="C149" s="380">
        <v>0.63531000000000004</v>
      </c>
      <c r="D149" s="380">
        <v>1.7099E-2</v>
      </c>
      <c r="E149" s="380">
        <v>0.26872000000000001</v>
      </c>
      <c r="F149" s="42">
        <v>9.0396999999999995E-3</v>
      </c>
    </row>
    <row r="150" spans="1:6">
      <c r="A150" t="s">
        <v>1464</v>
      </c>
      <c r="B150">
        <v>66</v>
      </c>
      <c r="C150" s="380">
        <v>0.24198</v>
      </c>
      <c r="D150" s="380">
        <v>1.4652999999999999E-2</v>
      </c>
      <c r="E150" s="380">
        <v>0.10236000000000001</v>
      </c>
      <c r="F150" s="42">
        <v>9.0460999999999996E-3</v>
      </c>
    </row>
    <row r="151" spans="1:6">
      <c r="A151" t="s">
        <v>1465</v>
      </c>
      <c r="B151">
        <v>13</v>
      </c>
      <c r="C151" s="380">
        <v>0.55679000000000001</v>
      </c>
      <c r="D151" s="380">
        <v>1.4985E-2</v>
      </c>
      <c r="E151" s="380">
        <v>0.23649999999999999</v>
      </c>
      <c r="F151" s="42">
        <v>9.2838999999999994E-3</v>
      </c>
    </row>
    <row r="152" spans="1:6">
      <c r="A152" t="s">
        <v>1466</v>
      </c>
      <c r="B152">
        <v>43</v>
      </c>
      <c r="C152" s="380">
        <v>0.31811</v>
      </c>
      <c r="D152" s="380">
        <v>1.5558000000000001E-2</v>
      </c>
      <c r="E152" s="380">
        <v>0.13533000000000001</v>
      </c>
      <c r="F152" s="42">
        <v>9.3755999999999996E-3</v>
      </c>
    </row>
    <row r="153" spans="1:6">
      <c r="A153" t="s">
        <v>1467</v>
      </c>
      <c r="B153">
        <v>16</v>
      </c>
      <c r="C153" s="380">
        <v>0.54481999999999997</v>
      </c>
      <c r="D153" s="380">
        <v>1.6265999999999999E-2</v>
      </c>
      <c r="E153" s="380">
        <v>0.23257</v>
      </c>
      <c r="F153" s="42">
        <v>9.5794999999999995E-3</v>
      </c>
    </row>
    <row r="154" spans="1:6">
      <c r="A154" t="s">
        <v>1468</v>
      </c>
      <c r="B154">
        <v>5</v>
      </c>
      <c r="C154" s="380">
        <v>0.94771000000000005</v>
      </c>
      <c r="D154" s="380">
        <v>1.5821999999999999E-2</v>
      </c>
      <c r="E154" s="380">
        <v>0.40516000000000002</v>
      </c>
      <c r="F154" s="42">
        <v>9.6711999999999996E-3</v>
      </c>
    </row>
    <row r="155" spans="1:6">
      <c r="A155" t="s">
        <v>1469</v>
      </c>
      <c r="B155">
        <v>6</v>
      </c>
      <c r="C155" s="380">
        <v>0.84211000000000003</v>
      </c>
      <c r="D155" s="380">
        <v>1.54E-2</v>
      </c>
      <c r="E155" s="380">
        <v>0.36022999999999999</v>
      </c>
      <c r="F155" s="42">
        <v>9.7085000000000001E-3</v>
      </c>
    </row>
    <row r="156" spans="1:6">
      <c r="A156" t="s">
        <v>1470</v>
      </c>
      <c r="B156">
        <v>2</v>
      </c>
      <c r="C156" s="380">
        <v>1.4554</v>
      </c>
      <c r="D156" s="380">
        <v>1.5369000000000001E-2</v>
      </c>
      <c r="E156" s="380">
        <v>0.62377000000000005</v>
      </c>
      <c r="F156" s="42">
        <v>9.8236E-3</v>
      </c>
    </row>
    <row r="157" spans="1:6">
      <c r="A157" t="s">
        <v>1471</v>
      </c>
      <c r="B157">
        <v>971</v>
      </c>
      <c r="C157" s="380">
        <v>6.7860000000000004E-2</v>
      </c>
      <c r="D157" s="380">
        <v>1.5357000000000001E-2</v>
      </c>
      <c r="E157" s="380">
        <v>2.9111000000000001E-2</v>
      </c>
      <c r="F157" s="42">
        <v>9.8813000000000008E-3</v>
      </c>
    </row>
    <row r="158" spans="1:6">
      <c r="A158" t="s">
        <v>1472</v>
      </c>
      <c r="B158">
        <v>5</v>
      </c>
      <c r="C158" s="380">
        <v>0.99872000000000005</v>
      </c>
      <c r="D158" s="380">
        <v>1.6674000000000001E-2</v>
      </c>
      <c r="E158" s="380">
        <v>0.42849999999999999</v>
      </c>
      <c r="F158" s="42">
        <v>9.8902E-3</v>
      </c>
    </row>
    <row r="159" spans="1:6">
      <c r="A159" t="s">
        <v>1473</v>
      </c>
      <c r="B159">
        <v>6</v>
      </c>
      <c r="C159" s="380">
        <v>0.80359999999999998</v>
      </c>
      <c r="D159" s="380">
        <v>1.4696000000000001E-2</v>
      </c>
      <c r="E159" s="380">
        <v>0.34500999999999998</v>
      </c>
      <c r="F159" s="42">
        <v>9.9296999999999996E-3</v>
      </c>
    </row>
    <row r="161" spans="1:6" ht="38" customHeight="1">
      <c r="A161" s="791" t="s">
        <v>2052</v>
      </c>
      <c r="B161" s="791"/>
      <c r="C161" s="791"/>
      <c r="D161" s="791"/>
      <c r="E161" s="791"/>
      <c r="F161" s="791"/>
    </row>
    <row r="162" spans="1:6" ht="15" customHeight="1">
      <c r="A162" s="381"/>
      <c r="B162" s="381"/>
      <c r="C162" s="381"/>
      <c r="D162" s="381"/>
      <c r="E162" s="381"/>
      <c r="F162" s="381"/>
    </row>
    <row r="163" spans="1:6" ht="42" customHeight="1">
      <c r="A163" s="746" t="s">
        <v>1476</v>
      </c>
      <c r="B163" s="746"/>
      <c r="C163" s="746"/>
      <c r="D163" s="746"/>
      <c r="E163" s="746"/>
      <c r="F163" s="746"/>
    </row>
  </sheetData>
  <autoFilter ref="A3:F3" xr:uid="{9A8703B4-43F1-6F4A-809F-3800F8D0D130}"/>
  <mergeCells count="2">
    <mergeCell ref="A161:F161"/>
    <mergeCell ref="A163:F163"/>
  </mergeCells>
  <hyperlinks>
    <hyperlink ref="A2" location="List!A1" display="Back to List" xr:uid="{74F036A4-D83D-6B44-A913-1B5DC746013B}"/>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04770-E143-0C4D-A741-23F8241F9C6B}">
  <dimension ref="A1:F223"/>
  <sheetViews>
    <sheetView workbookViewId="0">
      <pane ySplit="3" topLeftCell="A4" activePane="bottomLeft" state="frozen"/>
      <selection pane="bottomLeft"/>
    </sheetView>
  </sheetViews>
  <sheetFormatPr baseColWidth="10" defaultRowHeight="16"/>
  <cols>
    <col min="1" max="1" width="93.83203125" bestFit="1" customWidth="1"/>
    <col min="2" max="2" width="9.6640625" customWidth="1"/>
    <col min="3" max="3" width="7.83203125" bestFit="1" customWidth="1"/>
    <col min="4" max="4" width="12.1640625" bestFit="1" customWidth="1"/>
    <col min="5" max="5" width="9.1640625" bestFit="1" customWidth="1"/>
    <col min="6" max="6" width="12.1640625" style="42" bestFit="1" customWidth="1"/>
  </cols>
  <sheetData>
    <row r="1" spans="1:6">
      <c r="A1" s="30" t="s">
        <v>2046</v>
      </c>
    </row>
    <row r="2" spans="1:6">
      <c r="A2" s="32" t="s">
        <v>173</v>
      </c>
    </row>
    <row r="3" spans="1:6">
      <c r="A3" s="30" t="s">
        <v>1474</v>
      </c>
      <c r="B3" s="30" t="s">
        <v>1316</v>
      </c>
      <c r="C3" s="30" t="s">
        <v>1107</v>
      </c>
      <c r="D3" s="30" t="s">
        <v>1317</v>
      </c>
      <c r="E3" s="30" t="s">
        <v>14</v>
      </c>
      <c r="F3" s="43" t="s">
        <v>1475</v>
      </c>
    </row>
    <row r="4" spans="1:6">
      <c r="A4" s="373" t="s">
        <v>1318</v>
      </c>
      <c r="B4" s="373">
        <v>126</v>
      </c>
      <c r="C4" s="379">
        <v>0.39391999999999999</v>
      </c>
      <c r="D4" s="379">
        <v>3.2902000000000001E-2</v>
      </c>
      <c r="E4" s="379">
        <v>7.5814000000000006E-2</v>
      </c>
      <c r="F4" s="378">
        <v>1.0314999999999999E-7</v>
      </c>
    </row>
    <row r="5" spans="1:6">
      <c r="A5" s="373" t="s">
        <v>1323</v>
      </c>
      <c r="B5" s="373">
        <v>2</v>
      </c>
      <c r="C5" s="379">
        <v>3.0880999999999998</v>
      </c>
      <c r="D5" s="379">
        <v>3.2608999999999999E-2</v>
      </c>
      <c r="E5" s="379">
        <v>0.6532</v>
      </c>
      <c r="F5" s="378">
        <v>1.1457999999999999E-6</v>
      </c>
    </row>
    <row r="6" spans="1:6">
      <c r="A6" s="373" t="s">
        <v>1341</v>
      </c>
      <c r="B6" s="373">
        <v>4</v>
      </c>
      <c r="C6" s="379">
        <v>2.1829999999999998</v>
      </c>
      <c r="D6" s="379">
        <v>3.2598000000000002E-2</v>
      </c>
      <c r="E6" s="379">
        <v>0.46861999999999998</v>
      </c>
      <c r="F6" s="378">
        <v>1.6069E-6</v>
      </c>
    </row>
    <row r="7" spans="1:6">
      <c r="A7" t="s">
        <v>1319</v>
      </c>
      <c r="B7">
        <v>214</v>
      </c>
      <c r="C7" s="380">
        <v>0.23845</v>
      </c>
      <c r="D7" s="380">
        <v>2.5891999999999998E-2</v>
      </c>
      <c r="E7" s="380">
        <v>5.7604000000000002E-2</v>
      </c>
      <c r="F7" s="42">
        <v>1.749E-5</v>
      </c>
    </row>
    <row r="8" spans="1:6">
      <c r="A8" t="s">
        <v>1477</v>
      </c>
      <c r="B8">
        <v>929</v>
      </c>
      <c r="C8" s="380">
        <v>0.11397</v>
      </c>
      <c r="D8" s="380">
        <v>2.5259E-2</v>
      </c>
      <c r="E8" s="380">
        <v>2.9132000000000002E-2</v>
      </c>
      <c r="F8" s="42">
        <v>4.5908999999999997E-5</v>
      </c>
    </row>
    <row r="9" spans="1:6">
      <c r="A9" t="s">
        <v>1478</v>
      </c>
      <c r="B9">
        <v>4</v>
      </c>
      <c r="C9" s="380">
        <v>1.6876</v>
      </c>
      <c r="D9" s="380">
        <v>2.52E-2</v>
      </c>
      <c r="E9" s="380">
        <v>0.44070999999999999</v>
      </c>
      <c r="F9" s="42">
        <v>6.4530999999999996E-5</v>
      </c>
    </row>
    <row r="10" spans="1:6">
      <c r="A10" t="s">
        <v>1479</v>
      </c>
      <c r="B10">
        <v>757</v>
      </c>
      <c r="C10" s="380">
        <v>0.12282</v>
      </c>
      <c r="D10" s="380">
        <v>2.4695999999999999E-2</v>
      </c>
      <c r="E10" s="380">
        <v>3.2279000000000002E-2</v>
      </c>
      <c r="F10" s="42">
        <v>7.1136999999999993E-5</v>
      </c>
    </row>
    <row r="11" spans="1:6">
      <c r="A11" t="s">
        <v>1480</v>
      </c>
      <c r="B11">
        <v>540</v>
      </c>
      <c r="C11" s="380">
        <v>0.14324999999999999</v>
      </c>
      <c r="D11" s="380">
        <v>2.4479999999999998E-2</v>
      </c>
      <c r="E11" s="380">
        <v>3.7678999999999997E-2</v>
      </c>
      <c r="F11" s="42">
        <v>7.2072999999999999E-5</v>
      </c>
    </row>
    <row r="12" spans="1:6">
      <c r="A12" t="s">
        <v>1481</v>
      </c>
      <c r="B12">
        <v>9</v>
      </c>
      <c r="C12" s="380">
        <v>0.85357000000000005</v>
      </c>
      <c r="D12" s="380">
        <v>1.9116999999999999E-2</v>
      </c>
      <c r="E12" s="380">
        <v>0.22721</v>
      </c>
      <c r="F12" s="42">
        <v>8.6357E-5</v>
      </c>
    </row>
    <row r="13" spans="1:6">
      <c r="A13" t="s">
        <v>1362</v>
      </c>
      <c r="B13">
        <v>36</v>
      </c>
      <c r="C13" s="380">
        <v>0.55330000000000001</v>
      </c>
      <c r="D13" s="380">
        <v>2.4764999999999999E-2</v>
      </c>
      <c r="E13" s="380">
        <v>0.14896999999999999</v>
      </c>
      <c r="F13" s="42">
        <v>1.0225000000000001E-4</v>
      </c>
    </row>
    <row r="14" spans="1:6">
      <c r="A14" t="s">
        <v>1342</v>
      </c>
      <c r="B14">
        <v>63</v>
      </c>
      <c r="C14" s="380">
        <v>0.41494999999999999</v>
      </c>
      <c r="D14" s="380">
        <v>2.4551E-2</v>
      </c>
      <c r="E14" s="380">
        <v>0.11286</v>
      </c>
      <c r="F14" s="42">
        <v>1.1846E-4</v>
      </c>
    </row>
    <row r="15" spans="1:6">
      <c r="A15" t="s">
        <v>1343</v>
      </c>
      <c r="B15">
        <v>573</v>
      </c>
      <c r="C15" s="380">
        <v>0.12855</v>
      </c>
      <c r="D15" s="380">
        <v>2.2609000000000001E-2</v>
      </c>
      <c r="E15" s="380">
        <v>3.5603000000000003E-2</v>
      </c>
      <c r="F15" s="42">
        <v>1.5307999999999999E-4</v>
      </c>
    </row>
    <row r="16" spans="1:6">
      <c r="A16" t="s">
        <v>1482</v>
      </c>
      <c r="B16">
        <v>13</v>
      </c>
      <c r="C16" s="380">
        <v>0.69716999999999996</v>
      </c>
      <c r="D16" s="380">
        <v>1.8763999999999999E-2</v>
      </c>
      <c r="E16" s="380">
        <v>0.19550000000000001</v>
      </c>
      <c r="F16" s="42">
        <v>1.8171999999999999E-4</v>
      </c>
    </row>
    <row r="17" spans="1:6">
      <c r="A17" t="s">
        <v>1483</v>
      </c>
      <c r="B17">
        <v>141</v>
      </c>
      <c r="C17" s="380">
        <v>0.25564999999999999</v>
      </c>
      <c r="D17" s="380">
        <v>2.2578999999999998E-2</v>
      </c>
      <c r="E17" s="380">
        <v>7.324E-2</v>
      </c>
      <c r="F17" s="42">
        <v>2.4170999999999999E-4</v>
      </c>
    </row>
    <row r="18" spans="1:6">
      <c r="A18" t="s">
        <v>1484</v>
      </c>
      <c r="B18">
        <v>13</v>
      </c>
      <c r="C18" s="380">
        <v>0.73746</v>
      </c>
      <c r="D18" s="380">
        <v>1.9848000000000001E-2</v>
      </c>
      <c r="E18" s="380">
        <v>0.21654999999999999</v>
      </c>
      <c r="F18" s="42">
        <v>3.3105E-4</v>
      </c>
    </row>
    <row r="19" spans="1:6">
      <c r="A19" t="s">
        <v>1485</v>
      </c>
      <c r="B19">
        <v>39</v>
      </c>
      <c r="C19" s="380">
        <v>0.39910000000000001</v>
      </c>
      <c r="D19" s="380">
        <v>1.8591E-2</v>
      </c>
      <c r="E19" s="380">
        <v>0.11748</v>
      </c>
      <c r="F19" s="42">
        <v>3.4129000000000001E-4</v>
      </c>
    </row>
    <row r="20" spans="1:6">
      <c r="A20" t="s">
        <v>1486</v>
      </c>
      <c r="B20">
        <v>35</v>
      </c>
      <c r="C20" s="380">
        <v>0.44954</v>
      </c>
      <c r="D20" s="380">
        <v>1.984E-2</v>
      </c>
      <c r="E20" s="380">
        <v>0.13311999999999999</v>
      </c>
      <c r="F20" s="42">
        <v>3.6744000000000002E-4</v>
      </c>
    </row>
    <row r="21" spans="1:6">
      <c r="A21" t="s">
        <v>1487</v>
      </c>
      <c r="B21">
        <v>8</v>
      </c>
      <c r="C21" s="380">
        <v>0.84484000000000004</v>
      </c>
      <c r="D21" s="380">
        <v>1.7840000000000002E-2</v>
      </c>
      <c r="E21" s="380">
        <v>0.25140000000000001</v>
      </c>
      <c r="F21" s="42">
        <v>3.8981999999999998E-4</v>
      </c>
    </row>
    <row r="22" spans="1:6">
      <c r="A22" t="s">
        <v>1471</v>
      </c>
      <c r="B22">
        <v>971</v>
      </c>
      <c r="C22" s="380">
        <v>9.4773999999999997E-2</v>
      </c>
      <c r="D22" s="380">
        <v>2.1447000000000001E-2</v>
      </c>
      <c r="E22" s="380">
        <v>2.8507000000000001E-2</v>
      </c>
      <c r="F22" s="42">
        <v>4.4366000000000002E-4</v>
      </c>
    </row>
    <row r="23" spans="1:6">
      <c r="A23" t="s">
        <v>1488</v>
      </c>
      <c r="B23">
        <v>16</v>
      </c>
      <c r="C23" s="380">
        <v>0.64124000000000003</v>
      </c>
      <c r="D23" s="380">
        <v>1.9144999999999999E-2</v>
      </c>
      <c r="E23" s="380">
        <v>0.19488</v>
      </c>
      <c r="F23" s="42">
        <v>5.0113000000000002E-4</v>
      </c>
    </row>
    <row r="24" spans="1:6">
      <c r="A24" t="s">
        <v>1489</v>
      </c>
      <c r="B24">
        <v>107</v>
      </c>
      <c r="C24" s="380">
        <v>0.26898</v>
      </c>
      <c r="D24" s="380">
        <v>2.0714E-2</v>
      </c>
      <c r="E24" s="380">
        <v>8.1884999999999999E-2</v>
      </c>
      <c r="F24" s="42">
        <v>5.1135999999999998E-4</v>
      </c>
    </row>
    <row r="25" spans="1:6">
      <c r="A25" t="s">
        <v>1374</v>
      </c>
      <c r="B25">
        <v>108</v>
      </c>
      <c r="C25" s="380">
        <v>0.28240999999999999</v>
      </c>
      <c r="D25" s="380">
        <v>2.1850000000000001E-2</v>
      </c>
      <c r="E25" s="380">
        <v>8.6056999999999995E-2</v>
      </c>
      <c r="F25" s="42">
        <v>5.1707999999999995E-4</v>
      </c>
    </row>
    <row r="26" spans="1:6">
      <c r="A26" t="s">
        <v>1339</v>
      </c>
      <c r="B26">
        <v>7</v>
      </c>
      <c r="C26" s="380">
        <v>1.0170999999999999</v>
      </c>
      <c r="D26" s="380">
        <v>2.009E-2</v>
      </c>
      <c r="E26" s="380">
        <v>0.31574000000000002</v>
      </c>
      <c r="F26" s="42">
        <v>6.3940999999999998E-4</v>
      </c>
    </row>
    <row r="27" spans="1:6">
      <c r="A27" t="s">
        <v>1363</v>
      </c>
      <c r="B27">
        <v>320</v>
      </c>
      <c r="C27" s="380">
        <v>0.14979999999999999</v>
      </c>
      <c r="D27" s="380">
        <v>1.983E-2</v>
      </c>
      <c r="E27" s="380">
        <v>4.7169999999999997E-2</v>
      </c>
      <c r="F27" s="42">
        <v>7.4890000000000004E-4</v>
      </c>
    </row>
    <row r="28" spans="1:6">
      <c r="A28" t="s">
        <v>1349</v>
      </c>
      <c r="B28">
        <v>247</v>
      </c>
      <c r="C28" s="380">
        <v>0.16572000000000001</v>
      </c>
      <c r="D28" s="380">
        <v>1.9314000000000001E-2</v>
      </c>
      <c r="E28" s="380">
        <v>5.2449999999999997E-2</v>
      </c>
      <c r="F28" s="42">
        <v>7.917E-4</v>
      </c>
    </row>
    <row r="29" spans="1:6">
      <c r="A29" t="s">
        <v>1490</v>
      </c>
      <c r="B29">
        <v>11</v>
      </c>
      <c r="C29" s="380">
        <v>0.79773000000000005</v>
      </c>
      <c r="D29" s="380">
        <v>1.9751000000000001E-2</v>
      </c>
      <c r="E29" s="380">
        <v>0.25248999999999999</v>
      </c>
      <c r="F29" s="42">
        <v>7.9175999999999997E-4</v>
      </c>
    </row>
    <row r="30" spans="1:6">
      <c r="A30" t="s">
        <v>1491</v>
      </c>
      <c r="B30">
        <v>28</v>
      </c>
      <c r="C30" s="380">
        <v>0.42172999999999999</v>
      </c>
      <c r="D30" s="380">
        <v>1.6650999999999999E-2</v>
      </c>
      <c r="E30" s="380">
        <v>0.13383999999999999</v>
      </c>
      <c r="F30" s="42">
        <v>8.1539000000000004E-4</v>
      </c>
    </row>
    <row r="31" spans="1:6">
      <c r="A31" t="s">
        <v>1492</v>
      </c>
      <c r="B31">
        <v>19</v>
      </c>
      <c r="C31" s="380">
        <v>0.61675999999999997</v>
      </c>
      <c r="D31" s="380">
        <v>2.0063999999999999E-2</v>
      </c>
      <c r="E31" s="380">
        <v>0.19575999999999999</v>
      </c>
      <c r="F31" s="42">
        <v>8.1614000000000003E-4</v>
      </c>
    </row>
    <row r="32" spans="1:6">
      <c r="A32" t="s">
        <v>1493</v>
      </c>
      <c r="B32">
        <v>5</v>
      </c>
      <c r="C32" s="380">
        <v>1.3562000000000001</v>
      </c>
      <c r="D32" s="380">
        <v>2.2641000000000001E-2</v>
      </c>
      <c r="E32" s="380">
        <v>0.43175999999999998</v>
      </c>
      <c r="F32" s="42">
        <v>8.4342E-4</v>
      </c>
    </row>
    <row r="33" spans="1:6">
      <c r="A33" t="s">
        <v>1358</v>
      </c>
      <c r="B33">
        <v>5</v>
      </c>
      <c r="C33" s="380">
        <v>1.1006</v>
      </c>
      <c r="D33" s="380">
        <v>1.8374999999999999E-2</v>
      </c>
      <c r="E33" s="380">
        <v>0.35053000000000001</v>
      </c>
      <c r="F33" s="42">
        <v>8.4659999999999998E-4</v>
      </c>
    </row>
    <row r="34" spans="1:6">
      <c r="A34" t="s">
        <v>1494</v>
      </c>
      <c r="B34">
        <v>27</v>
      </c>
      <c r="C34" s="380">
        <v>0.49192999999999998</v>
      </c>
      <c r="D34" s="380">
        <v>1.9073E-2</v>
      </c>
      <c r="E34" s="380">
        <v>0.15679999999999999</v>
      </c>
      <c r="F34" s="42">
        <v>8.5428999999999995E-4</v>
      </c>
    </row>
    <row r="35" spans="1:6">
      <c r="A35" t="s">
        <v>1495</v>
      </c>
      <c r="B35">
        <v>29</v>
      </c>
      <c r="C35" s="380">
        <v>0.47826999999999997</v>
      </c>
      <c r="D35" s="380">
        <v>1.9217000000000001E-2</v>
      </c>
      <c r="E35" s="380">
        <v>0.15295</v>
      </c>
      <c r="F35" s="42">
        <v>8.8480999999999998E-4</v>
      </c>
    </row>
    <row r="36" spans="1:6">
      <c r="A36" t="s">
        <v>1340</v>
      </c>
      <c r="B36">
        <v>70</v>
      </c>
      <c r="C36" s="380">
        <v>0.33409</v>
      </c>
      <c r="D36" s="380">
        <v>2.0832E-2</v>
      </c>
      <c r="E36" s="380">
        <v>0.10785</v>
      </c>
      <c r="F36" s="42">
        <v>9.7641000000000004E-4</v>
      </c>
    </row>
    <row r="37" spans="1:6">
      <c r="A37" t="s">
        <v>1496</v>
      </c>
      <c r="B37">
        <v>344</v>
      </c>
      <c r="C37" s="380">
        <v>0.13325000000000001</v>
      </c>
      <c r="D37" s="380">
        <v>1.8277000000000002E-2</v>
      </c>
      <c r="E37" s="380">
        <v>4.3332000000000002E-2</v>
      </c>
      <c r="F37" s="42">
        <v>1.0536E-3</v>
      </c>
    </row>
    <row r="38" spans="1:6">
      <c r="A38" t="s">
        <v>1497</v>
      </c>
      <c r="B38">
        <v>5</v>
      </c>
      <c r="C38" s="380">
        <v>1.3805000000000001</v>
      </c>
      <c r="D38" s="380">
        <v>2.3047000000000002E-2</v>
      </c>
      <c r="E38" s="380">
        <v>0.44957999999999998</v>
      </c>
      <c r="F38" s="42">
        <v>1.0697E-3</v>
      </c>
    </row>
    <row r="39" spans="1:6">
      <c r="A39" t="s">
        <v>1498</v>
      </c>
      <c r="B39">
        <v>21</v>
      </c>
      <c r="C39" s="380">
        <v>0.51644000000000001</v>
      </c>
      <c r="D39" s="380">
        <v>1.7662000000000001E-2</v>
      </c>
      <c r="E39" s="380">
        <v>0.16950999999999999</v>
      </c>
      <c r="F39" s="42">
        <v>1.1589E-3</v>
      </c>
    </row>
    <row r="40" spans="1:6">
      <c r="A40" t="s">
        <v>1499</v>
      </c>
      <c r="B40">
        <v>33</v>
      </c>
      <c r="C40" s="380">
        <v>0.41319</v>
      </c>
      <c r="D40" s="380">
        <v>1.7708000000000002E-2</v>
      </c>
      <c r="E40" s="380">
        <v>0.13568</v>
      </c>
      <c r="F40" s="42">
        <v>1.1636999999999999E-3</v>
      </c>
    </row>
    <row r="41" spans="1:6">
      <c r="A41" t="s">
        <v>1500</v>
      </c>
      <c r="B41">
        <v>10</v>
      </c>
      <c r="C41" s="380">
        <v>0.68971000000000005</v>
      </c>
      <c r="D41" s="380">
        <v>1.6282000000000001E-2</v>
      </c>
      <c r="E41" s="380">
        <v>0.22650999999999999</v>
      </c>
      <c r="F41" s="42">
        <v>1.1655999999999999E-3</v>
      </c>
    </row>
    <row r="42" spans="1:6">
      <c r="A42" t="s">
        <v>1501</v>
      </c>
      <c r="B42">
        <v>18</v>
      </c>
      <c r="C42" s="380">
        <v>0.63427</v>
      </c>
      <c r="D42" s="380">
        <v>2.0084000000000001E-2</v>
      </c>
      <c r="E42" s="380">
        <v>0.20877000000000001</v>
      </c>
      <c r="F42" s="42">
        <v>1.1921E-3</v>
      </c>
    </row>
    <row r="43" spans="1:6">
      <c r="A43" t="s">
        <v>1502</v>
      </c>
      <c r="B43">
        <v>64</v>
      </c>
      <c r="C43" s="380">
        <v>0.30885000000000001</v>
      </c>
      <c r="D43" s="380">
        <v>1.8416999999999999E-2</v>
      </c>
      <c r="E43" s="380">
        <v>0.10231999999999999</v>
      </c>
      <c r="F43" s="42">
        <v>1.2727000000000001E-3</v>
      </c>
    </row>
    <row r="44" spans="1:6">
      <c r="A44" t="s">
        <v>1503</v>
      </c>
      <c r="B44">
        <v>86</v>
      </c>
      <c r="C44" s="380">
        <v>0.28005999999999998</v>
      </c>
      <c r="D44" s="380">
        <v>1.9347E-2</v>
      </c>
      <c r="E44" s="380">
        <v>9.3441999999999997E-2</v>
      </c>
      <c r="F44" s="42">
        <v>1.3646000000000001E-3</v>
      </c>
    </row>
    <row r="45" spans="1:6">
      <c r="A45" t="s">
        <v>1368</v>
      </c>
      <c r="B45">
        <v>1000</v>
      </c>
      <c r="C45" s="380">
        <v>8.3264000000000005E-2</v>
      </c>
      <c r="D45" s="380">
        <v>1.9106000000000001E-2</v>
      </c>
      <c r="E45" s="380">
        <v>2.7817000000000001E-2</v>
      </c>
      <c r="F45" s="42">
        <v>1.3822999999999999E-3</v>
      </c>
    </row>
    <row r="46" spans="1:6">
      <c r="A46" t="s">
        <v>1402</v>
      </c>
      <c r="B46">
        <v>25</v>
      </c>
      <c r="C46" s="380">
        <v>0.46754000000000001</v>
      </c>
      <c r="D46" s="380">
        <v>1.7444000000000001E-2</v>
      </c>
      <c r="E46" s="380">
        <v>0.15709999999999999</v>
      </c>
      <c r="F46" s="42">
        <v>1.4618000000000001E-3</v>
      </c>
    </row>
    <row r="47" spans="1:6">
      <c r="A47" t="s">
        <v>1504</v>
      </c>
      <c r="B47">
        <v>12</v>
      </c>
      <c r="C47" s="380">
        <v>0.69069000000000003</v>
      </c>
      <c r="D47" s="380">
        <v>1.7860000000000001E-2</v>
      </c>
      <c r="E47" s="380">
        <v>0.23258000000000001</v>
      </c>
      <c r="F47" s="42">
        <v>1.4928000000000001E-3</v>
      </c>
    </row>
    <row r="48" spans="1:6">
      <c r="A48" t="s">
        <v>1505</v>
      </c>
      <c r="B48">
        <v>651</v>
      </c>
      <c r="C48" s="380">
        <v>0.10201</v>
      </c>
      <c r="D48" s="380">
        <v>1.9078999999999999E-2</v>
      </c>
      <c r="E48" s="380">
        <v>3.4449E-2</v>
      </c>
      <c r="F48" s="42">
        <v>1.5345000000000001E-3</v>
      </c>
    </row>
    <row r="49" spans="1:6">
      <c r="A49" t="s">
        <v>1506</v>
      </c>
      <c r="B49">
        <v>30</v>
      </c>
      <c r="C49" s="380">
        <v>0.43420999999999998</v>
      </c>
      <c r="D49" s="380">
        <v>1.7743999999999999E-2</v>
      </c>
      <c r="E49" s="380">
        <v>0.14676</v>
      </c>
      <c r="F49" s="42">
        <v>1.5476999999999999E-3</v>
      </c>
    </row>
    <row r="50" spans="1:6">
      <c r="A50" t="s">
        <v>1507</v>
      </c>
      <c r="B50">
        <v>74</v>
      </c>
      <c r="C50" s="380">
        <v>0.29160999999999998</v>
      </c>
      <c r="D50" s="380">
        <v>1.8693000000000001E-2</v>
      </c>
      <c r="E50" s="380">
        <v>9.8598000000000005E-2</v>
      </c>
      <c r="F50" s="42">
        <v>1.5525999999999999E-3</v>
      </c>
    </row>
    <row r="51" spans="1:6">
      <c r="A51" t="s">
        <v>1508</v>
      </c>
      <c r="B51">
        <v>34</v>
      </c>
      <c r="C51" s="380">
        <v>0.39901999999999999</v>
      </c>
      <c r="D51" s="380">
        <v>1.7357000000000001E-2</v>
      </c>
      <c r="E51" s="380">
        <v>0.13535</v>
      </c>
      <c r="F51" s="42">
        <v>1.6012999999999999E-3</v>
      </c>
    </row>
    <row r="52" spans="1:6">
      <c r="A52" t="s">
        <v>1509</v>
      </c>
      <c r="B52">
        <v>39</v>
      </c>
      <c r="C52" s="380">
        <v>0.35260000000000002</v>
      </c>
      <c r="D52" s="380">
        <v>1.6424999999999999E-2</v>
      </c>
      <c r="E52" s="380">
        <v>0.1197</v>
      </c>
      <c r="F52" s="42">
        <v>1.614E-3</v>
      </c>
    </row>
    <row r="53" spans="1:6">
      <c r="A53" t="s">
        <v>1510</v>
      </c>
      <c r="B53">
        <v>42</v>
      </c>
      <c r="C53" s="380">
        <v>0.38055</v>
      </c>
      <c r="D53" s="380">
        <v>1.8394000000000001E-2</v>
      </c>
      <c r="E53" s="380">
        <v>0.12925</v>
      </c>
      <c r="F53" s="42">
        <v>1.6207000000000001E-3</v>
      </c>
    </row>
    <row r="54" spans="1:6">
      <c r="A54" t="s">
        <v>1511</v>
      </c>
      <c r="B54">
        <v>407</v>
      </c>
      <c r="C54" s="380">
        <v>0.12472</v>
      </c>
      <c r="D54" s="380">
        <v>1.8574E-2</v>
      </c>
      <c r="E54" s="380">
        <v>4.2438999999999998E-2</v>
      </c>
      <c r="F54" s="42">
        <v>1.6497E-3</v>
      </c>
    </row>
    <row r="55" spans="1:6">
      <c r="A55" t="s">
        <v>1512</v>
      </c>
      <c r="B55">
        <v>2</v>
      </c>
      <c r="C55" s="380">
        <v>2.1284000000000001</v>
      </c>
      <c r="D55" s="380">
        <v>2.2474999999999998E-2</v>
      </c>
      <c r="E55" s="380">
        <v>0.72574000000000005</v>
      </c>
      <c r="F55" s="42">
        <v>1.6823999999999999E-3</v>
      </c>
    </row>
    <row r="56" spans="1:6">
      <c r="A56" t="s">
        <v>1513</v>
      </c>
      <c r="B56">
        <v>7</v>
      </c>
      <c r="C56" s="380">
        <v>1.0975999999999999</v>
      </c>
      <c r="D56" s="380">
        <v>2.1680000000000001E-2</v>
      </c>
      <c r="E56" s="380">
        <v>0.37726999999999999</v>
      </c>
      <c r="F56" s="42">
        <v>1.8142E-3</v>
      </c>
    </row>
    <row r="57" spans="1:6">
      <c r="A57" t="s">
        <v>1514</v>
      </c>
      <c r="B57">
        <v>6</v>
      </c>
      <c r="C57" s="380">
        <v>1.1543000000000001</v>
      </c>
      <c r="D57" s="380">
        <v>2.1108999999999999E-2</v>
      </c>
      <c r="E57" s="380">
        <v>0.39681</v>
      </c>
      <c r="F57" s="42">
        <v>1.8163999999999999E-3</v>
      </c>
    </row>
    <row r="58" spans="1:6">
      <c r="A58" t="s">
        <v>1515</v>
      </c>
      <c r="B58">
        <v>6</v>
      </c>
      <c r="C58" s="380">
        <v>0.92398999999999998</v>
      </c>
      <c r="D58" s="380">
        <v>1.6898E-2</v>
      </c>
      <c r="E58" s="380">
        <v>0.31775999999999999</v>
      </c>
      <c r="F58" s="42">
        <v>1.8223E-3</v>
      </c>
    </row>
    <row r="59" spans="1:6">
      <c r="A59" t="s">
        <v>1516</v>
      </c>
      <c r="B59">
        <v>19</v>
      </c>
      <c r="C59" s="380">
        <v>0.62485000000000002</v>
      </c>
      <c r="D59" s="380">
        <v>2.0327999999999999E-2</v>
      </c>
      <c r="E59" s="380">
        <v>0.21498999999999999</v>
      </c>
      <c r="F59" s="42">
        <v>1.8301999999999999E-3</v>
      </c>
    </row>
    <row r="60" spans="1:6">
      <c r="A60" t="s">
        <v>1446</v>
      </c>
      <c r="B60">
        <v>133</v>
      </c>
      <c r="C60" s="380">
        <v>0.21099999999999999</v>
      </c>
      <c r="D60" s="380">
        <v>1.8103000000000001E-2</v>
      </c>
      <c r="E60" s="380">
        <v>7.2605000000000003E-2</v>
      </c>
      <c r="F60" s="42">
        <v>1.8323E-3</v>
      </c>
    </row>
    <row r="61" spans="1:6">
      <c r="A61" t="s">
        <v>1517</v>
      </c>
      <c r="B61">
        <v>13</v>
      </c>
      <c r="C61" s="380">
        <v>0.73516000000000004</v>
      </c>
      <c r="D61" s="380">
        <v>1.9786000000000002E-2</v>
      </c>
      <c r="E61" s="380">
        <v>0.25364999999999999</v>
      </c>
      <c r="F61" s="42">
        <v>1.8785E-3</v>
      </c>
    </row>
    <row r="62" spans="1:6">
      <c r="A62" t="s">
        <v>1518</v>
      </c>
      <c r="B62">
        <v>34</v>
      </c>
      <c r="C62" s="380">
        <v>0.42910999999999999</v>
      </c>
      <c r="D62" s="380">
        <v>1.8665999999999999E-2</v>
      </c>
      <c r="E62" s="380">
        <v>0.14837</v>
      </c>
      <c r="F62" s="42">
        <v>1.9154E-3</v>
      </c>
    </row>
    <row r="63" spans="1:6">
      <c r="A63" t="s">
        <v>1519</v>
      </c>
      <c r="B63">
        <v>3</v>
      </c>
      <c r="C63" s="380">
        <v>1.5549999999999999</v>
      </c>
      <c r="D63" s="380">
        <v>2.0109999999999999E-2</v>
      </c>
      <c r="E63" s="380">
        <v>0.53861000000000003</v>
      </c>
      <c r="F63" s="42">
        <v>1.9471E-3</v>
      </c>
    </row>
    <row r="64" spans="1:6">
      <c r="A64" t="s">
        <v>1520</v>
      </c>
      <c r="B64">
        <v>26</v>
      </c>
      <c r="C64" s="380">
        <v>0.46694000000000002</v>
      </c>
      <c r="D64" s="380">
        <v>1.7766000000000001E-2</v>
      </c>
      <c r="E64" s="380">
        <v>0.16177</v>
      </c>
      <c r="F64" s="42">
        <v>1.9507000000000001E-3</v>
      </c>
    </row>
    <row r="65" spans="1:6">
      <c r="A65" t="s">
        <v>1521</v>
      </c>
      <c r="B65">
        <v>15</v>
      </c>
      <c r="C65" s="380">
        <v>0.69711000000000001</v>
      </c>
      <c r="D65" s="380">
        <v>2.0152E-2</v>
      </c>
      <c r="E65" s="380">
        <v>0.24168999999999999</v>
      </c>
      <c r="F65" s="42">
        <v>1.964E-3</v>
      </c>
    </row>
    <row r="66" spans="1:6">
      <c r="A66" t="s">
        <v>1330</v>
      </c>
      <c r="B66">
        <v>4</v>
      </c>
      <c r="C66" s="380">
        <v>1.5306</v>
      </c>
      <c r="D66" s="380">
        <v>2.2856999999999999E-2</v>
      </c>
      <c r="E66" s="380">
        <v>0.53273000000000004</v>
      </c>
      <c r="F66" s="42">
        <v>2.0344999999999999E-3</v>
      </c>
    </row>
    <row r="67" spans="1:6">
      <c r="A67" t="s">
        <v>1522</v>
      </c>
      <c r="B67">
        <v>19</v>
      </c>
      <c r="C67" s="380">
        <v>0.63031999999999999</v>
      </c>
      <c r="D67" s="380">
        <v>2.0506E-2</v>
      </c>
      <c r="E67" s="380">
        <v>0.21992999999999999</v>
      </c>
      <c r="F67" s="42">
        <v>2.0807E-3</v>
      </c>
    </row>
    <row r="68" spans="1:6">
      <c r="A68" t="s">
        <v>1331</v>
      </c>
      <c r="B68">
        <v>16</v>
      </c>
      <c r="C68" s="380">
        <v>0.59067999999999998</v>
      </c>
      <c r="D68" s="380">
        <v>1.7635000000000001E-2</v>
      </c>
      <c r="E68" s="380">
        <v>0.20669999999999999</v>
      </c>
      <c r="F68" s="42">
        <v>2.137E-3</v>
      </c>
    </row>
    <row r="69" spans="1:6">
      <c r="A69" t="s">
        <v>1523</v>
      </c>
      <c r="B69">
        <v>35</v>
      </c>
      <c r="C69" s="380">
        <v>0.41628999999999999</v>
      </c>
      <c r="D69" s="380">
        <v>1.8373E-2</v>
      </c>
      <c r="E69" s="380">
        <v>0.14587</v>
      </c>
      <c r="F69" s="42">
        <v>2.1619999999999999E-3</v>
      </c>
    </row>
    <row r="70" spans="1:6">
      <c r="A70" t="s">
        <v>1524</v>
      </c>
      <c r="B70">
        <v>6</v>
      </c>
      <c r="C70" s="380">
        <v>0.85545000000000004</v>
      </c>
      <c r="D70" s="380">
        <v>1.5644000000000002E-2</v>
      </c>
      <c r="E70" s="380">
        <v>0.30175999999999997</v>
      </c>
      <c r="F70" s="42">
        <v>2.2951E-3</v>
      </c>
    </row>
    <row r="71" spans="1:6">
      <c r="A71" t="s">
        <v>1525</v>
      </c>
      <c r="B71">
        <v>7</v>
      </c>
      <c r="C71" s="380">
        <v>1.0102</v>
      </c>
      <c r="D71" s="380">
        <v>1.9952999999999999E-2</v>
      </c>
      <c r="E71" s="380">
        <v>0.35652</v>
      </c>
      <c r="F71" s="42">
        <v>2.3054E-3</v>
      </c>
    </row>
    <row r="72" spans="1:6">
      <c r="A72" t="s">
        <v>1526</v>
      </c>
      <c r="B72">
        <v>5</v>
      </c>
      <c r="C72" s="380">
        <v>0.98946999999999996</v>
      </c>
      <c r="D72" s="380">
        <v>1.6518999999999999E-2</v>
      </c>
      <c r="E72" s="380">
        <v>0.34942000000000001</v>
      </c>
      <c r="F72" s="42">
        <v>2.3176999999999998E-3</v>
      </c>
    </row>
    <row r="73" spans="1:6">
      <c r="A73" t="s">
        <v>1527</v>
      </c>
      <c r="B73">
        <v>295</v>
      </c>
      <c r="C73" s="380">
        <v>0.14316000000000001</v>
      </c>
      <c r="D73" s="380">
        <v>1.8208999999999999E-2</v>
      </c>
      <c r="E73" s="380">
        <v>5.0556999999999998E-2</v>
      </c>
      <c r="F73" s="42">
        <v>2.3186000000000001E-3</v>
      </c>
    </row>
    <row r="74" spans="1:6">
      <c r="A74" t="s">
        <v>1528</v>
      </c>
      <c r="B74">
        <v>702</v>
      </c>
      <c r="C74" s="380">
        <v>9.1667999999999999E-2</v>
      </c>
      <c r="D74" s="380">
        <v>1.7777999999999999E-2</v>
      </c>
      <c r="E74" s="380">
        <v>3.2406999999999998E-2</v>
      </c>
      <c r="F74" s="42">
        <v>2.3403999999999999E-3</v>
      </c>
    </row>
    <row r="75" spans="1:6">
      <c r="A75" t="s">
        <v>1529</v>
      </c>
      <c r="B75">
        <v>249</v>
      </c>
      <c r="C75" s="380">
        <v>0.14507</v>
      </c>
      <c r="D75" s="380">
        <v>1.6975000000000001E-2</v>
      </c>
      <c r="E75" s="380">
        <v>5.1358000000000001E-2</v>
      </c>
      <c r="F75" s="42">
        <v>2.3687000000000001E-3</v>
      </c>
    </row>
    <row r="76" spans="1:6">
      <c r="A76" t="s">
        <v>1530</v>
      </c>
      <c r="B76">
        <v>25</v>
      </c>
      <c r="C76" s="380">
        <v>0.41598000000000002</v>
      </c>
      <c r="D76" s="380">
        <v>1.5520000000000001E-2</v>
      </c>
      <c r="E76" s="380">
        <v>0.14834</v>
      </c>
      <c r="F76" s="42">
        <v>2.5246999999999999E-3</v>
      </c>
    </row>
    <row r="77" spans="1:6">
      <c r="A77" t="s">
        <v>1531</v>
      </c>
      <c r="B77">
        <v>69</v>
      </c>
      <c r="C77" s="380">
        <v>0.27621000000000001</v>
      </c>
      <c r="D77" s="380">
        <v>1.7100000000000001E-2</v>
      </c>
      <c r="E77" s="380">
        <v>9.9221000000000004E-2</v>
      </c>
      <c r="F77" s="42">
        <v>2.6897000000000002E-3</v>
      </c>
    </row>
    <row r="78" spans="1:6">
      <c r="A78" t="s">
        <v>1532</v>
      </c>
      <c r="B78">
        <v>70</v>
      </c>
      <c r="C78" s="380">
        <v>0.26311000000000001</v>
      </c>
      <c r="D78" s="380">
        <v>1.6406E-2</v>
      </c>
      <c r="E78" s="380">
        <v>9.4547999999999993E-2</v>
      </c>
      <c r="F78" s="42">
        <v>2.6978000000000002E-3</v>
      </c>
    </row>
    <row r="79" spans="1:6">
      <c r="A79" t="s">
        <v>1533</v>
      </c>
      <c r="B79">
        <v>5</v>
      </c>
      <c r="C79" s="380">
        <v>1.1153999999999999</v>
      </c>
      <c r="D79" s="380">
        <v>1.8620999999999999E-2</v>
      </c>
      <c r="E79" s="380">
        <v>0.40083000000000002</v>
      </c>
      <c r="F79" s="42">
        <v>2.6990999999999999E-3</v>
      </c>
    </row>
    <row r="80" spans="1:6">
      <c r="A80" t="s">
        <v>1399</v>
      </c>
      <c r="B80">
        <v>354</v>
      </c>
      <c r="C80" s="380">
        <v>0.12515000000000001</v>
      </c>
      <c r="D80" s="380">
        <v>1.7408E-2</v>
      </c>
      <c r="E80" s="380">
        <v>4.5072000000000001E-2</v>
      </c>
      <c r="F80" s="42">
        <v>2.7491999999999998E-3</v>
      </c>
    </row>
    <row r="81" spans="1:6">
      <c r="A81" t="s">
        <v>1534</v>
      </c>
      <c r="B81">
        <v>24</v>
      </c>
      <c r="C81" s="380">
        <v>0.42304000000000003</v>
      </c>
      <c r="D81" s="380">
        <v>1.5465E-2</v>
      </c>
      <c r="E81" s="380">
        <v>0.15259</v>
      </c>
      <c r="F81" s="42">
        <v>2.7851999999999998E-3</v>
      </c>
    </row>
    <row r="82" spans="1:6">
      <c r="A82" t="s">
        <v>1535</v>
      </c>
      <c r="B82">
        <v>69</v>
      </c>
      <c r="C82" s="380">
        <v>0.29708000000000001</v>
      </c>
      <c r="D82" s="380">
        <v>1.8391999999999999E-2</v>
      </c>
      <c r="E82" s="380">
        <v>0.10718</v>
      </c>
      <c r="F82" s="42">
        <v>2.7904000000000002E-3</v>
      </c>
    </row>
    <row r="83" spans="1:6">
      <c r="A83" t="s">
        <v>1536</v>
      </c>
      <c r="B83">
        <v>9</v>
      </c>
      <c r="C83" s="380">
        <v>0.82687999999999995</v>
      </c>
      <c r="D83" s="380">
        <v>1.8519000000000001E-2</v>
      </c>
      <c r="E83" s="380">
        <v>0.29859999999999998</v>
      </c>
      <c r="F83" s="42">
        <v>2.8130999999999998E-3</v>
      </c>
    </row>
    <row r="84" spans="1:6">
      <c r="A84" t="s">
        <v>1537</v>
      </c>
      <c r="B84">
        <v>6</v>
      </c>
      <c r="C84" s="380">
        <v>1.1059000000000001</v>
      </c>
      <c r="D84" s="380">
        <v>2.0225E-2</v>
      </c>
      <c r="E84" s="380">
        <v>0.39989000000000002</v>
      </c>
      <c r="F84" s="42">
        <v>2.8441E-3</v>
      </c>
    </row>
    <row r="85" spans="1:6">
      <c r="A85" t="s">
        <v>1538</v>
      </c>
      <c r="B85">
        <v>934</v>
      </c>
      <c r="C85" s="380">
        <v>7.9598000000000002E-2</v>
      </c>
      <c r="D85" s="380">
        <v>1.7686E-2</v>
      </c>
      <c r="E85" s="380">
        <v>2.8783E-2</v>
      </c>
      <c r="F85" s="42">
        <v>2.8456000000000002E-3</v>
      </c>
    </row>
    <row r="86" spans="1:6">
      <c r="A86" t="s">
        <v>1539</v>
      </c>
      <c r="B86">
        <v>38</v>
      </c>
      <c r="C86" s="380">
        <v>0.32151000000000002</v>
      </c>
      <c r="D86" s="380">
        <v>1.4784E-2</v>
      </c>
      <c r="E86" s="380">
        <v>0.11627</v>
      </c>
      <c r="F86" s="42">
        <v>2.8487999999999999E-3</v>
      </c>
    </row>
    <row r="87" spans="1:6">
      <c r="A87" t="s">
        <v>1332</v>
      </c>
      <c r="B87">
        <v>82</v>
      </c>
      <c r="C87" s="380">
        <v>0.28132000000000001</v>
      </c>
      <c r="D87" s="380">
        <v>1.8978999999999999E-2</v>
      </c>
      <c r="E87" s="380">
        <v>0.10176</v>
      </c>
      <c r="F87" s="42">
        <v>2.8528E-3</v>
      </c>
    </row>
    <row r="88" spans="1:6">
      <c r="A88" t="s">
        <v>1540</v>
      </c>
      <c r="B88">
        <v>12</v>
      </c>
      <c r="C88" s="380">
        <v>0.78720000000000001</v>
      </c>
      <c r="D88" s="380">
        <v>2.0355999999999999E-2</v>
      </c>
      <c r="E88" s="380">
        <v>0.28528999999999999</v>
      </c>
      <c r="F88" s="42">
        <v>2.8993999999999999E-3</v>
      </c>
    </row>
    <row r="89" spans="1:6">
      <c r="A89" t="s">
        <v>1541</v>
      </c>
      <c r="B89">
        <v>9</v>
      </c>
      <c r="C89" s="380">
        <v>0.73846000000000001</v>
      </c>
      <c r="D89" s="380">
        <v>1.6539000000000002E-2</v>
      </c>
      <c r="E89" s="380">
        <v>0.26778999999999997</v>
      </c>
      <c r="F89" s="42">
        <v>2.9145999999999998E-3</v>
      </c>
    </row>
    <row r="90" spans="1:6">
      <c r="A90" t="s">
        <v>1542</v>
      </c>
      <c r="B90">
        <v>75</v>
      </c>
      <c r="C90" s="380">
        <v>0.27927999999999997</v>
      </c>
      <c r="D90" s="380">
        <v>1.8023000000000001E-2</v>
      </c>
      <c r="E90" s="380">
        <v>0.10131</v>
      </c>
      <c r="F90" s="42">
        <v>2.9223999999999999E-3</v>
      </c>
    </row>
    <row r="91" spans="1:6">
      <c r="A91" t="s">
        <v>1543</v>
      </c>
      <c r="B91">
        <v>5</v>
      </c>
      <c r="C91" s="380">
        <v>0.89549000000000001</v>
      </c>
      <c r="D91" s="380">
        <v>1.495E-2</v>
      </c>
      <c r="E91" s="380">
        <v>0.32718000000000003</v>
      </c>
      <c r="F91" s="42">
        <v>3.1039000000000001E-3</v>
      </c>
    </row>
    <row r="92" spans="1:6">
      <c r="A92" t="s">
        <v>1544</v>
      </c>
      <c r="B92">
        <v>26</v>
      </c>
      <c r="C92" s="380">
        <v>0.44370999999999999</v>
      </c>
      <c r="D92" s="380">
        <v>1.6882000000000001E-2</v>
      </c>
      <c r="E92" s="380">
        <v>0.16252</v>
      </c>
      <c r="F92" s="42">
        <v>3.1686000000000001E-3</v>
      </c>
    </row>
    <row r="93" spans="1:6">
      <c r="A93" t="s">
        <v>1545</v>
      </c>
      <c r="B93">
        <v>53</v>
      </c>
      <c r="C93" s="380">
        <v>0.33581</v>
      </c>
      <c r="D93" s="380">
        <v>1.8228999999999999E-2</v>
      </c>
      <c r="E93" s="380">
        <v>0.12307</v>
      </c>
      <c r="F93" s="42">
        <v>3.1825E-3</v>
      </c>
    </row>
    <row r="94" spans="1:6">
      <c r="A94" t="s">
        <v>1546</v>
      </c>
      <c r="B94">
        <v>120</v>
      </c>
      <c r="C94" s="380">
        <v>0.19925999999999999</v>
      </c>
      <c r="D94" s="380">
        <v>1.6244000000000001E-2</v>
      </c>
      <c r="E94" s="380">
        <v>7.3058999999999999E-2</v>
      </c>
      <c r="F94" s="42">
        <v>3.1959000000000002E-3</v>
      </c>
    </row>
    <row r="95" spans="1:6">
      <c r="A95" t="s">
        <v>1547</v>
      </c>
      <c r="B95">
        <v>8</v>
      </c>
      <c r="C95" s="380">
        <v>0.77976000000000001</v>
      </c>
      <c r="D95" s="380">
        <v>1.6465E-2</v>
      </c>
      <c r="E95" s="380">
        <v>0.28613</v>
      </c>
      <c r="F95" s="42">
        <v>3.2171000000000001E-3</v>
      </c>
    </row>
    <row r="96" spans="1:6">
      <c r="A96" t="s">
        <v>1548</v>
      </c>
      <c r="B96">
        <v>12</v>
      </c>
      <c r="C96" s="380">
        <v>0.58765000000000001</v>
      </c>
      <c r="D96" s="380">
        <v>1.5195999999999999E-2</v>
      </c>
      <c r="E96" s="380">
        <v>0.21582000000000001</v>
      </c>
      <c r="F96" s="42">
        <v>3.2393999999999999E-3</v>
      </c>
    </row>
    <row r="97" spans="1:6">
      <c r="A97" t="s">
        <v>1549</v>
      </c>
      <c r="B97">
        <v>74</v>
      </c>
      <c r="C97" s="380">
        <v>0.25659999999999999</v>
      </c>
      <c r="D97" s="380">
        <v>1.6448999999999998E-2</v>
      </c>
      <c r="E97" s="380">
        <v>9.4243999999999994E-2</v>
      </c>
      <c r="F97" s="42">
        <v>3.2404000000000001E-3</v>
      </c>
    </row>
    <row r="98" spans="1:6">
      <c r="A98" t="s">
        <v>1550</v>
      </c>
      <c r="B98">
        <v>6</v>
      </c>
      <c r="C98" s="380">
        <v>0.85365999999999997</v>
      </c>
      <c r="D98" s="380">
        <v>1.5611999999999999E-2</v>
      </c>
      <c r="E98" s="380">
        <v>0.31408000000000003</v>
      </c>
      <c r="F98" s="42">
        <v>3.2878E-3</v>
      </c>
    </row>
    <row r="99" spans="1:6">
      <c r="A99" t="s">
        <v>1551</v>
      </c>
      <c r="B99">
        <v>5</v>
      </c>
      <c r="C99" s="380">
        <v>1.1031</v>
      </c>
      <c r="D99" s="380">
        <v>1.8415999999999998E-2</v>
      </c>
      <c r="E99" s="380">
        <v>0.40654000000000001</v>
      </c>
      <c r="F99" s="42">
        <v>3.3335999999999999E-3</v>
      </c>
    </row>
    <row r="100" spans="1:6">
      <c r="A100" t="s">
        <v>1552</v>
      </c>
      <c r="B100">
        <v>842</v>
      </c>
      <c r="C100" s="380">
        <v>7.9032000000000005E-2</v>
      </c>
      <c r="D100" s="380">
        <v>1.6718E-2</v>
      </c>
      <c r="E100" s="380">
        <v>2.9257999999999999E-2</v>
      </c>
      <c r="F100" s="42">
        <v>3.4583000000000001E-3</v>
      </c>
    </row>
    <row r="101" spans="1:6">
      <c r="A101" t="s">
        <v>1553</v>
      </c>
      <c r="B101">
        <v>169</v>
      </c>
      <c r="C101" s="380">
        <v>0.17807000000000001</v>
      </c>
      <c r="D101" s="380">
        <v>1.7205000000000002E-2</v>
      </c>
      <c r="E101" s="380">
        <v>6.6018999999999994E-2</v>
      </c>
      <c r="F101" s="42">
        <v>3.4992000000000001E-3</v>
      </c>
    </row>
    <row r="102" spans="1:6">
      <c r="A102" t="s">
        <v>1554</v>
      </c>
      <c r="B102">
        <v>79</v>
      </c>
      <c r="C102" s="380">
        <v>0.24432000000000001</v>
      </c>
      <c r="D102" s="380">
        <v>1.618E-2</v>
      </c>
      <c r="E102" s="380">
        <v>9.0692999999999996E-2</v>
      </c>
      <c r="F102" s="42">
        <v>3.5339999999999998E-3</v>
      </c>
    </row>
    <row r="103" spans="1:6">
      <c r="A103" t="s">
        <v>1406</v>
      </c>
      <c r="B103">
        <v>15</v>
      </c>
      <c r="C103" s="380">
        <v>0.65852999999999995</v>
      </c>
      <c r="D103" s="380">
        <v>1.9036999999999998E-2</v>
      </c>
      <c r="E103" s="380">
        <v>0.24457000000000001</v>
      </c>
      <c r="F103" s="42">
        <v>3.5479000000000001E-3</v>
      </c>
    </row>
    <row r="104" spans="1:6">
      <c r="A104" t="s">
        <v>1555</v>
      </c>
      <c r="B104">
        <v>117</v>
      </c>
      <c r="C104" s="380">
        <v>0.19997000000000001</v>
      </c>
      <c r="D104" s="380">
        <v>1.6098999999999999E-2</v>
      </c>
      <c r="E104" s="380">
        <v>7.4588000000000002E-2</v>
      </c>
      <c r="F104" s="42">
        <v>3.6733E-3</v>
      </c>
    </row>
    <row r="105" spans="1:6">
      <c r="A105" t="s">
        <v>1556</v>
      </c>
      <c r="B105">
        <v>5</v>
      </c>
      <c r="C105" s="380">
        <v>1.1678999999999999</v>
      </c>
      <c r="D105" s="380">
        <v>1.9498000000000001E-2</v>
      </c>
      <c r="E105" s="380">
        <v>0.43762000000000001</v>
      </c>
      <c r="F105" s="42">
        <v>3.8111E-3</v>
      </c>
    </row>
    <row r="106" spans="1:6">
      <c r="A106" t="s">
        <v>1557</v>
      </c>
      <c r="B106">
        <v>44</v>
      </c>
      <c r="C106" s="380">
        <v>0.35049000000000002</v>
      </c>
      <c r="D106" s="380">
        <v>1.7339E-2</v>
      </c>
      <c r="E106" s="380">
        <v>0.13139000000000001</v>
      </c>
      <c r="F106" s="42">
        <v>3.8238E-3</v>
      </c>
    </row>
    <row r="107" spans="1:6">
      <c r="A107" t="s">
        <v>1558</v>
      </c>
      <c r="B107">
        <v>15</v>
      </c>
      <c r="C107" s="380">
        <v>0.60997999999999997</v>
      </c>
      <c r="D107" s="380">
        <v>1.7634E-2</v>
      </c>
      <c r="E107" s="380">
        <v>0.22892999999999999</v>
      </c>
      <c r="F107" s="42">
        <v>3.8593999999999998E-3</v>
      </c>
    </row>
    <row r="108" spans="1:6">
      <c r="A108" t="s">
        <v>1559</v>
      </c>
      <c r="B108">
        <v>459</v>
      </c>
      <c r="C108" s="380">
        <v>0.10377</v>
      </c>
      <c r="D108" s="380">
        <v>1.6386999999999999E-2</v>
      </c>
      <c r="E108" s="380">
        <v>3.9094999999999998E-2</v>
      </c>
      <c r="F108" s="42">
        <v>3.9782000000000003E-3</v>
      </c>
    </row>
    <row r="109" spans="1:6">
      <c r="A109" t="s">
        <v>1560</v>
      </c>
      <c r="B109">
        <v>92</v>
      </c>
      <c r="C109" s="380">
        <v>0.22226000000000001</v>
      </c>
      <c r="D109" s="380">
        <v>1.5878E-2</v>
      </c>
      <c r="E109" s="380">
        <v>8.3843000000000001E-2</v>
      </c>
      <c r="F109" s="42">
        <v>4.0175000000000002E-3</v>
      </c>
    </row>
    <row r="110" spans="1:6">
      <c r="A110" t="s">
        <v>1451</v>
      </c>
      <c r="B110">
        <v>1001</v>
      </c>
      <c r="C110" s="380">
        <v>6.9897000000000001E-2</v>
      </c>
      <c r="D110" s="380">
        <v>1.6046000000000001E-2</v>
      </c>
      <c r="E110" s="380">
        <v>2.6369E-2</v>
      </c>
      <c r="F110" s="42">
        <v>4.0201999999999998E-3</v>
      </c>
    </row>
    <row r="111" spans="1:6">
      <c r="A111" t="s">
        <v>1561</v>
      </c>
      <c r="B111">
        <v>228</v>
      </c>
      <c r="C111" s="380">
        <v>0.15203</v>
      </c>
      <c r="D111" s="380">
        <v>1.7033E-2</v>
      </c>
      <c r="E111" s="380">
        <v>5.7356999999999998E-2</v>
      </c>
      <c r="F111" s="42">
        <v>4.0213000000000002E-3</v>
      </c>
    </row>
    <row r="112" spans="1:6">
      <c r="A112" t="s">
        <v>1562</v>
      </c>
      <c r="B112">
        <v>459</v>
      </c>
      <c r="C112" s="380">
        <v>0.1038</v>
      </c>
      <c r="D112" s="380">
        <v>1.6390999999999999E-2</v>
      </c>
      <c r="E112" s="380">
        <v>3.9191999999999998E-2</v>
      </c>
      <c r="F112" s="42">
        <v>4.0477000000000004E-3</v>
      </c>
    </row>
    <row r="113" spans="1:6">
      <c r="A113" t="s">
        <v>1563</v>
      </c>
      <c r="B113">
        <v>13</v>
      </c>
      <c r="C113" s="380">
        <v>0.57167000000000001</v>
      </c>
      <c r="D113" s="380">
        <v>1.5386E-2</v>
      </c>
      <c r="E113" s="380">
        <v>0.21593000000000001</v>
      </c>
      <c r="F113" s="42">
        <v>4.0582999999999999E-3</v>
      </c>
    </row>
    <row r="114" spans="1:6">
      <c r="A114" t="s">
        <v>1359</v>
      </c>
      <c r="B114">
        <v>163</v>
      </c>
      <c r="C114" s="380">
        <v>0.16830000000000001</v>
      </c>
      <c r="D114" s="380">
        <v>1.5972E-2</v>
      </c>
      <c r="E114" s="380">
        <v>6.3613000000000003E-2</v>
      </c>
      <c r="F114" s="42">
        <v>4.0810000000000004E-3</v>
      </c>
    </row>
    <row r="115" spans="1:6">
      <c r="A115" t="s">
        <v>1564</v>
      </c>
      <c r="B115">
        <v>168</v>
      </c>
      <c r="C115" s="380">
        <v>0.16003999999999999</v>
      </c>
      <c r="D115" s="380">
        <v>1.5417E-2</v>
      </c>
      <c r="E115" s="380">
        <v>6.0568999999999998E-2</v>
      </c>
      <c r="F115" s="42">
        <v>4.1219000000000004E-3</v>
      </c>
    </row>
    <row r="116" spans="1:6">
      <c r="A116" t="s">
        <v>1565</v>
      </c>
      <c r="B116">
        <v>7</v>
      </c>
      <c r="C116" s="380">
        <v>0.81008999999999998</v>
      </c>
      <c r="D116" s="380">
        <v>1.6001999999999999E-2</v>
      </c>
      <c r="E116" s="380">
        <v>0.30671999999999999</v>
      </c>
      <c r="F116" s="42">
        <v>4.1351000000000001E-3</v>
      </c>
    </row>
    <row r="117" spans="1:6">
      <c r="A117" t="s">
        <v>1566</v>
      </c>
      <c r="B117">
        <v>55</v>
      </c>
      <c r="C117" s="380">
        <v>0.29094999999999999</v>
      </c>
      <c r="D117" s="380">
        <v>1.6088000000000002E-2</v>
      </c>
      <c r="E117" s="380">
        <v>0.11025</v>
      </c>
      <c r="F117" s="42">
        <v>4.1624000000000001E-3</v>
      </c>
    </row>
    <row r="118" spans="1:6">
      <c r="A118" t="s">
        <v>1320</v>
      </c>
      <c r="B118">
        <v>66</v>
      </c>
      <c r="C118" s="380">
        <v>0.26473999999999998</v>
      </c>
      <c r="D118" s="380">
        <v>1.6031E-2</v>
      </c>
      <c r="E118" s="380">
        <v>0.10036</v>
      </c>
      <c r="F118" s="42">
        <v>4.1735000000000001E-3</v>
      </c>
    </row>
    <row r="119" spans="1:6">
      <c r="A119" t="s">
        <v>1567</v>
      </c>
      <c r="B119">
        <v>11</v>
      </c>
      <c r="C119" s="380">
        <v>0.71887999999999996</v>
      </c>
      <c r="D119" s="380">
        <v>1.7798000000000001E-2</v>
      </c>
      <c r="E119" s="380">
        <v>0.27271000000000001</v>
      </c>
      <c r="F119" s="42">
        <v>4.1976000000000001E-3</v>
      </c>
    </row>
    <row r="120" spans="1:6">
      <c r="A120" t="s">
        <v>1568</v>
      </c>
      <c r="B120">
        <v>5</v>
      </c>
      <c r="C120" s="380">
        <v>1.0724</v>
      </c>
      <c r="D120" s="380">
        <v>1.7904E-2</v>
      </c>
      <c r="E120" s="380">
        <v>0.40827999999999998</v>
      </c>
      <c r="F120" s="42">
        <v>4.3146E-3</v>
      </c>
    </row>
    <row r="121" spans="1:6">
      <c r="A121" t="s">
        <v>1569</v>
      </c>
      <c r="B121">
        <v>33</v>
      </c>
      <c r="C121" s="380">
        <v>0.39782000000000001</v>
      </c>
      <c r="D121" s="380">
        <v>1.7049000000000002E-2</v>
      </c>
      <c r="E121" s="380">
        <v>0.15198999999999999</v>
      </c>
      <c r="F121" s="42">
        <v>4.4346999999999998E-3</v>
      </c>
    </row>
    <row r="122" spans="1:6">
      <c r="A122" t="s">
        <v>1570</v>
      </c>
      <c r="B122">
        <v>134</v>
      </c>
      <c r="C122" s="380">
        <v>0.20502999999999999</v>
      </c>
      <c r="D122" s="380">
        <v>1.7656999999999999E-2</v>
      </c>
      <c r="E122" s="380">
        <v>7.8477000000000005E-2</v>
      </c>
      <c r="F122" s="42">
        <v>4.4964000000000002E-3</v>
      </c>
    </row>
    <row r="123" spans="1:6">
      <c r="A123" t="s">
        <v>1571</v>
      </c>
      <c r="B123">
        <v>165</v>
      </c>
      <c r="C123" s="380">
        <v>0.17130000000000001</v>
      </c>
      <c r="D123" s="380">
        <v>1.6355999999999999E-2</v>
      </c>
      <c r="E123" s="380">
        <v>6.5797999999999995E-2</v>
      </c>
      <c r="F123" s="42">
        <v>4.6183999999999999E-3</v>
      </c>
    </row>
    <row r="124" spans="1:6">
      <c r="A124" t="s">
        <v>1572</v>
      </c>
      <c r="B124">
        <v>7</v>
      </c>
      <c r="C124" s="380">
        <v>0.93718000000000001</v>
      </c>
      <c r="D124" s="380">
        <v>1.8512000000000001E-2</v>
      </c>
      <c r="E124" s="380">
        <v>0.36074000000000001</v>
      </c>
      <c r="F124" s="42">
        <v>4.6934000000000003E-3</v>
      </c>
    </row>
    <row r="125" spans="1:6">
      <c r="A125" t="s">
        <v>1573</v>
      </c>
      <c r="B125">
        <v>19</v>
      </c>
      <c r="C125" s="380">
        <v>0.57035000000000002</v>
      </c>
      <c r="D125" s="380">
        <v>1.8554000000000001E-2</v>
      </c>
      <c r="E125" s="380">
        <v>0.21979000000000001</v>
      </c>
      <c r="F125" s="42">
        <v>4.7347999999999999E-3</v>
      </c>
    </row>
    <row r="126" spans="1:6">
      <c r="A126" t="s">
        <v>1338</v>
      </c>
      <c r="B126">
        <v>65</v>
      </c>
      <c r="C126" s="380">
        <v>0.28939999999999999</v>
      </c>
      <c r="D126" s="380">
        <v>1.7391E-2</v>
      </c>
      <c r="E126" s="380">
        <v>0.11157</v>
      </c>
      <c r="F126" s="42">
        <v>4.7507000000000001E-3</v>
      </c>
    </row>
    <row r="127" spans="1:6">
      <c r="A127" t="s">
        <v>1574</v>
      </c>
      <c r="B127">
        <v>106</v>
      </c>
      <c r="C127" s="380">
        <v>0.21298</v>
      </c>
      <c r="D127" s="380">
        <v>1.6324999999999999E-2</v>
      </c>
      <c r="E127" s="380">
        <v>8.2126000000000005E-2</v>
      </c>
      <c r="F127" s="42">
        <v>4.7574999999999996E-3</v>
      </c>
    </row>
    <row r="128" spans="1:6">
      <c r="A128" t="s">
        <v>1366</v>
      </c>
      <c r="B128">
        <v>21</v>
      </c>
      <c r="C128" s="380">
        <v>0.53508</v>
      </c>
      <c r="D128" s="380">
        <v>1.8298999999999999E-2</v>
      </c>
      <c r="E128" s="380">
        <v>0.20635000000000001</v>
      </c>
      <c r="F128" s="42">
        <v>4.7606999999999997E-3</v>
      </c>
    </row>
    <row r="129" spans="1:6">
      <c r="A129" t="s">
        <v>1575</v>
      </c>
      <c r="B129">
        <v>25</v>
      </c>
      <c r="C129" s="380">
        <v>0.38080999999999998</v>
      </c>
      <c r="D129" s="380">
        <v>1.4208E-2</v>
      </c>
      <c r="E129" s="380">
        <v>0.14702000000000001</v>
      </c>
      <c r="F129" s="42">
        <v>4.8009000000000003E-3</v>
      </c>
    </row>
    <row r="130" spans="1:6">
      <c r="A130" t="s">
        <v>1328</v>
      </c>
      <c r="B130">
        <v>3</v>
      </c>
      <c r="C130" s="380">
        <v>0.96860999999999997</v>
      </c>
      <c r="D130" s="380">
        <v>1.2527E-2</v>
      </c>
      <c r="E130" s="380">
        <v>0.37430999999999998</v>
      </c>
      <c r="F130" s="42">
        <v>4.8351999999999996E-3</v>
      </c>
    </row>
    <row r="131" spans="1:6">
      <c r="A131" t="s">
        <v>1329</v>
      </c>
      <c r="B131">
        <v>3</v>
      </c>
      <c r="C131" s="380">
        <v>0.96860999999999997</v>
      </c>
      <c r="D131" s="380">
        <v>1.2527E-2</v>
      </c>
      <c r="E131" s="380">
        <v>0.37430999999999998</v>
      </c>
      <c r="F131" s="42">
        <v>4.8351999999999996E-3</v>
      </c>
    </row>
    <row r="132" spans="1:6">
      <c r="A132" t="s">
        <v>1576</v>
      </c>
      <c r="B132">
        <v>6</v>
      </c>
      <c r="C132" s="380">
        <v>1.0806</v>
      </c>
      <c r="D132" s="380">
        <v>1.9761999999999998E-2</v>
      </c>
      <c r="E132" s="380">
        <v>0.41897000000000001</v>
      </c>
      <c r="F132" s="42">
        <v>4.9569999999999996E-3</v>
      </c>
    </row>
    <row r="133" spans="1:6">
      <c r="A133" t="s">
        <v>1577</v>
      </c>
      <c r="B133">
        <v>48</v>
      </c>
      <c r="C133" s="380">
        <v>0.29765000000000003</v>
      </c>
      <c r="D133" s="380">
        <v>1.5377999999999999E-2</v>
      </c>
      <c r="E133" s="380">
        <v>0.11545</v>
      </c>
      <c r="F133" s="42">
        <v>4.9703000000000004E-3</v>
      </c>
    </row>
    <row r="134" spans="1:6">
      <c r="A134" t="s">
        <v>1578</v>
      </c>
      <c r="B134">
        <v>21</v>
      </c>
      <c r="C134" s="380">
        <v>0.48548999999999998</v>
      </c>
      <c r="D134" s="380">
        <v>1.6603E-2</v>
      </c>
      <c r="E134" s="380">
        <v>0.18842</v>
      </c>
      <c r="F134" s="42">
        <v>4.9927000000000001E-3</v>
      </c>
    </row>
    <row r="135" spans="1:6">
      <c r="A135" t="s">
        <v>1579</v>
      </c>
      <c r="B135">
        <v>93</v>
      </c>
      <c r="C135" s="380">
        <v>0.23177</v>
      </c>
      <c r="D135" s="380">
        <v>1.6646999999999999E-2</v>
      </c>
      <c r="E135" s="380">
        <v>9.0008000000000005E-2</v>
      </c>
      <c r="F135" s="42">
        <v>5.0169999999999998E-3</v>
      </c>
    </row>
    <row r="136" spans="1:6">
      <c r="A136" t="s">
        <v>1327</v>
      </c>
      <c r="B136">
        <v>45</v>
      </c>
      <c r="C136" s="380">
        <v>0.29849999999999999</v>
      </c>
      <c r="D136" s="380">
        <v>1.4933E-2</v>
      </c>
      <c r="E136" s="380">
        <v>0.11627</v>
      </c>
      <c r="F136" s="42">
        <v>5.1311000000000004E-3</v>
      </c>
    </row>
    <row r="137" spans="1:6">
      <c r="A137" t="s">
        <v>1580</v>
      </c>
      <c r="B137">
        <v>345</v>
      </c>
      <c r="C137" s="380">
        <v>0.11635</v>
      </c>
      <c r="D137" s="380">
        <v>1.5980999999999999E-2</v>
      </c>
      <c r="E137" s="380">
        <v>4.5342E-2</v>
      </c>
      <c r="F137" s="42">
        <v>5.1484E-3</v>
      </c>
    </row>
    <row r="138" spans="1:6">
      <c r="A138" t="s">
        <v>1581</v>
      </c>
      <c r="B138">
        <v>12</v>
      </c>
      <c r="C138" s="380">
        <v>0.48531999999999997</v>
      </c>
      <c r="D138" s="380">
        <v>1.255E-2</v>
      </c>
      <c r="E138" s="380">
        <v>0.18940000000000001</v>
      </c>
      <c r="F138" s="42">
        <v>5.2024999999999997E-3</v>
      </c>
    </row>
    <row r="139" spans="1:6">
      <c r="A139" t="s">
        <v>1582</v>
      </c>
      <c r="B139">
        <v>51</v>
      </c>
      <c r="C139" s="380">
        <v>0.29531000000000002</v>
      </c>
      <c r="D139" s="380">
        <v>1.5726E-2</v>
      </c>
      <c r="E139" s="380">
        <v>0.11533</v>
      </c>
      <c r="F139" s="42">
        <v>5.2303000000000002E-3</v>
      </c>
    </row>
    <row r="140" spans="1:6">
      <c r="A140" t="s">
        <v>1583</v>
      </c>
      <c r="B140">
        <v>21</v>
      </c>
      <c r="C140" s="380">
        <v>0.44755</v>
      </c>
      <c r="D140" s="380">
        <v>1.5306E-2</v>
      </c>
      <c r="E140" s="380">
        <v>0.17487</v>
      </c>
      <c r="F140" s="42">
        <v>5.2481999999999997E-3</v>
      </c>
    </row>
    <row r="141" spans="1:6">
      <c r="A141" t="s">
        <v>1584</v>
      </c>
      <c r="B141">
        <v>25</v>
      </c>
      <c r="C141" s="380">
        <v>0.48221000000000003</v>
      </c>
      <c r="D141" s="380">
        <v>1.7991E-2</v>
      </c>
      <c r="E141" s="380">
        <v>0.18845999999999999</v>
      </c>
      <c r="F141" s="42">
        <v>5.2579000000000002E-3</v>
      </c>
    </row>
    <row r="142" spans="1:6">
      <c r="A142" t="s">
        <v>1391</v>
      </c>
      <c r="B142">
        <v>8</v>
      </c>
      <c r="C142" s="380">
        <v>0.88370000000000004</v>
      </c>
      <c r="D142" s="380">
        <v>1.866E-2</v>
      </c>
      <c r="E142" s="380">
        <v>0.34569</v>
      </c>
      <c r="F142" s="42">
        <v>5.2932999999999999E-3</v>
      </c>
    </row>
    <row r="143" spans="1:6">
      <c r="A143" t="s">
        <v>1585</v>
      </c>
      <c r="B143">
        <v>8</v>
      </c>
      <c r="C143" s="380">
        <v>0.81362000000000001</v>
      </c>
      <c r="D143" s="380">
        <v>1.7180000000000001E-2</v>
      </c>
      <c r="E143" s="380">
        <v>0.31839000000000001</v>
      </c>
      <c r="F143" s="42">
        <v>5.3071000000000004E-3</v>
      </c>
    </row>
    <row r="144" spans="1:6">
      <c r="A144" t="s">
        <v>1586</v>
      </c>
      <c r="B144">
        <v>5</v>
      </c>
      <c r="C144" s="380">
        <v>1.1061000000000001</v>
      </c>
      <c r="D144" s="380">
        <v>1.8466E-2</v>
      </c>
      <c r="E144" s="380">
        <v>0.43318000000000001</v>
      </c>
      <c r="F144" s="42">
        <v>5.3379999999999999E-3</v>
      </c>
    </row>
    <row r="145" spans="1:6">
      <c r="A145" t="s">
        <v>1587</v>
      </c>
      <c r="B145">
        <v>19</v>
      </c>
      <c r="C145" s="380">
        <v>0.46936</v>
      </c>
      <c r="D145" s="380">
        <v>1.5269E-2</v>
      </c>
      <c r="E145" s="380">
        <v>0.18493000000000001</v>
      </c>
      <c r="F145" s="42">
        <v>5.5777999999999999E-3</v>
      </c>
    </row>
    <row r="146" spans="1:6">
      <c r="A146" t="s">
        <v>1588</v>
      </c>
      <c r="B146">
        <v>11</v>
      </c>
      <c r="C146" s="380">
        <v>0.64941000000000004</v>
      </c>
      <c r="D146" s="380">
        <v>1.6077999999999999E-2</v>
      </c>
      <c r="E146" s="380">
        <v>0.25640000000000002</v>
      </c>
      <c r="F146" s="42">
        <v>5.6620000000000004E-3</v>
      </c>
    </row>
    <row r="147" spans="1:6">
      <c r="A147" t="s">
        <v>1589</v>
      </c>
      <c r="B147">
        <v>238</v>
      </c>
      <c r="C147" s="380">
        <v>0.14507999999999999</v>
      </c>
      <c r="D147" s="380">
        <v>1.6601000000000001E-2</v>
      </c>
      <c r="E147" s="380">
        <v>5.7327999999999997E-2</v>
      </c>
      <c r="F147" s="42">
        <v>5.6978999999999997E-3</v>
      </c>
    </row>
    <row r="148" spans="1:6">
      <c r="A148" t="s">
        <v>1400</v>
      </c>
      <c r="B148">
        <v>29</v>
      </c>
      <c r="C148" s="380">
        <v>0.42110999999999998</v>
      </c>
      <c r="D148" s="380">
        <v>1.6920000000000001E-2</v>
      </c>
      <c r="E148" s="380">
        <v>0.16681000000000001</v>
      </c>
      <c r="F148" s="42">
        <v>5.7978999999999999E-3</v>
      </c>
    </row>
    <row r="149" spans="1:6">
      <c r="A149" t="s">
        <v>1590</v>
      </c>
      <c r="B149">
        <v>110</v>
      </c>
      <c r="C149" s="380">
        <v>0.19653999999999999</v>
      </c>
      <c r="D149" s="380">
        <v>1.5344999999999999E-2</v>
      </c>
      <c r="E149" s="380">
        <v>7.7965000000000007E-2</v>
      </c>
      <c r="F149" s="42">
        <v>5.8586999999999997E-3</v>
      </c>
    </row>
    <row r="150" spans="1:6">
      <c r="A150" t="s">
        <v>1591</v>
      </c>
      <c r="B150">
        <v>65</v>
      </c>
      <c r="C150" s="380">
        <v>0.24113999999999999</v>
      </c>
      <c r="D150" s="380">
        <v>1.4491E-2</v>
      </c>
      <c r="E150" s="380">
        <v>9.5813999999999996E-2</v>
      </c>
      <c r="F150" s="42">
        <v>5.9265000000000003E-3</v>
      </c>
    </row>
    <row r="151" spans="1:6">
      <c r="A151" t="s">
        <v>1592</v>
      </c>
      <c r="B151">
        <v>6</v>
      </c>
      <c r="C151" s="380">
        <v>0.86104999999999998</v>
      </c>
      <c r="D151" s="380">
        <v>1.5747000000000001E-2</v>
      </c>
      <c r="E151" s="380">
        <v>0.34212999999999999</v>
      </c>
      <c r="F151" s="42">
        <v>5.9268000000000003E-3</v>
      </c>
    </row>
    <row r="152" spans="1:6">
      <c r="A152" t="s">
        <v>1593</v>
      </c>
      <c r="B152">
        <v>302</v>
      </c>
      <c r="C152" s="380">
        <v>0.12234</v>
      </c>
      <c r="D152" s="380">
        <v>1.5741999999999999E-2</v>
      </c>
      <c r="E152" s="380">
        <v>4.8741E-2</v>
      </c>
      <c r="F152" s="42">
        <v>6.0407999999999998E-3</v>
      </c>
    </row>
    <row r="153" spans="1:6">
      <c r="A153" t="s">
        <v>1594</v>
      </c>
      <c r="B153">
        <v>550</v>
      </c>
      <c r="C153" s="380">
        <v>9.2412999999999995E-2</v>
      </c>
      <c r="D153" s="380">
        <v>1.5934E-2</v>
      </c>
      <c r="E153" s="380">
        <v>3.6840999999999999E-2</v>
      </c>
      <c r="F153" s="42">
        <v>6.0686000000000004E-3</v>
      </c>
    </row>
    <row r="154" spans="1:6">
      <c r="A154" t="s">
        <v>1595</v>
      </c>
      <c r="B154">
        <v>22</v>
      </c>
      <c r="C154" s="380">
        <v>0.43346000000000001</v>
      </c>
      <c r="D154" s="380">
        <v>1.5172E-2</v>
      </c>
      <c r="E154" s="380">
        <v>0.17286000000000001</v>
      </c>
      <c r="F154" s="42">
        <v>6.0835000000000004E-3</v>
      </c>
    </row>
    <row r="155" spans="1:6">
      <c r="A155" t="s">
        <v>1596</v>
      </c>
      <c r="B155">
        <v>359</v>
      </c>
      <c r="C155" s="380">
        <v>0.11169</v>
      </c>
      <c r="D155" s="380">
        <v>1.5643000000000001E-2</v>
      </c>
      <c r="E155" s="380">
        <v>4.4545000000000001E-2</v>
      </c>
      <c r="F155" s="42">
        <v>6.0863999999999996E-3</v>
      </c>
    </row>
    <row r="156" spans="1:6">
      <c r="A156" t="s">
        <v>1597</v>
      </c>
      <c r="B156">
        <v>8</v>
      </c>
      <c r="C156" s="380">
        <v>0.65222999999999998</v>
      </c>
      <c r="D156" s="380">
        <v>1.3772E-2</v>
      </c>
      <c r="E156" s="380">
        <v>0.26046999999999998</v>
      </c>
      <c r="F156" s="42">
        <v>6.1441999999999998E-3</v>
      </c>
    </row>
    <row r="157" spans="1:6">
      <c r="A157" t="s">
        <v>1598</v>
      </c>
      <c r="B157">
        <v>10</v>
      </c>
      <c r="C157" s="380">
        <v>0.75602999999999998</v>
      </c>
      <c r="D157" s="380">
        <v>1.7847999999999999E-2</v>
      </c>
      <c r="E157" s="380">
        <v>0.30206</v>
      </c>
      <c r="F157" s="42">
        <v>6.1644999999999998E-3</v>
      </c>
    </row>
    <row r="158" spans="1:6">
      <c r="A158" t="s">
        <v>1599</v>
      </c>
      <c r="B158">
        <v>4</v>
      </c>
      <c r="C158" s="380">
        <v>1.1695</v>
      </c>
      <c r="D158" s="380">
        <v>1.7465000000000001E-2</v>
      </c>
      <c r="E158" s="380">
        <v>0.46801999999999999</v>
      </c>
      <c r="F158" s="42">
        <v>6.2329999999999998E-3</v>
      </c>
    </row>
    <row r="159" spans="1:6">
      <c r="A159" t="s">
        <v>1600</v>
      </c>
      <c r="B159">
        <v>39</v>
      </c>
      <c r="C159" s="380">
        <v>0.30280000000000001</v>
      </c>
      <c r="D159" s="380">
        <v>1.4104999999999999E-2</v>
      </c>
      <c r="E159" s="380">
        <v>0.12119000000000001</v>
      </c>
      <c r="F159" s="42">
        <v>6.2389999999999998E-3</v>
      </c>
    </row>
    <row r="160" spans="1:6">
      <c r="A160" t="s">
        <v>1601</v>
      </c>
      <c r="B160">
        <v>104</v>
      </c>
      <c r="C160" s="380">
        <v>0.20988000000000001</v>
      </c>
      <c r="D160" s="380">
        <v>1.5935999999999999E-2</v>
      </c>
      <c r="E160" s="380">
        <v>8.4017999999999995E-2</v>
      </c>
      <c r="F160" s="42">
        <v>6.2486E-3</v>
      </c>
    </row>
    <row r="161" spans="1:6">
      <c r="A161" t="s">
        <v>1602</v>
      </c>
      <c r="B161">
        <v>15</v>
      </c>
      <c r="C161" s="380">
        <v>0.56576000000000004</v>
      </c>
      <c r="D161" s="380">
        <v>1.6355000000000001E-2</v>
      </c>
      <c r="E161" s="380">
        <v>0.22689000000000001</v>
      </c>
      <c r="F161" s="42">
        <v>6.3299000000000003E-3</v>
      </c>
    </row>
    <row r="162" spans="1:6">
      <c r="A162" t="s">
        <v>1603</v>
      </c>
      <c r="B162">
        <v>467</v>
      </c>
      <c r="C162" s="380">
        <v>9.6484E-2</v>
      </c>
      <c r="D162" s="380">
        <v>1.5365E-2</v>
      </c>
      <c r="E162" s="380">
        <v>3.8698999999999997E-2</v>
      </c>
      <c r="F162" s="42">
        <v>6.3346000000000001E-3</v>
      </c>
    </row>
    <row r="163" spans="1:6">
      <c r="A163" t="s">
        <v>1604</v>
      </c>
      <c r="B163">
        <v>10</v>
      </c>
      <c r="C163" s="380">
        <v>0.68374999999999997</v>
      </c>
      <c r="D163" s="380">
        <v>1.6140999999999999E-2</v>
      </c>
      <c r="E163" s="380">
        <v>0.27445000000000003</v>
      </c>
      <c r="F163" s="42">
        <v>6.3677999999999998E-3</v>
      </c>
    </row>
    <row r="164" spans="1:6">
      <c r="A164" t="s">
        <v>1605</v>
      </c>
      <c r="B164">
        <v>34</v>
      </c>
      <c r="C164" s="380">
        <v>0.35820999999999997</v>
      </c>
      <c r="D164" s="380">
        <v>1.5582E-2</v>
      </c>
      <c r="E164" s="380">
        <v>0.14405000000000001</v>
      </c>
      <c r="F164" s="42">
        <v>6.4498000000000003E-3</v>
      </c>
    </row>
    <row r="165" spans="1:6">
      <c r="A165" t="s">
        <v>1324</v>
      </c>
      <c r="B165">
        <v>180</v>
      </c>
      <c r="C165" s="380">
        <v>0.15720999999999999</v>
      </c>
      <c r="D165" s="380">
        <v>1.5671000000000001E-2</v>
      </c>
      <c r="E165" s="380">
        <v>6.3337000000000004E-2</v>
      </c>
      <c r="F165" s="42">
        <v>6.5344000000000001E-3</v>
      </c>
    </row>
    <row r="166" spans="1:6">
      <c r="A166" t="s">
        <v>1606</v>
      </c>
      <c r="B166">
        <v>174</v>
      </c>
      <c r="C166" s="380">
        <v>0.16198000000000001</v>
      </c>
      <c r="D166" s="380">
        <v>1.5878E-2</v>
      </c>
      <c r="E166" s="380">
        <v>6.5287999999999999E-2</v>
      </c>
      <c r="F166" s="42">
        <v>6.5545999999999998E-3</v>
      </c>
    </row>
    <row r="167" spans="1:6">
      <c r="A167" t="s">
        <v>1607</v>
      </c>
      <c r="B167">
        <v>11</v>
      </c>
      <c r="C167" s="380">
        <v>0.64122999999999997</v>
      </c>
      <c r="D167" s="380">
        <v>1.5876000000000001E-2</v>
      </c>
      <c r="E167" s="380">
        <v>0.25855</v>
      </c>
      <c r="F167" s="42">
        <v>6.5718E-3</v>
      </c>
    </row>
    <row r="168" spans="1:6">
      <c r="A168" t="s">
        <v>1608</v>
      </c>
      <c r="B168">
        <v>323</v>
      </c>
      <c r="C168" s="380">
        <v>0.11686000000000001</v>
      </c>
      <c r="D168" s="380">
        <v>1.5542E-2</v>
      </c>
      <c r="E168" s="380">
        <v>4.7168000000000002E-2</v>
      </c>
      <c r="F168" s="42">
        <v>6.6182000000000003E-3</v>
      </c>
    </row>
    <row r="169" spans="1:6">
      <c r="A169" t="s">
        <v>1469</v>
      </c>
      <c r="B169">
        <v>6</v>
      </c>
      <c r="C169" s="380">
        <v>0.87409000000000003</v>
      </c>
      <c r="D169" s="380">
        <v>1.5984999999999999E-2</v>
      </c>
      <c r="E169" s="380">
        <v>0.35281000000000001</v>
      </c>
      <c r="F169" s="42">
        <v>6.62E-3</v>
      </c>
    </row>
    <row r="170" spans="1:6">
      <c r="A170" t="s">
        <v>1609</v>
      </c>
      <c r="B170">
        <v>87</v>
      </c>
      <c r="C170" s="380">
        <v>0.23289000000000001</v>
      </c>
      <c r="D170" s="380">
        <v>1.6181000000000001E-2</v>
      </c>
      <c r="E170" s="380">
        <v>9.4123999999999999E-2</v>
      </c>
      <c r="F170" s="42">
        <v>6.6800999999999996E-3</v>
      </c>
    </row>
    <row r="171" spans="1:6">
      <c r="A171" t="s">
        <v>1610</v>
      </c>
      <c r="B171">
        <v>39</v>
      </c>
      <c r="C171" s="380">
        <v>0.34105000000000002</v>
      </c>
      <c r="D171" s="380">
        <v>1.5886999999999998E-2</v>
      </c>
      <c r="E171" s="380">
        <v>0.13783999999999999</v>
      </c>
      <c r="F171" s="42">
        <v>6.6822000000000001E-3</v>
      </c>
    </row>
    <row r="172" spans="1:6">
      <c r="A172" t="s">
        <v>1611</v>
      </c>
      <c r="B172">
        <v>11</v>
      </c>
      <c r="C172" s="380">
        <v>0.78595000000000004</v>
      </c>
      <c r="D172" s="380">
        <v>1.9459000000000001E-2</v>
      </c>
      <c r="E172" s="380">
        <v>0.31835000000000002</v>
      </c>
      <c r="F172" s="42">
        <v>6.7840000000000001E-3</v>
      </c>
    </row>
    <row r="173" spans="1:6">
      <c r="A173" t="s">
        <v>1612</v>
      </c>
      <c r="B173">
        <v>8</v>
      </c>
      <c r="C173" s="380">
        <v>0.75104000000000004</v>
      </c>
      <c r="D173" s="380">
        <v>1.5859000000000002E-2</v>
      </c>
      <c r="E173" s="380">
        <v>0.30431999999999998</v>
      </c>
      <c r="F173" s="42">
        <v>6.8006000000000004E-3</v>
      </c>
    </row>
    <row r="174" spans="1:6">
      <c r="A174" t="s">
        <v>1613</v>
      </c>
      <c r="B174">
        <v>9</v>
      </c>
      <c r="C174" s="380">
        <v>0.66805000000000003</v>
      </c>
      <c r="D174" s="380">
        <v>1.4962E-2</v>
      </c>
      <c r="E174" s="380">
        <v>0.27085999999999999</v>
      </c>
      <c r="F174" s="42">
        <v>6.8291999999999997E-3</v>
      </c>
    </row>
    <row r="175" spans="1:6">
      <c r="A175" t="s">
        <v>1614</v>
      </c>
      <c r="B175">
        <v>10</v>
      </c>
      <c r="C175" s="380">
        <v>0.70167000000000002</v>
      </c>
      <c r="D175" s="380">
        <v>1.6563999999999999E-2</v>
      </c>
      <c r="E175" s="380">
        <v>0.28481000000000001</v>
      </c>
      <c r="F175" s="42">
        <v>6.8821000000000004E-3</v>
      </c>
    </row>
    <row r="176" spans="1:6">
      <c r="A176" t="s">
        <v>1615</v>
      </c>
      <c r="B176">
        <v>47</v>
      </c>
      <c r="C176" s="380">
        <v>0.31927</v>
      </c>
      <c r="D176" s="380">
        <v>1.6323000000000001E-2</v>
      </c>
      <c r="E176" s="380">
        <v>0.12978000000000001</v>
      </c>
      <c r="F176" s="42">
        <v>6.9511E-3</v>
      </c>
    </row>
    <row r="177" spans="1:6">
      <c r="A177" t="s">
        <v>1333</v>
      </c>
      <c r="B177">
        <v>25</v>
      </c>
      <c r="C177" s="380">
        <v>0.42202000000000001</v>
      </c>
      <c r="D177" s="380">
        <v>1.5746E-2</v>
      </c>
      <c r="E177" s="380">
        <v>0.17169000000000001</v>
      </c>
      <c r="F177" s="42">
        <v>6.9915000000000003E-3</v>
      </c>
    </row>
    <row r="178" spans="1:6">
      <c r="A178" t="s">
        <v>1616</v>
      </c>
      <c r="B178">
        <v>120</v>
      </c>
      <c r="C178" s="380">
        <v>0.18989</v>
      </c>
      <c r="D178" s="380">
        <v>1.5481E-2</v>
      </c>
      <c r="E178" s="380">
        <v>7.7304999999999999E-2</v>
      </c>
      <c r="F178" s="42">
        <v>7.0220999999999999E-3</v>
      </c>
    </row>
    <row r="179" spans="1:6">
      <c r="A179" t="s">
        <v>1617</v>
      </c>
      <c r="B179">
        <v>5</v>
      </c>
      <c r="C179" s="380">
        <v>0.92754999999999999</v>
      </c>
      <c r="D179" s="380">
        <v>1.5485000000000001E-2</v>
      </c>
      <c r="E179" s="380">
        <v>0.37780000000000002</v>
      </c>
      <c r="F179" s="42">
        <v>7.0469E-3</v>
      </c>
    </row>
    <row r="180" spans="1:6">
      <c r="A180" t="s">
        <v>1618</v>
      </c>
      <c r="B180">
        <v>11</v>
      </c>
      <c r="C180" s="380">
        <v>0.61621000000000004</v>
      </c>
      <c r="D180" s="380">
        <v>1.5256E-2</v>
      </c>
      <c r="E180" s="380">
        <v>0.25119999999999998</v>
      </c>
      <c r="F180" s="42">
        <v>7.0885000000000002E-3</v>
      </c>
    </row>
    <row r="181" spans="1:6">
      <c r="A181" t="s">
        <v>1619</v>
      </c>
      <c r="B181">
        <v>460</v>
      </c>
      <c r="C181" s="380">
        <v>9.6750000000000003E-2</v>
      </c>
      <c r="D181" s="380">
        <v>1.5295E-2</v>
      </c>
      <c r="E181" s="380">
        <v>3.9470999999999999E-2</v>
      </c>
      <c r="F181" s="42">
        <v>7.1256999999999996E-3</v>
      </c>
    </row>
    <row r="182" spans="1:6">
      <c r="A182" t="s">
        <v>1620</v>
      </c>
      <c r="B182">
        <v>6</v>
      </c>
      <c r="C182" s="380">
        <v>1.0059</v>
      </c>
      <c r="D182" s="380">
        <v>1.8395999999999999E-2</v>
      </c>
      <c r="E182" s="380">
        <v>0.41100999999999999</v>
      </c>
      <c r="F182" s="42">
        <v>7.1986000000000003E-3</v>
      </c>
    </row>
    <row r="183" spans="1:6">
      <c r="A183" t="s">
        <v>1621</v>
      </c>
      <c r="B183">
        <v>8</v>
      </c>
      <c r="C183" s="380">
        <v>0.84672999999999998</v>
      </c>
      <c r="D183" s="380">
        <v>1.7878999999999999E-2</v>
      </c>
      <c r="E183" s="380">
        <v>0.34597</v>
      </c>
      <c r="F183" s="42">
        <v>7.1992000000000002E-3</v>
      </c>
    </row>
    <row r="184" spans="1:6">
      <c r="A184" t="s">
        <v>1622</v>
      </c>
      <c r="B184">
        <v>187</v>
      </c>
      <c r="C184" s="380">
        <v>0.14248</v>
      </c>
      <c r="D184" s="380">
        <v>1.4473E-2</v>
      </c>
      <c r="E184" s="380">
        <v>5.8279999999999998E-2</v>
      </c>
      <c r="F184" s="42">
        <v>7.2528000000000002E-3</v>
      </c>
    </row>
    <row r="185" spans="1:6">
      <c r="A185" t="s">
        <v>1623</v>
      </c>
      <c r="B185">
        <v>179</v>
      </c>
      <c r="C185" s="380">
        <v>0.16544</v>
      </c>
      <c r="D185" s="380">
        <v>1.6445999999999999E-2</v>
      </c>
      <c r="E185" s="380">
        <v>6.7704E-2</v>
      </c>
      <c r="F185" s="42">
        <v>7.2760000000000003E-3</v>
      </c>
    </row>
    <row r="186" spans="1:6">
      <c r="A186" t="s">
        <v>1624</v>
      </c>
      <c r="B186">
        <v>4</v>
      </c>
      <c r="C186" s="380">
        <v>0.90837000000000001</v>
      </c>
      <c r="D186" s="380">
        <v>1.3565000000000001E-2</v>
      </c>
      <c r="E186" s="380">
        <v>0.37186000000000002</v>
      </c>
      <c r="F186" s="42">
        <v>7.2928999999999997E-3</v>
      </c>
    </row>
    <row r="187" spans="1:6">
      <c r="A187" t="s">
        <v>1625</v>
      </c>
      <c r="B187">
        <v>75</v>
      </c>
      <c r="C187" s="380">
        <v>0.25322</v>
      </c>
      <c r="D187" s="380">
        <v>1.6341000000000001E-2</v>
      </c>
      <c r="E187" s="380">
        <v>0.1037</v>
      </c>
      <c r="F187" s="42">
        <v>7.3131000000000003E-3</v>
      </c>
    </row>
    <row r="188" spans="1:6">
      <c r="A188" t="s">
        <v>1626</v>
      </c>
      <c r="B188">
        <v>962</v>
      </c>
      <c r="C188" s="380">
        <v>6.9350999999999996E-2</v>
      </c>
      <c r="D188" s="380">
        <v>1.5625E-2</v>
      </c>
      <c r="E188" s="380">
        <v>2.8403999999999999E-2</v>
      </c>
      <c r="F188" s="42">
        <v>7.3165000000000001E-3</v>
      </c>
    </row>
    <row r="189" spans="1:6">
      <c r="A189" t="s">
        <v>1627</v>
      </c>
      <c r="B189">
        <v>14</v>
      </c>
      <c r="C189" s="380">
        <v>0.64239000000000002</v>
      </c>
      <c r="D189" s="380">
        <v>1.7940999999999999E-2</v>
      </c>
      <c r="E189" s="380">
        <v>0.26324999999999998</v>
      </c>
      <c r="F189" s="42">
        <v>7.3442999999999998E-3</v>
      </c>
    </row>
    <row r="190" spans="1:6">
      <c r="A190" t="s">
        <v>1628</v>
      </c>
      <c r="B190">
        <v>10</v>
      </c>
      <c r="C190" s="380">
        <v>0.69693000000000005</v>
      </c>
      <c r="D190" s="380">
        <v>1.6452000000000001E-2</v>
      </c>
      <c r="E190" s="380">
        <v>0.28566000000000003</v>
      </c>
      <c r="F190" s="42">
        <v>7.3550000000000004E-3</v>
      </c>
    </row>
    <row r="191" spans="1:6">
      <c r="A191" t="s">
        <v>1375</v>
      </c>
      <c r="B191">
        <v>803</v>
      </c>
      <c r="C191" s="380">
        <v>7.5389999999999999E-2</v>
      </c>
      <c r="D191" s="380">
        <v>1.5591000000000001E-2</v>
      </c>
      <c r="E191" s="380">
        <v>3.0918000000000001E-2</v>
      </c>
      <c r="F191" s="42">
        <v>7.3822000000000002E-3</v>
      </c>
    </row>
    <row r="192" spans="1:6">
      <c r="A192" t="s">
        <v>1629</v>
      </c>
      <c r="B192">
        <v>118</v>
      </c>
      <c r="C192" s="380">
        <v>0.17881</v>
      </c>
      <c r="D192" s="380">
        <v>1.4456E-2</v>
      </c>
      <c r="E192" s="380">
        <v>7.3397000000000004E-2</v>
      </c>
      <c r="F192" s="42">
        <v>7.4269999999999996E-3</v>
      </c>
    </row>
    <row r="193" spans="1:6">
      <c r="A193" t="s">
        <v>1630</v>
      </c>
      <c r="B193">
        <v>56</v>
      </c>
      <c r="C193" s="380">
        <v>0.26117000000000001</v>
      </c>
      <c r="D193" s="380">
        <v>1.4571000000000001E-2</v>
      </c>
      <c r="E193" s="380">
        <v>0.10730000000000001</v>
      </c>
      <c r="F193" s="42">
        <v>7.4711999999999999E-3</v>
      </c>
    </row>
    <row r="194" spans="1:6">
      <c r="A194" t="s">
        <v>1631</v>
      </c>
      <c r="B194">
        <v>11</v>
      </c>
      <c r="C194" s="380">
        <v>0.58457999999999999</v>
      </c>
      <c r="D194" s="380">
        <v>1.4473E-2</v>
      </c>
      <c r="E194" s="380">
        <v>0.24160000000000001</v>
      </c>
      <c r="F194" s="42">
        <v>7.7730999999999998E-3</v>
      </c>
    </row>
    <row r="195" spans="1:6">
      <c r="A195" t="s">
        <v>1632</v>
      </c>
      <c r="B195">
        <v>40</v>
      </c>
      <c r="C195" s="380">
        <v>0.33073999999999998</v>
      </c>
      <c r="D195" s="380">
        <v>1.5602E-2</v>
      </c>
      <c r="E195" s="380">
        <v>0.13682</v>
      </c>
      <c r="F195" s="42">
        <v>7.8212000000000004E-3</v>
      </c>
    </row>
    <row r="196" spans="1:6">
      <c r="A196" t="s">
        <v>1633</v>
      </c>
      <c r="B196">
        <v>884</v>
      </c>
      <c r="C196" s="380">
        <v>7.0669999999999997E-2</v>
      </c>
      <c r="D196" s="380">
        <v>1.5298000000000001E-2</v>
      </c>
      <c r="E196" s="380">
        <v>2.9241E-2</v>
      </c>
      <c r="F196" s="42">
        <v>7.8337000000000007E-3</v>
      </c>
    </row>
    <row r="197" spans="1:6">
      <c r="A197" t="s">
        <v>1634</v>
      </c>
      <c r="B197">
        <v>6</v>
      </c>
      <c r="C197" s="380">
        <v>0.89371</v>
      </c>
      <c r="D197" s="380">
        <v>1.6344000000000001E-2</v>
      </c>
      <c r="E197" s="380">
        <v>0.37008999999999997</v>
      </c>
      <c r="F197" s="42">
        <v>7.8759999999999993E-3</v>
      </c>
    </row>
    <row r="198" spans="1:6">
      <c r="A198" t="s">
        <v>1635</v>
      </c>
      <c r="B198">
        <v>40</v>
      </c>
      <c r="C198" s="380">
        <v>0.31685000000000002</v>
      </c>
      <c r="D198" s="380">
        <v>1.4947E-2</v>
      </c>
      <c r="E198" s="380">
        <v>0.13134999999999999</v>
      </c>
      <c r="F198" s="42">
        <v>7.9327000000000009E-3</v>
      </c>
    </row>
    <row r="199" spans="1:6">
      <c r="A199" t="s">
        <v>1636</v>
      </c>
      <c r="B199">
        <v>6</v>
      </c>
      <c r="C199" s="380">
        <v>0.94849000000000006</v>
      </c>
      <c r="D199" s="380">
        <v>1.7346E-2</v>
      </c>
      <c r="E199" s="380">
        <v>0.39319999999999999</v>
      </c>
      <c r="F199" s="42">
        <v>7.9331999999999996E-3</v>
      </c>
    </row>
    <row r="200" spans="1:6">
      <c r="A200" t="s">
        <v>1637</v>
      </c>
      <c r="B200">
        <v>1232</v>
      </c>
      <c r="C200" s="380">
        <v>6.0543E-2</v>
      </c>
      <c r="D200" s="380">
        <v>1.5313999999999999E-2</v>
      </c>
      <c r="E200" s="380">
        <v>2.5104999999999999E-2</v>
      </c>
      <c r="F200" s="42">
        <v>7.9469999999999992E-3</v>
      </c>
    </row>
    <row r="201" spans="1:6">
      <c r="A201" t="s">
        <v>1364</v>
      </c>
      <c r="B201">
        <v>193</v>
      </c>
      <c r="C201" s="380">
        <v>0.14931</v>
      </c>
      <c r="D201" s="380">
        <v>1.5405E-2</v>
      </c>
      <c r="E201" s="380">
        <v>6.2046999999999998E-2</v>
      </c>
      <c r="F201" s="42">
        <v>8.0622000000000003E-3</v>
      </c>
    </row>
    <row r="202" spans="1:6">
      <c r="A202" t="s">
        <v>1638</v>
      </c>
      <c r="B202">
        <v>309</v>
      </c>
      <c r="C202" s="380">
        <v>0.11522</v>
      </c>
      <c r="D202" s="380">
        <v>1.4992999999999999E-2</v>
      </c>
      <c r="E202" s="380">
        <v>4.7927999999999998E-2</v>
      </c>
      <c r="F202" s="42">
        <v>8.1154999999999995E-3</v>
      </c>
    </row>
    <row r="203" spans="1:6">
      <c r="A203" t="s">
        <v>1639</v>
      </c>
      <c r="B203">
        <v>34</v>
      </c>
      <c r="C203" s="380">
        <v>0.36324000000000001</v>
      </c>
      <c r="D203" s="380">
        <v>1.5800999999999999E-2</v>
      </c>
      <c r="E203" s="380">
        <v>0.15126000000000001</v>
      </c>
      <c r="F203" s="42">
        <v>8.1715999999999994E-3</v>
      </c>
    </row>
    <row r="204" spans="1:6">
      <c r="A204" t="s">
        <v>1640</v>
      </c>
      <c r="B204">
        <v>190</v>
      </c>
      <c r="C204" s="380">
        <v>0.14985999999999999</v>
      </c>
      <c r="D204" s="380">
        <v>1.5343000000000001E-2</v>
      </c>
      <c r="E204" s="380">
        <v>6.241E-2</v>
      </c>
      <c r="F204" s="42">
        <v>8.1747999999999994E-3</v>
      </c>
    </row>
    <row r="205" spans="1:6">
      <c r="A205" t="s">
        <v>1641</v>
      </c>
      <c r="B205">
        <v>184</v>
      </c>
      <c r="C205" s="380">
        <v>0.14288999999999999</v>
      </c>
      <c r="D205" s="380">
        <v>1.4399E-2</v>
      </c>
      <c r="E205" s="380">
        <v>5.9589999999999997E-2</v>
      </c>
      <c r="F205" s="42">
        <v>8.2491000000000005E-3</v>
      </c>
    </row>
    <row r="206" spans="1:6">
      <c r="A206" t="s">
        <v>1642</v>
      </c>
      <c r="B206">
        <v>142</v>
      </c>
      <c r="C206" s="380">
        <v>0.17276</v>
      </c>
      <c r="D206" s="380">
        <v>1.5311E-2</v>
      </c>
      <c r="E206" s="380">
        <v>7.2434999999999999E-2</v>
      </c>
      <c r="F206" s="42">
        <v>8.5457999999999992E-3</v>
      </c>
    </row>
    <row r="207" spans="1:6">
      <c r="A207" t="s">
        <v>1643</v>
      </c>
      <c r="B207">
        <v>9</v>
      </c>
      <c r="C207" s="380">
        <v>0.73257000000000005</v>
      </c>
      <c r="D207" s="380">
        <v>1.6407000000000001E-2</v>
      </c>
      <c r="E207" s="380">
        <v>0.30718000000000001</v>
      </c>
      <c r="F207" s="42">
        <v>8.5483E-3</v>
      </c>
    </row>
    <row r="208" spans="1:6">
      <c r="A208" t="s">
        <v>1416</v>
      </c>
      <c r="B208">
        <v>248</v>
      </c>
      <c r="C208" s="380">
        <v>0.12836</v>
      </c>
      <c r="D208" s="380">
        <v>1.4989000000000001E-2</v>
      </c>
      <c r="E208" s="380">
        <v>5.4042E-2</v>
      </c>
      <c r="F208" s="42">
        <v>8.7767000000000001E-3</v>
      </c>
    </row>
    <row r="209" spans="1:6">
      <c r="A209" t="s">
        <v>1644</v>
      </c>
      <c r="B209">
        <v>25</v>
      </c>
      <c r="C209" s="380">
        <v>0.45288</v>
      </c>
      <c r="D209" s="380">
        <v>1.6896999999999999E-2</v>
      </c>
      <c r="E209" s="380">
        <v>0.19108</v>
      </c>
      <c r="F209" s="42">
        <v>8.8987000000000007E-3</v>
      </c>
    </row>
    <row r="210" spans="1:6">
      <c r="A210" t="s">
        <v>1645</v>
      </c>
      <c r="B210">
        <v>102</v>
      </c>
      <c r="C210" s="380">
        <v>0.20868999999999999</v>
      </c>
      <c r="D210" s="380">
        <v>1.5694E-2</v>
      </c>
      <c r="E210" s="380">
        <v>8.8470999999999994E-2</v>
      </c>
      <c r="F210" s="42">
        <v>9.1715000000000008E-3</v>
      </c>
    </row>
    <row r="211" spans="1:6">
      <c r="A211" t="s">
        <v>1646</v>
      </c>
      <c r="B211">
        <v>18</v>
      </c>
      <c r="C211" s="380">
        <v>0.45423999999999998</v>
      </c>
      <c r="D211" s="380">
        <v>1.4383999999999999E-2</v>
      </c>
      <c r="E211" s="380">
        <v>0.19258</v>
      </c>
      <c r="F211" s="42">
        <v>9.1745999999999998E-3</v>
      </c>
    </row>
    <row r="212" spans="1:6">
      <c r="A212" t="s">
        <v>1647</v>
      </c>
      <c r="B212">
        <v>14</v>
      </c>
      <c r="C212" s="380">
        <v>0.46217999999999998</v>
      </c>
      <c r="D212" s="380">
        <v>1.2907999999999999E-2</v>
      </c>
      <c r="E212" s="380">
        <v>0.19614999999999999</v>
      </c>
      <c r="F212" s="42">
        <v>9.2371999999999992E-3</v>
      </c>
    </row>
    <row r="213" spans="1:6">
      <c r="A213" t="s">
        <v>1648</v>
      </c>
      <c r="B213">
        <v>47</v>
      </c>
      <c r="C213" s="380">
        <v>0.28610000000000002</v>
      </c>
      <c r="D213" s="380">
        <v>1.4626999999999999E-2</v>
      </c>
      <c r="E213" s="380">
        <v>0.12187000000000001</v>
      </c>
      <c r="F213" s="42">
        <v>9.4564999999999996E-3</v>
      </c>
    </row>
    <row r="214" spans="1:6">
      <c r="A214" t="s">
        <v>1649</v>
      </c>
      <c r="B214">
        <v>5</v>
      </c>
      <c r="C214" s="380">
        <v>1.0039</v>
      </c>
      <c r="D214" s="380">
        <v>1.6761000000000002E-2</v>
      </c>
      <c r="E214" s="380">
        <v>0.42787999999999998</v>
      </c>
      <c r="F214" s="42">
        <v>9.4862999999999996E-3</v>
      </c>
    </row>
    <row r="215" spans="1:6">
      <c r="A215" t="s">
        <v>1650</v>
      </c>
      <c r="B215">
        <v>317</v>
      </c>
      <c r="C215" s="380">
        <v>0.11336</v>
      </c>
      <c r="D215" s="380">
        <v>1.4937000000000001E-2</v>
      </c>
      <c r="E215" s="380">
        <v>4.8422E-2</v>
      </c>
      <c r="F215" s="42">
        <v>9.6206E-3</v>
      </c>
    </row>
    <row r="216" spans="1:6">
      <c r="A216" t="s">
        <v>1651</v>
      </c>
      <c r="B216">
        <v>15</v>
      </c>
      <c r="C216" s="380">
        <v>0.55828</v>
      </c>
      <c r="D216" s="380">
        <v>1.6139000000000001E-2</v>
      </c>
      <c r="E216" s="380">
        <v>0.23855000000000001</v>
      </c>
      <c r="F216" s="42">
        <v>9.6389000000000006E-3</v>
      </c>
    </row>
    <row r="217" spans="1:6">
      <c r="A217" t="s">
        <v>1652</v>
      </c>
      <c r="B217">
        <v>1644</v>
      </c>
      <c r="C217" s="380">
        <v>5.0370999999999999E-2</v>
      </c>
      <c r="D217" s="380">
        <v>1.4534999999999999E-2</v>
      </c>
      <c r="E217" s="380">
        <v>2.1589000000000001E-2</v>
      </c>
      <c r="F217" s="42">
        <v>9.8261000000000008E-3</v>
      </c>
    </row>
    <row r="218" spans="1:6">
      <c r="A218" t="s">
        <v>1653</v>
      </c>
      <c r="B218">
        <v>680</v>
      </c>
      <c r="C218" s="380">
        <v>7.4651999999999996E-2</v>
      </c>
      <c r="D218" s="380">
        <v>1.4258E-2</v>
      </c>
      <c r="E218" s="380">
        <v>3.2006E-2</v>
      </c>
      <c r="F218" s="42">
        <v>9.8455000000000001E-3</v>
      </c>
    </row>
    <row r="219" spans="1:6">
      <c r="A219" t="s">
        <v>1654</v>
      </c>
      <c r="B219">
        <v>6</v>
      </c>
      <c r="C219" s="380">
        <v>0.74573999999999996</v>
      </c>
      <c r="D219" s="380">
        <v>1.3638000000000001E-2</v>
      </c>
      <c r="E219" s="380">
        <v>0.32012000000000002</v>
      </c>
      <c r="F219" s="42">
        <v>9.9212999999999992E-3</v>
      </c>
    </row>
    <row r="221" spans="1:6" ht="35" customHeight="1">
      <c r="A221" s="791" t="s">
        <v>2052</v>
      </c>
      <c r="B221" s="791"/>
      <c r="C221" s="791"/>
      <c r="D221" s="791"/>
      <c r="E221" s="791"/>
      <c r="F221" s="791"/>
    </row>
    <row r="222" spans="1:6">
      <c r="A222" s="381"/>
      <c r="B222" s="381"/>
      <c r="C222" s="381"/>
      <c r="D222" s="381"/>
      <c r="E222" s="381"/>
      <c r="F222" s="382"/>
    </row>
    <row r="223" spans="1:6" ht="40" customHeight="1">
      <c r="A223" s="746" t="s">
        <v>1476</v>
      </c>
      <c r="B223" s="746"/>
      <c r="C223" s="746"/>
      <c r="D223" s="746"/>
      <c r="E223" s="746"/>
      <c r="F223" s="746"/>
    </row>
  </sheetData>
  <autoFilter ref="A3:F3" xr:uid="{EB787297-0CD6-BE4A-8B43-5E94DF65A0E0}"/>
  <mergeCells count="2">
    <mergeCell ref="A221:F221"/>
    <mergeCell ref="A223:F223"/>
  </mergeCells>
  <hyperlinks>
    <hyperlink ref="A2" location="List!A1" display="Back to List" xr:uid="{CE280DC7-FA36-2443-BABB-AADEBC144E3B}"/>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B79AE-C875-F349-B91F-976B015BF0E0}">
  <sheetPr>
    <pageSetUpPr fitToPage="1"/>
  </sheetPr>
  <dimension ref="A1:L96"/>
  <sheetViews>
    <sheetView zoomScaleNormal="100" workbookViewId="0">
      <pane ySplit="4" topLeftCell="A5" activePane="bottomLeft" state="frozen"/>
      <selection activeCell="F20" sqref="F20"/>
      <selection pane="bottomLeft"/>
    </sheetView>
  </sheetViews>
  <sheetFormatPr baseColWidth="10" defaultRowHeight="16"/>
  <cols>
    <col min="1" max="1" width="18.33203125" style="119" customWidth="1"/>
    <col min="2" max="2" width="16" style="119" bestFit="1" customWidth="1"/>
    <col min="3" max="3" width="11.6640625" style="119" bestFit="1" customWidth="1"/>
    <col min="4" max="4" width="12.1640625" style="119" customWidth="1"/>
    <col min="5" max="5" width="16.1640625" style="119" bestFit="1" customWidth="1"/>
    <col min="6" max="6" width="14.33203125" style="119" customWidth="1"/>
    <col min="7" max="7" width="18.5" style="116" customWidth="1"/>
    <col min="8" max="8" width="15.33203125" style="116" bestFit="1" customWidth="1"/>
    <col min="9" max="9" width="10" style="116" bestFit="1" customWidth="1"/>
    <col min="10" max="10" width="8.5" style="116" bestFit="1" customWidth="1"/>
    <col min="11" max="11" width="28.6640625" style="13" bestFit="1" customWidth="1"/>
    <col min="12" max="12" width="10.83203125" style="116" bestFit="1" customWidth="1"/>
    <col min="13" max="16384" width="10.83203125" style="13"/>
  </cols>
  <sheetData>
    <row r="1" spans="1:12">
      <c r="A1" s="126" t="s">
        <v>2045</v>
      </c>
      <c r="B1" s="120"/>
    </row>
    <row r="2" spans="1:12" ht="17" thickBot="1">
      <c r="A2" s="127" t="s">
        <v>173</v>
      </c>
      <c r="B2" s="121"/>
    </row>
    <row r="3" spans="1:12">
      <c r="A3" s="765" t="s">
        <v>0</v>
      </c>
      <c r="B3" s="789" t="s">
        <v>91</v>
      </c>
      <c r="C3" s="766" t="s">
        <v>945</v>
      </c>
      <c r="D3" s="786" t="s">
        <v>947</v>
      </c>
      <c r="E3" s="813" t="s">
        <v>1229</v>
      </c>
      <c r="F3" s="807" t="s">
        <v>1004</v>
      </c>
      <c r="G3" s="757" t="s">
        <v>1885</v>
      </c>
      <c r="H3" s="758"/>
      <c r="I3" s="758"/>
      <c r="J3" s="758"/>
      <c r="K3" s="758"/>
      <c r="L3" s="759"/>
    </row>
    <row r="4" spans="1:12" s="80" customFormat="1" ht="20" thickBot="1">
      <c r="A4" s="812"/>
      <c r="B4" s="790"/>
      <c r="C4" s="809"/>
      <c r="D4" s="790"/>
      <c r="E4" s="809"/>
      <c r="F4" s="808"/>
      <c r="G4" s="188" t="s">
        <v>948</v>
      </c>
      <c r="H4" s="383" t="s">
        <v>1657</v>
      </c>
      <c r="I4" s="188" t="s">
        <v>995</v>
      </c>
      <c r="J4" s="383" t="s">
        <v>2</v>
      </c>
      <c r="K4" s="269" t="s">
        <v>955</v>
      </c>
      <c r="L4" s="193" t="s">
        <v>949</v>
      </c>
    </row>
    <row r="5" spans="1:12">
      <c r="A5" s="128" t="s">
        <v>170</v>
      </c>
      <c r="B5" s="118" t="s">
        <v>186</v>
      </c>
      <c r="C5" s="115">
        <v>1</v>
      </c>
      <c r="D5" s="118">
        <v>16299312</v>
      </c>
      <c r="E5" s="115" t="s">
        <v>953</v>
      </c>
      <c r="F5" s="362" t="s">
        <v>950</v>
      </c>
      <c r="G5" s="117" t="s">
        <v>958</v>
      </c>
      <c r="H5" s="154">
        <v>0.5</v>
      </c>
      <c r="I5" s="125">
        <v>0.43640000000000001</v>
      </c>
      <c r="J5" s="366" t="s">
        <v>952</v>
      </c>
      <c r="K5" s="82" t="s">
        <v>959</v>
      </c>
      <c r="L5" s="162">
        <v>3.4</v>
      </c>
    </row>
    <row r="6" spans="1:12">
      <c r="A6" s="818" t="s">
        <v>119</v>
      </c>
      <c r="B6" s="820" t="s">
        <v>56</v>
      </c>
      <c r="C6" s="822">
        <v>1</v>
      </c>
      <c r="D6" s="820">
        <v>16339313</v>
      </c>
      <c r="E6" s="822" t="s">
        <v>951</v>
      </c>
      <c r="F6" s="814" t="s">
        <v>20</v>
      </c>
      <c r="G6" s="134" t="s">
        <v>958</v>
      </c>
      <c r="H6" s="155">
        <v>0.82</v>
      </c>
      <c r="I6" s="133">
        <v>0.43640000000000001</v>
      </c>
      <c r="J6" s="367" t="s">
        <v>952</v>
      </c>
      <c r="K6" s="132" t="s">
        <v>959</v>
      </c>
      <c r="L6" s="163">
        <v>13.12</v>
      </c>
    </row>
    <row r="7" spans="1:12">
      <c r="A7" s="819"/>
      <c r="B7" s="821"/>
      <c r="C7" s="823"/>
      <c r="D7" s="821"/>
      <c r="E7" s="823"/>
      <c r="F7" s="816"/>
      <c r="G7" s="137" t="s">
        <v>960</v>
      </c>
      <c r="H7" s="156">
        <v>0.8</v>
      </c>
      <c r="I7" s="136">
        <v>0.44230000000000003</v>
      </c>
      <c r="J7" s="368" t="s">
        <v>952</v>
      </c>
      <c r="K7" s="135" t="s">
        <v>961</v>
      </c>
      <c r="L7" s="164">
        <v>8</v>
      </c>
    </row>
    <row r="8" spans="1:12">
      <c r="A8" s="817" t="s">
        <v>924</v>
      </c>
      <c r="B8" s="811" t="s">
        <v>18</v>
      </c>
      <c r="C8" s="810">
        <v>1</v>
      </c>
      <c r="D8" s="811">
        <v>16348412</v>
      </c>
      <c r="E8" s="810" t="s">
        <v>951</v>
      </c>
      <c r="F8" s="815" t="s">
        <v>952</v>
      </c>
      <c r="G8" s="117" t="s">
        <v>958</v>
      </c>
      <c r="H8" s="154">
        <v>0.62</v>
      </c>
      <c r="I8" s="125">
        <v>0.43640000000000001</v>
      </c>
      <c r="J8" s="366" t="s">
        <v>952</v>
      </c>
      <c r="K8" s="82" t="s">
        <v>959</v>
      </c>
      <c r="L8" s="162">
        <v>13.12</v>
      </c>
    </row>
    <row r="9" spans="1:12">
      <c r="A9" s="817"/>
      <c r="B9" s="811"/>
      <c r="C9" s="810"/>
      <c r="D9" s="811"/>
      <c r="E9" s="810"/>
      <c r="F9" s="815"/>
      <c r="G9" s="117" t="s">
        <v>960</v>
      </c>
      <c r="H9" s="154">
        <v>0.6</v>
      </c>
      <c r="I9" s="125">
        <v>0.44230000000000003</v>
      </c>
      <c r="J9" s="366" t="s">
        <v>952</v>
      </c>
      <c r="K9" s="82" t="s">
        <v>961</v>
      </c>
      <c r="L9" s="162">
        <v>8</v>
      </c>
    </row>
    <row r="10" spans="1:12">
      <c r="A10" s="145" t="s">
        <v>925</v>
      </c>
      <c r="B10" s="150" t="s">
        <v>23</v>
      </c>
      <c r="C10" s="138">
        <v>1</v>
      </c>
      <c r="D10" s="150">
        <v>51418378</v>
      </c>
      <c r="E10" s="138" t="s">
        <v>953</v>
      </c>
      <c r="F10" s="364" t="s">
        <v>954</v>
      </c>
      <c r="G10" s="142" t="s">
        <v>182</v>
      </c>
      <c r="H10" s="157" t="s">
        <v>182</v>
      </c>
      <c r="I10" s="141" t="s">
        <v>182</v>
      </c>
      <c r="J10" s="159" t="s">
        <v>182</v>
      </c>
      <c r="K10" s="140" t="s">
        <v>182</v>
      </c>
      <c r="L10" s="165" t="s">
        <v>182</v>
      </c>
    </row>
    <row r="11" spans="1:12">
      <c r="A11" s="145" t="s">
        <v>926</v>
      </c>
      <c r="B11" s="150" t="s">
        <v>768</v>
      </c>
      <c r="C11" s="138">
        <v>1</v>
      </c>
      <c r="D11" s="150">
        <v>116300137</v>
      </c>
      <c r="E11" s="138" t="s">
        <v>953</v>
      </c>
      <c r="F11" s="364" t="s">
        <v>765</v>
      </c>
      <c r="G11" s="142" t="s">
        <v>182</v>
      </c>
      <c r="H11" s="157" t="s">
        <v>182</v>
      </c>
      <c r="I11" s="141" t="s">
        <v>182</v>
      </c>
      <c r="J11" s="159" t="s">
        <v>182</v>
      </c>
      <c r="K11" s="140" t="s">
        <v>182</v>
      </c>
      <c r="L11" s="165" t="s">
        <v>182</v>
      </c>
    </row>
    <row r="12" spans="1:12">
      <c r="A12" s="817" t="s">
        <v>927</v>
      </c>
      <c r="B12" s="811" t="s">
        <v>27</v>
      </c>
      <c r="C12" s="810">
        <v>2</v>
      </c>
      <c r="D12" s="811">
        <v>179389742</v>
      </c>
      <c r="E12" s="810" t="s">
        <v>951</v>
      </c>
      <c r="F12" s="815" t="s">
        <v>29</v>
      </c>
      <c r="G12" s="117" t="s">
        <v>963</v>
      </c>
      <c r="H12" s="154">
        <v>0.82089999999999996</v>
      </c>
      <c r="I12" s="125">
        <v>0.17100000000000001</v>
      </c>
      <c r="J12" s="366" t="s">
        <v>29</v>
      </c>
      <c r="K12" s="82" t="s">
        <v>979</v>
      </c>
      <c r="L12" s="162">
        <v>22.5</v>
      </c>
    </row>
    <row r="13" spans="1:12">
      <c r="A13" s="817"/>
      <c r="B13" s="811"/>
      <c r="C13" s="810"/>
      <c r="D13" s="811"/>
      <c r="E13" s="810"/>
      <c r="F13" s="815"/>
      <c r="G13" s="117" t="s">
        <v>964</v>
      </c>
      <c r="H13" s="154">
        <v>0.75570000000000004</v>
      </c>
      <c r="I13" s="125">
        <v>0.2495</v>
      </c>
      <c r="J13" s="366" t="s">
        <v>29</v>
      </c>
      <c r="K13" s="82" t="s">
        <v>980</v>
      </c>
      <c r="L13" s="162">
        <v>12.6</v>
      </c>
    </row>
    <row r="14" spans="1:12">
      <c r="A14" s="817"/>
      <c r="B14" s="811"/>
      <c r="C14" s="810"/>
      <c r="D14" s="811"/>
      <c r="E14" s="810"/>
      <c r="F14" s="815"/>
      <c r="G14" s="117" t="s">
        <v>965</v>
      </c>
      <c r="H14" s="154">
        <v>0.74980000000000002</v>
      </c>
      <c r="I14" s="125">
        <v>0.2485</v>
      </c>
      <c r="J14" s="366" t="s">
        <v>29</v>
      </c>
      <c r="K14" s="82" t="s">
        <v>981</v>
      </c>
      <c r="L14" s="162">
        <v>23.2</v>
      </c>
    </row>
    <row r="15" spans="1:12">
      <c r="A15" s="817"/>
      <c r="B15" s="811"/>
      <c r="C15" s="810"/>
      <c r="D15" s="811"/>
      <c r="E15" s="810"/>
      <c r="F15" s="815"/>
      <c r="G15" s="117" t="s">
        <v>966</v>
      </c>
      <c r="H15" s="154">
        <v>0.74080000000000001</v>
      </c>
      <c r="I15" s="125">
        <v>0.18490000000000001</v>
      </c>
      <c r="J15" s="366" t="s">
        <v>29</v>
      </c>
      <c r="K15" s="82" t="s">
        <v>982</v>
      </c>
      <c r="L15" s="162">
        <v>16.899999999999999</v>
      </c>
    </row>
    <row r="16" spans="1:12">
      <c r="A16" s="817"/>
      <c r="B16" s="811"/>
      <c r="C16" s="810"/>
      <c r="D16" s="811"/>
      <c r="E16" s="810"/>
      <c r="F16" s="815"/>
      <c r="G16" s="117" t="s">
        <v>967</v>
      </c>
      <c r="H16" s="154">
        <v>0.7399</v>
      </c>
      <c r="I16" s="125">
        <v>0.2535</v>
      </c>
      <c r="J16" s="366" t="s">
        <v>29</v>
      </c>
      <c r="K16" s="82" t="s">
        <v>983</v>
      </c>
      <c r="L16" s="162">
        <v>22</v>
      </c>
    </row>
    <row r="17" spans="1:12">
      <c r="A17" s="817"/>
      <c r="B17" s="811"/>
      <c r="C17" s="810"/>
      <c r="D17" s="811"/>
      <c r="E17" s="810"/>
      <c r="F17" s="815"/>
      <c r="G17" s="117" t="s">
        <v>968</v>
      </c>
      <c r="H17" s="154">
        <v>0.73019999999999996</v>
      </c>
      <c r="I17" s="125">
        <v>0.2535</v>
      </c>
      <c r="J17" s="366" t="s">
        <v>29</v>
      </c>
      <c r="K17" s="82" t="s">
        <v>984</v>
      </c>
      <c r="L17" s="162">
        <v>23.3</v>
      </c>
    </row>
    <row r="18" spans="1:12">
      <c r="A18" s="817"/>
      <c r="B18" s="811"/>
      <c r="C18" s="810"/>
      <c r="D18" s="811"/>
      <c r="E18" s="810"/>
      <c r="F18" s="815"/>
      <c r="G18" s="117" t="s">
        <v>830</v>
      </c>
      <c r="H18" s="154">
        <v>0.6552</v>
      </c>
      <c r="I18" s="125">
        <v>0.2455</v>
      </c>
      <c r="J18" s="366" t="s">
        <v>29</v>
      </c>
      <c r="K18" s="82" t="s">
        <v>956</v>
      </c>
      <c r="L18" s="162">
        <v>21.4</v>
      </c>
    </row>
    <row r="19" spans="1:12">
      <c r="A19" s="817"/>
      <c r="B19" s="811"/>
      <c r="C19" s="810"/>
      <c r="D19" s="811"/>
      <c r="E19" s="810"/>
      <c r="F19" s="815"/>
      <c r="G19" s="117" t="s">
        <v>969</v>
      </c>
      <c r="H19" s="154">
        <v>0.64349999999999996</v>
      </c>
      <c r="I19" s="125">
        <v>0.13919999999999999</v>
      </c>
      <c r="J19" s="366" t="s">
        <v>29</v>
      </c>
      <c r="K19" s="82" t="s">
        <v>985</v>
      </c>
      <c r="L19" s="162">
        <v>25.2</v>
      </c>
    </row>
    <row r="20" spans="1:12">
      <c r="A20" s="817"/>
      <c r="B20" s="811"/>
      <c r="C20" s="810"/>
      <c r="D20" s="811"/>
      <c r="E20" s="810"/>
      <c r="F20" s="815"/>
      <c r="G20" s="117" t="s">
        <v>970</v>
      </c>
      <c r="H20" s="154">
        <v>0.6381</v>
      </c>
      <c r="I20" s="125">
        <v>0.13819999999999999</v>
      </c>
      <c r="J20" s="366" t="s">
        <v>29</v>
      </c>
      <c r="K20" s="82" t="s">
        <v>986</v>
      </c>
      <c r="L20" s="162">
        <v>25.5</v>
      </c>
    </row>
    <row r="21" spans="1:12">
      <c r="A21" s="817"/>
      <c r="B21" s="811"/>
      <c r="C21" s="810"/>
      <c r="D21" s="811"/>
      <c r="E21" s="810"/>
      <c r="F21" s="815"/>
      <c r="G21" s="117" t="s">
        <v>971</v>
      </c>
      <c r="H21" s="154">
        <v>0.63280000000000003</v>
      </c>
      <c r="I21" s="125">
        <v>0.13719999999999999</v>
      </c>
      <c r="J21" s="366" t="s">
        <v>29</v>
      </c>
      <c r="K21" s="82" t="s">
        <v>987</v>
      </c>
      <c r="L21" s="162">
        <v>23.8</v>
      </c>
    </row>
    <row r="22" spans="1:12">
      <c r="A22" s="817"/>
      <c r="B22" s="811"/>
      <c r="C22" s="810"/>
      <c r="D22" s="811"/>
      <c r="E22" s="810"/>
      <c r="F22" s="815"/>
      <c r="G22" s="117" t="s">
        <v>972</v>
      </c>
      <c r="H22" s="154">
        <v>0.63200000000000001</v>
      </c>
      <c r="I22" s="125">
        <v>0.13919999999999999</v>
      </c>
      <c r="J22" s="366" t="s">
        <v>29</v>
      </c>
      <c r="K22" s="82" t="s">
        <v>988</v>
      </c>
      <c r="L22" s="162">
        <v>23</v>
      </c>
    </row>
    <row r="23" spans="1:12">
      <c r="A23" s="817"/>
      <c r="B23" s="811"/>
      <c r="C23" s="810"/>
      <c r="D23" s="811"/>
      <c r="E23" s="810"/>
      <c r="F23" s="815"/>
      <c r="G23" s="117" t="s">
        <v>973</v>
      </c>
      <c r="H23" s="154">
        <v>0.61470000000000002</v>
      </c>
      <c r="I23" s="125">
        <v>0.14019999999999999</v>
      </c>
      <c r="J23" s="366" t="s">
        <v>29</v>
      </c>
      <c r="K23" s="82" t="s">
        <v>989</v>
      </c>
      <c r="L23" s="162">
        <v>24.7</v>
      </c>
    </row>
    <row r="24" spans="1:12">
      <c r="A24" s="817"/>
      <c r="B24" s="811"/>
      <c r="C24" s="810"/>
      <c r="D24" s="811"/>
      <c r="E24" s="810"/>
      <c r="F24" s="815"/>
      <c r="G24" s="117" t="s">
        <v>974</v>
      </c>
      <c r="H24" s="154">
        <v>0.53149999999999997</v>
      </c>
      <c r="I24" s="125">
        <v>0.22470000000000001</v>
      </c>
      <c r="J24" s="366" t="s">
        <v>29</v>
      </c>
      <c r="K24" s="82" t="s">
        <v>990</v>
      </c>
      <c r="L24" s="162">
        <v>22.7</v>
      </c>
    </row>
    <row r="25" spans="1:12">
      <c r="A25" s="817"/>
      <c r="B25" s="811"/>
      <c r="C25" s="810"/>
      <c r="D25" s="811"/>
      <c r="E25" s="810"/>
      <c r="F25" s="815"/>
      <c r="G25" s="117" t="s">
        <v>975</v>
      </c>
      <c r="H25" s="154">
        <v>0.53</v>
      </c>
      <c r="I25" s="125">
        <v>0.15609999999999999</v>
      </c>
      <c r="J25" s="366" t="s">
        <v>29</v>
      </c>
      <c r="K25" s="82" t="s">
        <v>991</v>
      </c>
      <c r="L25" s="162">
        <v>13.5</v>
      </c>
    </row>
    <row r="26" spans="1:12">
      <c r="A26" s="817"/>
      <c r="B26" s="811"/>
      <c r="C26" s="810"/>
      <c r="D26" s="811"/>
      <c r="E26" s="810"/>
      <c r="F26" s="815"/>
      <c r="G26" s="117" t="s">
        <v>976</v>
      </c>
      <c r="H26" s="154">
        <v>0.52529999999999999</v>
      </c>
      <c r="I26" s="125">
        <v>0.15709999999999999</v>
      </c>
      <c r="J26" s="366" t="s">
        <v>29</v>
      </c>
      <c r="K26" s="82" t="s">
        <v>992</v>
      </c>
      <c r="L26" s="162">
        <v>21.1</v>
      </c>
    </row>
    <row r="27" spans="1:12">
      <c r="A27" s="817"/>
      <c r="B27" s="811"/>
      <c r="C27" s="810"/>
      <c r="D27" s="811"/>
      <c r="E27" s="810"/>
      <c r="F27" s="815"/>
      <c r="G27" s="117" t="s">
        <v>977</v>
      </c>
      <c r="H27" s="154">
        <v>0.52529999999999999</v>
      </c>
      <c r="I27" s="125">
        <v>0.15709999999999999</v>
      </c>
      <c r="J27" s="366" t="s">
        <v>29</v>
      </c>
      <c r="K27" s="82" t="s">
        <v>993</v>
      </c>
      <c r="L27" s="162">
        <v>19.8</v>
      </c>
    </row>
    <row r="28" spans="1:12">
      <c r="A28" s="817"/>
      <c r="B28" s="811"/>
      <c r="C28" s="810"/>
      <c r="D28" s="811"/>
      <c r="E28" s="810"/>
      <c r="F28" s="815"/>
      <c r="G28" s="117" t="s">
        <v>978</v>
      </c>
      <c r="H28" s="154">
        <v>0.52059999999999995</v>
      </c>
      <c r="I28" s="125">
        <v>0.15809999999999999</v>
      </c>
      <c r="J28" s="366" t="s">
        <v>29</v>
      </c>
      <c r="K28" s="82" t="s">
        <v>994</v>
      </c>
      <c r="L28" s="162">
        <v>23.5</v>
      </c>
    </row>
    <row r="29" spans="1:12">
      <c r="A29" s="818" t="s">
        <v>1080</v>
      </c>
      <c r="B29" s="820" t="s">
        <v>830</v>
      </c>
      <c r="C29" s="822">
        <v>2</v>
      </c>
      <c r="D29" s="820">
        <v>179558366</v>
      </c>
      <c r="E29" s="822" t="s">
        <v>208</v>
      </c>
      <c r="F29" s="814" t="s">
        <v>29</v>
      </c>
      <c r="G29" s="134" t="s">
        <v>830</v>
      </c>
      <c r="H29" s="155">
        <v>1</v>
      </c>
      <c r="I29" s="133">
        <v>0.2455</v>
      </c>
      <c r="J29" s="367" t="s">
        <v>29</v>
      </c>
      <c r="K29" s="132" t="s">
        <v>956</v>
      </c>
      <c r="L29" s="163">
        <v>21.4</v>
      </c>
    </row>
    <row r="30" spans="1:12">
      <c r="A30" s="817"/>
      <c r="B30" s="811"/>
      <c r="C30" s="810"/>
      <c r="D30" s="811"/>
      <c r="E30" s="810"/>
      <c r="F30" s="815"/>
      <c r="G30" s="117" t="s">
        <v>965</v>
      </c>
      <c r="H30" s="154">
        <v>0.87090000000000001</v>
      </c>
      <c r="I30" s="125">
        <v>0.2485</v>
      </c>
      <c r="J30" s="366" t="s">
        <v>29</v>
      </c>
      <c r="K30" s="82" t="s">
        <v>981</v>
      </c>
      <c r="L30" s="162">
        <v>23.2</v>
      </c>
    </row>
    <row r="31" spans="1:12">
      <c r="A31" s="817"/>
      <c r="B31" s="811"/>
      <c r="C31" s="810"/>
      <c r="D31" s="811"/>
      <c r="E31" s="810"/>
      <c r="F31" s="815"/>
      <c r="G31" s="117" t="s">
        <v>964</v>
      </c>
      <c r="H31" s="154">
        <v>0.86619999999999997</v>
      </c>
      <c r="I31" s="125">
        <v>0.2495</v>
      </c>
      <c r="J31" s="366" t="s">
        <v>29</v>
      </c>
      <c r="K31" s="82" t="s">
        <v>980</v>
      </c>
      <c r="L31" s="162">
        <v>12.6</v>
      </c>
    </row>
    <row r="32" spans="1:12">
      <c r="A32" s="817"/>
      <c r="B32" s="811"/>
      <c r="C32" s="810"/>
      <c r="D32" s="811"/>
      <c r="E32" s="810"/>
      <c r="F32" s="815"/>
      <c r="G32" s="117" t="s">
        <v>968</v>
      </c>
      <c r="H32" s="154">
        <v>0.84750000000000003</v>
      </c>
      <c r="I32" s="125">
        <v>0.2535</v>
      </c>
      <c r="J32" s="366" t="s">
        <v>29</v>
      </c>
      <c r="K32" s="82" t="s">
        <v>984</v>
      </c>
      <c r="L32" s="162">
        <v>23.3</v>
      </c>
    </row>
    <row r="33" spans="1:12">
      <c r="A33" s="817"/>
      <c r="B33" s="811"/>
      <c r="C33" s="810"/>
      <c r="D33" s="811"/>
      <c r="E33" s="810"/>
      <c r="F33" s="815"/>
      <c r="G33" s="117" t="s">
        <v>967</v>
      </c>
      <c r="H33" s="154">
        <v>0.84750000000000003</v>
      </c>
      <c r="I33" s="125">
        <v>0.2535</v>
      </c>
      <c r="J33" s="366" t="s">
        <v>29</v>
      </c>
      <c r="K33" s="82" t="s">
        <v>983</v>
      </c>
      <c r="L33" s="162">
        <v>22</v>
      </c>
    </row>
    <row r="34" spans="1:12">
      <c r="A34" s="817"/>
      <c r="B34" s="811"/>
      <c r="C34" s="810"/>
      <c r="D34" s="811"/>
      <c r="E34" s="810"/>
      <c r="F34" s="815"/>
      <c r="G34" s="117" t="s">
        <v>974</v>
      </c>
      <c r="H34" s="154">
        <v>0.75980000000000003</v>
      </c>
      <c r="I34" s="125">
        <v>0.22470000000000001</v>
      </c>
      <c r="J34" s="366" t="s">
        <v>29</v>
      </c>
      <c r="K34" s="82" t="s">
        <v>990</v>
      </c>
      <c r="L34" s="162">
        <v>22.7</v>
      </c>
    </row>
    <row r="35" spans="1:12">
      <c r="A35" s="817"/>
      <c r="B35" s="811"/>
      <c r="C35" s="810"/>
      <c r="D35" s="811"/>
      <c r="E35" s="810"/>
      <c r="F35" s="815"/>
      <c r="G35" s="117" t="s">
        <v>966</v>
      </c>
      <c r="H35" s="154">
        <v>0.57389999999999997</v>
      </c>
      <c r="I35" s="125">
        <v>0.18490000000000001</v>
      </c>
      <c r="J35" s="366" t="s">
        <v>29</v>
      </c>
      <c r="K35" s="82" t="s">
        <v>982</v>
      </c>
      <c r="L35" s="162">
        <v>16.899999999999999</v>
      </c>
    </row>
    <row r="36" spans="1:12">
      <c r="A36" s="817"/>
      <c r="B36" s="811"/>
      <c r="C36" s="810"/>
      <c r="D36" s="811"/>
      <c r="E36" s="810"/>
      <c r="F36" s="815"/>
      <c r="G36" s="117" t="s">
        <v>963</v>
      </c>
      <c r="H36" s="154">
        <v>0.52190000000000003</v>
      </c>
      <c r="I36" s="125">
        <v>0.17100000000000001</v>
      </c>
      <c r="J36" s="366" t="s">
        <v>29</v>
      </c>
      <c r="K36" s="82" t="s">
        <v>979</v>
      </c>
      <c r="L36" s="162">
        <v>22.5</v>
      </c>
    </row>
    <row r="37" spans="1:12">
      <c r="A37" s="817"/>
      <c r="B37" s="811"/>
      <c r="C37" s="810"/>
      <c r="D37" s="811"/>
      <c r="E37" s="810"/>
      <c r="F37" s="815"/>
      <c r="G37" s="117" t="s">
        <v>975</v>
      </c>
      <c r="H37" s="154">
        <v>0.5121</v>
      </c>
      <c r="I37" s="125">
        <v>0.15609999999999999</v>
      </c>
      <c r="J37" s="366" t="s">
        <v>29</v>
      </c>
      <c r="K37" s="82" t="s">
        <v>991</v>
      </c>
      <c r="L37" s="162">
        <v>13.5</v>
      </c>
    </row>
    <row r="38" spans="1:12">
      <c r="A38" s="817"/>
      <c r="B38" s="811"/>
      <c r="C38" s="810"/>
      <c r="D38" s="811"/>
      <c r="E38" s="810"/>
      <c r="F38" s="815"/>
      <c r="G38" s="117" t="s">
        <v>976</v>
      </c>
      <c r="H38" s="154">
        <v>0.50729999999999997</v>
      </c>
      <c r="I38" s="125">
        <v>0.15709999999999999</v>
      </c>
      <c r="J38" s="366" t="s">
        <v>29</v>
      </c>
      <c r="K38" s="82" t="s">
        <v>992</v>
      </c>
      <c r="L38" s="162">
        <v>21.1</v>
      </c>
    </row>
    <row r="39" spans="1:12">
      <c r="A39" s="817"/>
      <c r="B39" s="811"/>
      <c r="C39" s="810"/>
      <c r="D39" s="811"/>
      <c r="E39" s="810"/>
      <c r="F39" s="815"/>
      <c r="G39" s="117" t="s">
        <v>977</v>
      </c>
      <c r="H39" s="154">
        <v>0.50729999999999997</v>
      </c>
      <c r="I39" s="125">
        <v>0.15709999999999999</v>
      </c>
      <c r="J39" s="366" t="s">
        <v>29</v>
      </c>
      <c r="K39" s="82" t="s">
        <v>993</v>
      </c>
      <c r="L39" s="162">
        <v>19.8</v>
      </c>
    </row>
    <row r="40" spans="1:12">
      <c r="A40" s="819"/>
      <c r="B40" s="821"/>
      <c r="C40" s="823"/>
      <c r="D40" s="821"/>
      <c r="E40" s="823"/>
      <c r="F40" s="816"/>
      <c r="G40" s="137" t="s">
        <v>978</v>
      </c>
      <c r="H40" s="156">
        <v>0.50249999999999995</v>
      </c>
      <c r="I40" s="136">
        <v>0.15809999999999999</v>
      </c>
      <c r="J40" s="368" t="s">
        <v>29</v>
      </c>
      <c r="K40" s="135" t="s">
        <v>994</v>
      </c>
      <c r="L40" s="164">
        <v>23.5</v>
      </c>
    </row>
    <row r="41" spans="1:12">
      <c r="A41" s="128" t="s">
        <v>927</v>
      </c>
      <c r="B41" s="118" t="s">
        <v>766</v>
      </c>
      <c r="C41" s="115">
        <v>2</v>
      </c>
      <c r="D41" s="118">
        <v>179840918</v>
      </c>
      <c r="E41" s="115" t="s">
        <v>953</v>
      </c>
      <c r="F41" s="362" t="s">
        <v>192</v>
      </c>
      <c r="G41" s="115" t="s">
        <v>182</v>
      </c>
      <c r="H41" s="118" t="s">
        <v>182</v>
      </c>
      <c r="I41" s="115" t="s">
        <v>182</v>
      </c>
      <c r="J41" s="118" t="s">
        <v>182</v>
      </c>
      <c r="K41" s="115" t="s">
        <v>182</v>
      </c>
      <c r="L41" s="162" t="s">
        <v>182</v>
      </c>
    </row>
    <row r="42" spans="1:12">
      <c r="A42" s="145" t="s">
        <v>821</v>
      </c>
      <c r="B42" s="150" t="s">
        <v>832</v>
      </c>
      <c r="C42" s="138">
        <v>3</v>
      </c>
      <c r="D42" s="150">
        <v>14274451</v>
      </c>
      <c r="E42" s="138" t="s">
        <v>951</v>
      </c>
      <c r="F42" s="364" t="s">
        <v>957</v>
      </c>
      <c r="G42" s="138" t="s">
        <v>182</v>
      </c>
      <c r="H42" s="150" t="s">
        <v>182</v>
      </c>
      <c r="I42" s="138" t="s">
        <v>182</v>
      </c>
      <c r="J42" s="150" t="s">
        <v>182</v>
      </c>
      <c r="K42" s="138" t="s">
        <v>182</v>
      </c>
      <c r="L42" s="152" t="s">
        <v>182</v>
      </c>
    </row>
    <row r="43" spans="1:12">
      <c r="A43" s="145" t="s">
        <v>1887</v>
      </c>
      <c r="B43" s="150" t="s">
        <v>81</v>
      </c>
      <c r="C43" s="138">
        <v>3</v>
      </c>
      <c r="D43" s="150">
        <v>171785168</v>
      </c>
      <c r="E43" s="138" t="s">
        <v>953</v>
      </c>
      <c r="F43" s="364" t="s">
        <v>83</v>
      </c>
      <c r="G43" s="138" t="s">
        <v>182</v>
      </c>
      <c r="H43" s="150" t="s">
        <v>182</v>
      </c>
      <c r="I43" s="138" t="s">
        <v>182</v>
      </c>
      <c r="J43" s="150" t="s">
        <v>182</v>
      </c>
      <c r="K43" s="138" t="s">
        <v>182</v>
      </c>
      <c r="L43" s="167" t="s">
        <v>182</v>
      </c>
    </row>
    <row r="44" spans="1:12">
      <c r="A44" s="128" t="s">
        <v>1888</v>
      </c>
      <c r="B44" s="118" t="s">
        <v>798</v>
      </c>
      <c r="C44" s="115">
        <v>5</v>
      </c>
      <c r="D44" s="118">
        <v>57011469</v>
      </c>
      <c r="E44" s="115" t="s">
        <v>951</v>
      </c>
      <c r="F44" s="362" t="s">
        <v>996</v>
      </c>
      <c r="G44" s="115" t="s">
        <v>182</v>
      </c>
      <c r="H44" s="118" t="s">
        <v>182</v>
      </c>
      <c r="I44" s="115" t="s">
        <v>182</v>
      </c>
      <c r="J44" s="118" t="s">
        <v>182</v>
      </c>
      <c r="K44" s="115" t="s">
        <v>182</v>
      </c>
      <c r="L44" s="151" t="s">
        <v>182</v>
      </c>
    </row>
    <row r="45" spans="1:12">
      <c r="A45" s="145" t="s">
        <v>928</v>
      </c>
      <c r="B45" s="150" t="s">
        <v>770</v>
      </c>
      <c r="C45" s="138">
        <v>5</v>
      </c>
      <c r="D45" s="150">
        <v>64325941</v>
      </c>
      <c r="E45" s="138" t="s">
        <v>951</v>
      </c>
      <c r="F45" s="364" t="s">
        <v>997</v>
      </c>
      <c r="G45" s="138" t="s">
        <v>182</v>
      </c>
      <c r="H45" s="150" t="s">
        <v>182</v>
      </c>
      <c r="I45" s="138" t="s">
        <v>182</v>
      </c>
      <c r="J45" s="150" t="s">
        <v>182</v>
      </c>
      <c r="K45" s="138" t="s">
        <v>182</v>
      </c>
      <c r="L45" s="152" t="s">
        <v>182</v>
      </c>
    </row>
    <row r="46" spans="1:12">
      <c r="A46" s="817" t="s">
        <v>1889</v>
      </c>
      <c r="B46" s="811" t="s">
        <v>800</v>
      </c>
      <c r="C46" s="810">
        <v>5</v>
      </c>
      <c r="D46" s="811">
        <v>138743256</v>
      </c>
      <c r="E46" s="810" t="s">
        <v>951</v>
      </c>
      <c r="F46" s="815" t="s">
        <v>1000</v>
      </c>
      <c r="G46" s="117" t="s">
        <v>998</v>
      </c>
      <c r="H46" s="154">
        <v>0.85560000000000003</v>
      </c>
      <c r="I46" s="125">
        <v>0.37769999999999998</v>
      </c>
      <c r="J46" s="369" t="s">
        <v>1001</v>
      </c>
      <c r="K46" s="123" t="s">
        <v>1002</v>
      </c>
      <c r="L46" s="162">
        <v>21.9</v>
      </c>
    </row>
    <row r="47" spans="1:12">
      <c r="A47" s="817"/>
      <c r="B47" s="811"/>
      <c r="C47" s="810"/>
      <c r="D47" s="811"/>
      <c r="E47" s="810"/>
      <c r="F47" s="815"/>
      <c r="G47" s="117" t="s">
        <v>999</v>
      </c>
      <c r="H47" s="154">
        <v>0.79279999999999995</v>
      </c>
      <c r="I47" s="125">
        <v>0.30420000000000003</v>
      </c>
      <c r="J47" s="369" t="s">
        <v>74</v>
      </c>
      <c r="K47" s="123" t="s">
        <v>1003</v>
      </c>
      <c r="L47" s="162">
        <v>26.2</v>
      </c>
    </row>
    <row r="48" spans="1:12">
      <c r="A48" s="145" t="s">
        <v>929</v>
      </c>
      <c r="B48" s="150" t="s">
        <v>772</v>
      </c>
      <c r="C48" s="138">
        <v>6</v>
      </c>
      <c r="D48" s="150">
        <v>2908902</v>
      </c>
      <c r="E48" s="138" t="s">
        <v>951</v>
      </c>
      <c r="F48" s="364" t="s">
        <v>782</v>
      </c>
      <c r="G48" s="138" t="s">
        <v>182</v>
      </c>
      <c r="H48" s="150" t="s">
        <v>182</v>
      </c>
      <c r="I48" s="138" t="s">
        <v>182</v>
      </c>
      <c r="J48" s="150" t="s">
        <v>182</v>
      </c>
      <c r="K48" s="138" t="s">
        <v>182</v>
      </c>
      <c r="L48" s="152" t="s">
        <v>182</v>
      </c>
    </row>
    <row r="49" spans="1:12">
      <c r="A49" s="351" t="s">
        <v>790</v>
      </c>
      <c r="B49" s="354" t="s">
        <v>1109</v>
      </c>
      <c r="C49" s="356">
        <v>6</v>
      </c>
      <c r="D49" s="354">
        <v>36636080</v>
      </c>
      <c r="E49" s="356" t="s">
        <v>951</v>
      </c>
      <c r="F49" s="363" t="s">
        <v>114</v>
      </c>
      <c r="G49" s="356" t="s">
        <v>182</v>
      </c>
      <c r="H49" s="354" t="s">
        <v>182</v>
      </c>
      <c r="I49" s="356" t="s">
        <v>182</v>
      </c>
      <c r="J49" s="354" t="s">
        <v>182</v>
      </c>
      <c r="K49" s="356" t="s">
        <v>182</v>
      </c>
      <c r="L49" s="358" t="s">
        <v>182</v>
      </c>
    </row>
    <row r="50" spans="1:12">
      <c r="A50" s="145" t="s">
        <v>930</v>
      </c>
      <c r="B50" s="150" t="s">
        <v>774</v>
      </c>
      <c r="C50" s="138">
        <v>6</v>
      </c>
      <c r="D50" s="150">
        <v>36628953</v>
      </c>
      <c r="E50" s="138" t="s">
        <v>951</v>
      </c>
      <c r="F50" s="364" t="s">
        <v>114</v>
      </c>
      <c r="G50" s="138" t="s">
        <v>182</v>
      </c>
      <c r="H50" s="150" t="s">
        <v>182</v>
      </c>
      <c r="I50" s="138" t="s">
        <v>182</v>
      </c>
      <c r="J50" s="150" t="s">
        <v>182</v>
      </c>
      <c r="K50" s="138" t="s">
        <v>182</v>
      </c>
      <c r="L50" s="152" t="s">
        <v>182</v>
      </c>
    </row>
    <row r="51" spans="1:12">
      <c r="A51" s="128" t="s">
        <v>822</v>
      </c>
      <c r="B51" s="118" t="s">
        <v>834</v>
      </c>
      <c r="C51" s="115">
        <v>6</v>
      </c>
      <c r="D51" s="118">
        <v>36633069</v>
      </c>
      <c r="E51" s="115" t="s">
        <v>951</v>
      </c>
      <c r="F51" s="362" t="s">
        <v>114</v>
      </c>
      <c r="G51" s="115" t="s">
        <v>182</v>
      </c>
      <c r="H51" s="118" t="s">
        <v>182</v>
      </c>
      <c r="I51" s="115" t="s">
        <v>182</v>
      </c>
      <c r="J51" s="118" t="s">
        <v>182</v>
      </c>
      <c r="K51" s="115" t="s">
        <v>182</v>
      </c>
      <c r="L51" s="151" t="s">
        <v>182</v>
      </c>
    </row>
    <row r="52" spans="1:12">
      <c r="A52" s="145" t="s">
        <v>120</v>
      </c>
      <c r="B52" s="150" t="s">
        <v>58</v>
      </c>
      <c r="C52" s="138">
        <v>6</v>
      </c>
      <c r="D52" s="150">
        <v>118654308</v>
      </c>
      <c r="E52" s="138" t="s">
        <v>951</v>
      </c>
      <c r="F52" s="364" t="s">
        <v>1005</v>
      </c>
      <c r="G52" s="138" t="s">
        <v>182</v>
      </c>
      <c r="H52" s="150" t="s">
        <v>182</v>
      </c>
      <c r="I52" s="138" t="s">
        <v>182</v>
      </c>
      <c r="J52" s="150" t="s">
        <v>182</v>
      </c>
      <c r="K52" s="138" t="s">
        <v>182</v>
      </c>
      <c r="L52" s="152" t="s">
        <v>182</v>
      </c>
    </row>
    <row r="53" spans="1:12">
      <c r="A53" s="128" t="s">
        <v>931</v>
      </c>
      <c r="B53" s="118" t="s">
        <v>776</v>
      </c>
      <c r="C53" s="115">
        <v>6</v>
      </c>
      <c r="D53" s="118">
        <v>118679974</v>
      </c>
      <c r="E53" s="115" t="s">
        <v>951</v>
      </c>
      <c r="F53" s="362" t="s">
        <v>1005</v>
      </c>
      <c r="G53" s="115" t="s">
        <v>1006</v>
      </c>
      <c r="H53" s="118">
        <v>0.87329999999999997</v>
      </c>
      <c r="I53" s="115">
        <v>0.46</v>
      </c>
      <c r="J53" s="369" t="s">
        <v>1007</v>
      </c>
      <c r="K53" s="115" t="s">
        <v>1008</v>
      </c>
      <c r="L53" s="151">
        <v>1.86</v>
      </c>
    </row>
    <row r="54" spans="1:12">
      <c r="A54" s="145" t="s">
        <v>791</v>
      </c>
      <c r="B54" s="150" t="s">
        <v>78</v>
      </c>
      <c r="C54" s="138">
        <v>7</v>
      </c>
      <c r="D54" s="150">
        <v>128430437</v>
      </c>
      <c r="E54" s="138" t="s">
        <v>951</v>
      </c>
      <c r="F54" s="364" t="s">
        <v>1009</v>
      </c>
      <c r="G54" s="138" t="s">
        <v>187</v>
      </c>
      <c r="H54" s="157">
        <v>0.61</v>
      </c>
      <c r="I54" s="141">
        <v>0.08</v>
      </c>
      <c r="J54" s="370" t="s">
        <v>80</v>
      </c>
      <c r="K54" s="138" t="s">
        <v>1010</v>
      </c>
      <c r="L54" s="167">
        <v>24.9</v>
      </c>
    </row>
    <row r="55" spans="1:12">
      <c r="A55" s="128" t="s">
        <v>171</v>
      </c>
      <c r="B55" s="118" t="s">
        <v>187</v>
      </c>
      <c r="C55" s="115">
        <v>7</v>
      </c>
      <c r="D55" s="118">
        <v>128488734</v>
      </c>
      <c r="E55" s="115" t="s">
        <v>208</v>
      </c>
      <c r="F55" s="362" t="s">
        <v>80</v>
      </c>
      <c r="G55" s="115" t="s">
        <v>187</v>
      </c>
      <c r="H55" s="154">
        <v>1</v>
      </c>
      <c r="I55" s="125">
        <v>0.08</v>
      </c>
      <c r="J55" s="366" t="s">
        <v>80</v>
      </c>
      <c r="K55" s="115" t="s">
        <v>1010</v>
      </c>
      <c r="L55" s="162">
        <v>24.9</v>
      </c>
    </row>
    <row r="56" spans="1:12">
      <c r="A56" s="145" t="s">
        <v>940</v>
      </c>
      <c r="B56" s="150" t="s">
        <v>31</v>
      </c>
      <c r="C56" s="138">
        <v>7</v>
      </c>
      <c r="D56" s="150">
        <v>139099813</v>
      </c>
      <c r="E56" s="138" t="s">
        <v>953</v>
      </c>
      <c r="F56" s="364" t="s">
        <v>783</v>
      </c>
      <c r="G56" s="138" t="s">
        <v>182</v>
      </c>
      <c r="H56" s="150" t="s">
        <v>182</v>
      </c>
      <c r="I56" s="138" t="s">
        <v>182</v>
      </c>
      <c r="J56" s="150" t="s">
        <v>182</v>
      </c>
      <c r="K56" s="138" t="s">
        <v>182</v>
      </c>
      <c r="L56" s="152" t="s">
        <v>182</v>
      </c>
    </row>
    <row r="57" spans="1:12">
      <c r="A57" s="128" t="s">
        <v>941</v>
      </c>
      <c r="B57" s="118" t="s">
        <v>785</v>
      </c>
      <c r="C57" s="115">
        <v>8</v>
      </c>
      <c r="D57" s="118">
        <v>11589033</v>
      </c>
      <c r="E57" s="115" t="s">
        <v>953</v>
      </c>
      <c r="F57" s="362" t="s">
        <v>193</v>
      </c>
      <c r="G57" s="115" t="s">
        <v>182</v>
      </c>
      <c r="H57" s="118" t="s">
        <v>182</v>
      </c>
      <c r="I57" s="115" t="s">
        <v>182</v>
      </c>
      <c r="J57" s="118" t="s">
        <v>182</v>
      </c>
      <c r="K57" s="115" t="s">
        <v>182</v>
      </c>
      <c r="L57" s="151" t="s">
        <v>182</v>
      </c>
    </row>
    <row r="58" spans="1:12">
      <c r="A58" s="145" t="s">
        <v>823</v>
      </c>
      <c r="B58" s="150" t="s">
        <v>836</v>
      </c>
      <c r="C58" s="138">
        <v>8</v>
      </c>
      <c r="D58" s="150">
        <v>11779640</v>
      </c>
      <c r="E58" s="138" t="s">
        <v>951</v>
      </c>
      <c r="F58" s="364" t="s">
        <v>1011</v>
      </c>
      <c r="G58" s="138" t="s">
        <v>182</v>
      </c>
      <c r="H58" s="150" t="s">
        <v>182</v>
      </c>
      <c r="I58" s="138" t="s">
        <v>182</v>
      </c>
      <c r="J58" s="150" t="s">
        <v>182</v>
      </c>
      <c r="K58" s="138" t="s">
        <v>182</v>
      </c>
      <c r="L58" s="152" t="s">
        <v>182</v>
      </c>
    </row>
    <row r="59" spans="1:12">
      <c r="A59" s="128" t="s">
        <v>824</v>
      </c>
      <c r="B59" s="118" t="s">
        <v>33</v>
      </c>
      <c r="C59" s="115">
        <v>8</v>
      </c>
      <c r="D59" s="118">
        <v>125857359</v>
      </c>
      <c r="E59" s="115" t="s">
        <v>951</v>
      </c>
      <c r="F59" s="362" t="s">
        <v>35</v>
      </c>
      <c r="G59" s="115" t="s">
        <v>182</v>
      </c>
      <c r="H59" s="118" t="s">
        <v>182</v>
      </c>
      <c r="I59" s="115" t="s">
        <v>182</v>
      </c>
      <c r="J59" s="118" t="s">
        <v>182</v>
      </c>
      <c r="K59" s="115" t="s">
        <v>182</v>
      </c>
      <c r="L59" s="151" t="s">
        <v>182</v>
      </c>
    </row>
    <row r="60" spans="1:12">
      <c r="A60" s="145" t="s">
        <v>932</v>
      </c>
      <c r="B60" s="150" t="s">
        <v>33</v>
      </c>
      <c r="C60" s="138">
        <v>8</v>
      </c>
      <c r="D60" s="150">
        <v>125857359</v>
      </c>
      <c r="E60" s="138" t="s">
        <v>951</v>
      </c>
      <c r="F60" s="364" t="s">
        <v>35</v>
      </c>
      <c r="G60" s="138" t="s">
        <v>182</v>
      </c>
      <c r="H60" s="150" t="s">
        <v>182</v>
      </c>
      <c r="I60" s="138" t="s">
        <v>182</v>
      </c>
      <c r="J60" s="150" t="s">
        <v>182</v>
      </c>
      <c r="K60" s="138" t="s">
        <v>182</v>
      </c>
      <c r="L60" s="152" t="s">
        <v>182</v>
      </c>
    </row>
    <row r="61" spans="1:12">
      <c r="A61" s="128" t="s">
        <v>1221</v>
      </c>
      <c r="B61" s="118" t="s">
        <v>788</v>
      </c>
      <c r="C61" s="115">
        <v>8</v>
      </c>
      <c r="D61" s="118">
        <v>145013775</v>
      </c>
      <c r="E61" s="115" t="s">
        <v>953</v>
      </c>
      <c r="F61" s="362" t="s">
        <v>75</v>
      </c>
      <c r="G61" s="142" t="s">
        <v>182</v>
      </c>
      <c r="H61" s="159" t="s">
        <v>182</v>
      </c>
      <c r="I61" s="142" t="s">
        <v>182</v>
      </c>
      <c r="J61" s="159" t="s">
        <v>182</v>
      </c>
      <c r="K61" s="142" t="s">
        <v>182</v>
      </c>
      <c r="L61" s="165" t="s">
        <v>182</v>
      </c>
    </row>
    <row r="62" spans="1:12">
      <c r="A62" s="145" t="s">
        <v>825</v>
      </c>
      <c r="B62" s="150" t="s">
        <v>194</v>
      </c>
      <c r="C62" s="138">
        <v>10</v>
      </c>
      <c r="D62" s="150">
        <v>29707551</v>
      </c>
      <c r="E62" s="138" t="s">
        <v>951</v>
      </c>
      <c r="F62" s="364" t="s">
        <v>196</v>
      </c>
      <c r="G62" s="138" t="s">
        <v>1012</v>
      </c>
      <c r="H62" s="157">
        <v>0.53359999999999996</v>
      </c>
      <c r="I62" s="141">
        <v>0.15409999999999999</v>
      </c>
      <c r="J62" s="370" t="s">
        <v>196</v>
      </c>
      <c r="K62" s="138" t="s">
        <v>1013</v>
      </c>
      <c r="L62" s="167">
        <v>20.9</v>
      </c>
    </row>
    <row r="63" spans="1:12">
      <c r="A63" s="817" t="s">
        <v>792</v>
      </c>
      <c r="B63" s="811" t="s">
        <v>802</v>
      </c>
      <c r="C63" s="810">
        <v>10</v>
      </c>
      <c r="D63" s="811">
        <v>75406141</v>
      </c>
      <c r="E63" s="810" t="s">
        <v>1014</v>
      </c>
      <c r="F63" s="815" t="s">
        <v>73</v>
      </c>
      <c r="G63" s="117" t="s">
        <v>1015</v>
      </c>
      <c r="H63" s="154">
        <v>1</v>
      </c>
      <c r="I63" s="125">
        <v>0.13320000000000001</v>
      </c>
      <c r="J63" s="366" t="s">
        <v>73</v>
      </c>
      <c r="K63" s="115" t="s">
        <v>1018</v>
      </c>
      <c r="L63" s="162">
        <v>24</v>
      </c>
    </row>
    <row r="64" spans="1:12">
      <c r="A64" s="817"/>
      <c r="B64" s="811"/>
      <c r="C64" s="810"/>
      <c r="D64" s="811"/>
      <c r="E64" s="810"/>
      <c r="F64" s="815"/>
      <c r="G64" s="117" t="s">
        <v>1016</v>
      </c>
      <c r="H64" s="154">
        <v>1</v>
      </c>
      <c r="I64" s="125">
        <v>0.13320000000000001</v>
      </c>
      <c r="J64" s="366" t="s">
        <v>73</v>
      </c>
      <c r="K64" s="115" t="s">
        <v>1019</v>
      </c>
      <c r="L64" s="162">
        <v>25.5</v>
      </c>
    </row>
    <row r="65" spans="1:12">
      <c r="A65" s="817"/>
      <c r="B65" s="811"/>
      <c r="C65" s="810"/>
      <c r="D65" s="811"/>
      <c r="E65" s="810"/>
      <c r="F65" s="815"/>
      <c r="G65" s="117" t="s">
        <v>1017</v>
      </c>
      <c r="H65" s="154">
        <v>0.94989999999999997</v>
      </c>
      <c r="I65" s="125">
        <v>0.13719999999999999</v>
      </c>
      <c r="J65" s="366" t="s">
        <v>73</v>
      </c>
      <c r="K65" s="115" t="s">
        <v>1020</v>
      </c>
      <c r="L65" s="162">
        <v>26.4</v>
      </c>
    </row>
    <row r="66" spans="1:12">
      <c r="A66" s="145" t="s">
        <v>793</v>
      </c>
      <c r="B66" s="150" t="s">
        <v>804</v>
      </c>
      <c r="C66" s="138">
        <v>10</v>
      </c>
      <c r="D66" s="150">
        <v>114487812</v>
      </c>
      <c r="E66" s="138" t="s">
        <v>953</v>
      </c>
      <c r="F66" s="364" t="s">
        <v>89</v>
      </c>
      <c r="G66" s="142" t="s">
        <v>182</v>
      </c>
      <c r="H66" s="159" t="s">
        <v>182</v>
      </c>
      <c r="I66" s="142" t="s">
        <v>182</v>
      </c>
      <c r="J66" s="159" t="s">
        <v>182</v>
      </c>
      <c r="K66" s="142" t="s">
        <v>182</v>
      </c>
      <c r="L66" s="165" t="s">
        <v>182</v>
      </c>
    </row>
    <row r="67" spans="1:12">
      <c r="A67" s="128" t="s">
        <v>933</v>
      </c>
      <c r="B67" s="118" t="s">
        <v>36</v>
      </c>
      <c r="C67" s="115">
        <v>10</v>
      </c>
      <c r="D67" s="118">
        <v>121415685</v>
      </c>
      <c r="E67" s="115" t="s">
        <v>953</v>
      </c>
      <c r="F67" s="362" t="s">
        <v>38</v>
      </c>
      <c r="G67" s="117" t="s">
        <v>188</v>
      </c>
      <c r="H67" s="154">
        <v>1</v>
      </c>
      <c r="I67" s="125">
        <v>0.21870000000000001</v>
      </c>
      <c r="J67" s="366" t="s">
        <v>38</v>
      </c>
      <c r="K67" s="115" t="s">
        <v>1021</v>
      </c>
      <c r="L67" s="162">
        <v>21.5</v>
      </c>
    </row>
    <row r="68" spans="1:12">
      <c r="A68" s="145" t="s">
        <v>121</v>
      </c>
      <c r="B68" s="150" t="s">
        <v>61</v>
      </c>
      <c r="C68" s="138">
        <v>10</v>
      </c>
      <c r="D68" s="150">
        <v>121419487</v>
      </c>
      <c r="E68" s="138" t="s">
        <v>953</v>
      </c>
      <c r="F68" s="364" t="s">
        <v>38</v>
      </c>
      <c r="G68" s="142" t="s">
        <v>188</v>
      </c>
      <c r="H68" s="157">
        <v>0.74</v>
      </c>
      <c r="I68" s="141">
        <v>0.21870000000000001</v>
      </c>
      <c r="J68" s="370" t="s">
        <v>38</v>
      </c>
      <c r="K68" s="138" t="s">
        <v>1021</v>
      </c>
      <c r="L68" s="167">
        <v>21.5</v>
      </c>
    </row>
    <row r="69" spans="1:12">
      <c r="A69" s="145" t="s">
        <v>172</v>
      </c>
      <c r="B69" s="150" t="s">
        <v>188</v>
      </c>
      <c r="C69" s="138">
        <v>10</v>
      </c>
      <c r="D69" s="150">
        <v>121429633</v>
      </c>
      <c r="E69" s="138" t="s">
        <v>208</v>
      </c>
      <c r="F69" s="364" t="s">
        <v>38</v>
      </c>
      <c r="G69" s="142" t="s">
        <v>188</v>
      </c>
      <c r="H69" s="157">
        <v>1</v>
      </c>
      <c r="I69" s="141">
        <v>0.21870000000000001</v>
      </c>
      <c r="J69" s="370" t="s">
        <v>38</v>
      </c>
      <c r="K69" s="138" t="s">
        <v>1021</v>
      </c>
      <c r="L69" s="167">
        <v>21.5</v>
      </c>
    </row>
    <row r="70" spans="1:12">
      <c r="A70" s="128" t="s">
        <v>934</v>
      </c>
      <c r="B70" s="118" t="s">
        <v>39</v>
      </c>
      <c r="C70" s="115">
        <v>12</v>
      </c>
      <c r="D70" s="118">
        <v>111884608</v>
      </c>
      <c r="E70" s="115" t="s">
        <v>208</v>
      </c>
      <c r="F70" s="362" t="s">
        <v>41</v>
      </c>
      <c r="G70" s="117" t="s">
        <v>39</v>
      </c>
      <c r="H70" s="154">
        <v>1</v>
      </c>
      <c r="I70" s="125">
        <v>0.46</v>
      </c>
      <c r="J70" s="366" t="s">
        <v>41</v>
      </c>
      <c r="K70" s="115" t="s">
        <v>1022</v>
      </c>
      <c r="L70" s="162">
        <v>11.21</v>
      </c>
    </row>
    <row r="71" spans="1:12">
      <c r="A71" s="145" t="s">
        <v>935</v>
      </c>
      <c r="B71" s="150" t="s">
        <v>42</v>
      </c>
      <c r="C71" s="138">
        <v>12</v>
      </c>
      <c r="D71" s="150">
        <v>120668534</v>
      </c>
      <c r="E71" s="138" t="s">
        <v>953</v>
      </c>
      <c r="F71" s="364" t="s">
        <v>44</v>
      </c>
      <c r="G71" s="142" t="s">
        <v>182</v>
      </c>
      <c r="H71" s="159" t="s">
        <v>182</v>
      </c>
      <c r="I71" s="142" t="s">
        <v>182</v>
      </c>
      <c r="J71" s="159" t="s">
        <v>182</v>
      </c>
      <c r="K71" s="142" t="s">
        <v>182</v>
      </c>
      <c r="L71" s="165" t="s">
        <v>182</v>
      </c>
    </row>
    <row r="72" spans="1:12">
      <c r="A72" s="145" t="s">
        <v>942</v>
      </c>
      <c r="B72" s="150" t="s">
        <v>45</v>
      </c>
      <c r="C72" s="138">
        <v>13</v>
      </c>
      <c r="D72" s="150">
        <v>56470841</v>
      </c>
      <c r="E72" s="138" t="s">
        <v>951</v>
      </c>
      <c r="F72" s="364" t="s">
        <v>1023</v>
      </c>
      <c r="G72" s="142" t="s">
        <v>182</v>
      </c>
      <c r="H72" s="159" t="s">
        <v>182</v>
      </c>
      <c r="I72" s="142" t="s">
        <v>182</v>
      </c>
      <c r="J72" s="159" t="s">
        <v>182</v>
      </c>
      <c r="K72" s="142" t="s">
        <v>182</v>
      </c>
      <c r="L72" s="165" t="s">
        <v>182</v>
      </c>
    </row>
    <row r="73" spans="1:12">
      <c r="A73" s="818" t="s">
        <v>826</v>
      </c>
      <c r="B73" s="820" t="s">
        <v>197</v>
      </c>
      <c r="C73" s="822">
        <v>15</v>
      </c>
      <c r="D73" s="820">
        <v>85200520</v>
      </c>
      <c r="E73" s="822" t="s">
        <v>208</v>
      </c>
      <c r="F73" s="814" t="s">
        <v>1024</v>
      </c>
      <c r="G73" s="143" t="s">
        <v>197</v>
      </c>
      <c r="H73" s="155">
        <v>1</v>
      </c>
      <c r="I73" s="133">
        <v>0.27100000000000002</v>
      </c>
      <c r="J73" s="367" t="s">
        <v>1024</v>
      </c>
      <c r="K73" s="134" t="s">
        <v>1025</v>
      </c>
      <c r="L73" s="163">
        <v>12.38</v>
      </c>
    </row>
    <row r="74" spans="1:12">
      <c r="A74" s="817"/>
      <c r="B74" s="811"/>
      <c r="C74" s="810"/>
      <c r="D74" s="811"/>
      <c r="E74" s="810"/>
      <c r="F74" s="815"/>
      <c r="G74" s="115" t="s">
        <v>1026</v>
      </c>
      <c r="H74" s="154">
        <v>0.84550000000000003</v>
      </c>
      <c r="I74" s="125">
        <v>0.25750000000000001</v>
      </c>
      <c r="J74" s="366" t="s">
        <v>88</v>
      </c>
      <c r="K74" s="117" t="s">
        <v>1028</v>
      </c>
      <c r="L74" s="162">
        <v>9.5250000000000004</v>
      </c>
    </row>
    <row r="75" spans="1:12">
      <c r="A75" s="819"/>
      <c r="B75" s="821"/>
      <c r="C75" s="823"/>
      <c r="D75" s="821"/>
      <c r="E75" s="823"/>
      <c r="F75" s="816"/>
      <c r="G75" s="144" t="s">
        <v>1027</v>
      </c>
      <c r="H75" s="156">
        <v>0.84550000000000003</v>
      </c>
      <c r="I75" s="136">
        <v>0.25750000000000001</v>
      </c>
      <c r="J75" s="368" t="s">
        <v>88</v>
      </c>
      <c r="K75" s="137" t="s">
        <v>1029</v>
      </c>
      <c r="L75" s="164">
        <v>10.99</v>
      </c>
    </row>
    <row r="76" spans="1:12">
      <c r="A76" s="128" t="s">
        <v>794</v>
      </c>
      <c r="B76" s="118" t="s">
        <v>86</v>
      </c>
      <c r="C76" s="115">
        <v>15</v>
      </c>
      <c r="D76" s="118">
        <v>85350081</v>
      </c>
      <c r="E76" s="115" t="s">
        <v>951</v>
      </c>
      <c r="F76" s="362" t="s">
        <v>1030</v>
      </c>
      <c r="G76" s="115" t="s">
        <v>182</v>
      </c>
      <c r="H76" s="118" t="s">
        <v>182</v>
      </c>
      <c r="I76" s="115" t="s">
        <v>182</v>
      </c>
      <c r="J76" s="118" t="s">
        <v>182</v>
      </c>
      <c r="K76" s="115" t="s">
        <v>182</v>
      </c>
      <c r="L76" s="151" t="s">
        <v>182</v>
      </c>
    </row>
    <row r="77" spans="1:12">
      <c r="A77" s="145" t="s">
        <v>936</v>
      </c>
      <c r="B77" s="150" t="s">
        <v>47</v>
      </c>
      <c r="C77" s="138">
        <v>15</v>
      </c>
      <c r="D77" s="150">
        <v>85361644</v>
      </c>
      <c r="E77" s="138" t="s">
        <v>953</v>
      </c>
      <c r="F77" s="364" t="s">
        <v>88</v>
      </c>
      <c r="G77" s="138" t="s">
        <v>182</v>
      </c>
      <c r="H77" s="150" t="s">
        <v>182</v>
      </c>
      <c r="I77" s="138" t="s">
        <v>182</v>
      </c>
      <c r="J77" s="150" t="s">
        <v>182</v>
      </c>
      <c r="K77" s="138" t="s">
        <v>182</v>
      </c>
      <c r="L77" s="152" t="s">
        <v>182</v>
      </c>
    </row>
    <row r="78" spans="1:12">
      <c r="A78" s="128" t="s">
        <v>937</v>
      </c>
      <c r="B78" s="118" t="s">
        <v>778</v>
      </c>
      <c r="C78" s="115">
        <v>15</v>
      </c>
      <c r="D78" s="118">
        <v>99255960</v>
      </c>
      <c r="E78" s="115" t="s">
        <v>953</v>
      </c>
      <c r="F78" s="362" t="s">
        <v>49</v>
      </c>
      <c r="G78" s="115" t="s">
        <v>182</v>
      </c>
      <c r="H78" s="118" t="s">
        <v>182</v>
      </c>
      <c r="I78" s="115" t="s">
        <v>182</v>
      </c>
      <c r="J78" s="118" t="s">
        <v>182</v>
      </c>
      <c r="K78" s="115" t="s">
        <v>182</v>
      </c>
      <c r="L78" s="151" t="s">
        <v>182</v>
      </c>
    </row>
    <row r="79" spans="1:12">
      <c r="A79" s="818" t="s">
        <v>122</v>
      </c>
      <c r="B79" s="820" t="s">
        <v>63</v>
      </c>
      <c r="C79" s="822">
        <v>16</v>
      </c>
      <c r="D79" s="820">
        <v>2152651</v>
      </c>
      <c r="E79" s="822" t="s">
        <v>953</v>
      </c>
      <c r="F79" s="814" t="s">
        <v>68</v>
      </c>
      <c r="G79" s="134" t="s">
        <v>1031</v>
      </c>
      <c r="H79" s="155">
        <v>1</v>
      </c>
      <c r="I79" s="133">
        <v>0.16400000000000001</v>
      </c>
      <c r="J79" s="367" t="s">
        <v>68</v>
      </c>
      <c r="K79" s="143" t="s">
        <v>1033</v>
      </c>
      <c r="L79" s="163">
        <v>6.6959999999999997</v>
      </c>
    </row>
    <row r="80" spans="1:12">
      <c r="A80" s="819"/>
      <c r="B80" s="821"/>
      <c r="C80" s="823"/>
      <c r="D80" s="821"/>
      <c r="E80" s="823"/>
      <c r="F80" s="816"/>
      <c r="G80" s="137" t="s">
        <v>1032</v>
      </c>
      <c r="H80" s="156">
        <v>0.65129999999999999</v>
      </c>
      <c r="I80" s="136">
        <v>0.1968</v>
      </c>
      <c r="J80" s="368" t="s">
        <v>68</v>
      </c>
      <c r="K80" s="144" t="s">
        <v>1034</v>
      </c>
      <c r="L80" s="164">
        <v>6.5369999999999999</v>
      </c>
    </row>
    <row r="81" spans="1:12">
      <c r="A81" s="145" t="s">
        <v>943</v>
      </c>
      <c r="B81" s="150" t="s">
        <v>76</v>
      </c>
      <c r="C81" s="138">
        <v>17</v>
      </c>
      <c r="D81" s="150">
        <v>1296092</v>
      </c>
      <c r="E81" s="138" t="s">
        <v>953</v>
      </c>
      <c r="F81" s="364" t="s">
        <v>77</v>
      </c>
      <c r="G81" s="138" t="s">
        <v>182</v>
      </c>
      <c r="H81" s="150" t="s">
        <v>182</v>
      </c>
      <c r="I81" s="138" t="s">
        <v>182</v>
      </c>
      <c r="J81" s="150" t="s">
        <v>182</v>
      </c>
      <c r="K81" s="138" t="s">
        <v>182</v>
      </c>
      <c r="L81" s="152" t="s">
        <v>182</v>
      </c>
    </row>
    <row r="82" spans="1:12">
      <c r="A82" s="128" t="s">
        <v>1220</v>
      </c>
      <c r="B82" s="118" t="s">
        <v>780</v>
      </c>
      <c r="C82" s="115">
        <v>17</v>
      </c>
      <c r="D82" s="118">
        <v>43657440</v>
      </c>
      <c r="E82" s="115" t="s">
        <v>951</v>
      </c>
      <c r="F82" s="362" t="s">
        <v>1063</v>
      </c>
      <c r="G82" s="142" t="s">
        <v>182</v>
      </c>
      <c r="H82" s="159" t="s">
        <v>182</v>
      </c>
      <c r="I82" s="142" t="s">
        <v>182</v>
      </c>
      <c r="J82" s="159" t="s">
        <v>182</v>
      </c>
      <c r="K82" s="142" t="s">
        <v>182</v>
      </c>
      <c r="L82" s="165" t="s">
        <v>182</v>
      </c>
    </row>
    <row r="83" spans="1:12">
      <c r="A83" s="145" t="s">
        <v>1886</v>
      </c>
      <c r="B83" s="150" t="s">
        <v>65</v>
      </c>
      <c r="C83" s="138">
        <v>17</v>
      </c>
      <c r="D83" s="150">
        <v>44787312</v>
      </c>
      <c r="E83" s="138" t="s">
        <v>953</v>
      </c>
      <c r="F83" s="364" t="s">
        <v>1064</v>
      </c>
      <c r="G83" s="142" t="s">
        <v>182</v>
      </c>
      <c r="H83" s="159" t="s">
        <v>182</v>
      </c>
      <c r="I83" s="142" t="s">
        <v>182</v>
      </c>
      <c r="J83" s="159" t="s">
        <v>182</v>
      </c>
      <c r="K83" s="142" t="s">
        <v>182</v>
      </c>
      <c r="L83" s="165" t="s">
        <v>182</v>
      </c>
    </row>
    <row r="84" spans="1:12">
      <c r="A84" s="128" t="s">
        <v>827</v>
      </c>
      <c r="B84" s="118" t="s">
        <v>199</v>
      </c>
      <c r="C84" s="115">
        <v>17</v>
      </c>
      <c r="D84" s="118">
        <v>64303793</v>
      </c>
      <c r="E84" s="115" t="s">
        <v>953</v>
      </c>
      <c r="F84" s="362" t="s">
        <v>69</v>
      </c>
      <c r="G84" s="117" t="s">
        <v>182</v>
      </c>
      <c r="H84" s="158" t="s">
        <v>182</v>
      </c>
      <c r="I84" s="117" t="s">
        <v>182</v>
      </c>
      <c r="J84" s="158" t="s">
        <v>182</v>
      </c>
      <c r="K84" s="117" t="s">
        <v>182</v>
      </c>
      <c r="L84" s="166" t="s">
        <v>182</v>
      </c>
    </row>
    <row r="85" spans="1:12">
      <c r="A85" s="145" t="s">
        <v>795</v>
      </c>
      <c r="B85" s="150" t="s">
        <v>199</v>
      </c>
      <c r="C85" s="138">
        <v>17</v>
      </c>
      <c r="D85" s="150">
        <v>64303793</v>
      </c>
      <c r="E85" s="138" t="s">
        <v>953</v>
      </c>
      <c r="F85" s="364" t="s">
        <v>69</v>
      </c>
      <c r="G85" s="142" t="s">
        <v>182</v>
      </c>
      <c r="H85" s="159" t="s">
        <v>182</v>
      </c>
      <c r="I85" s="142" t="s">
        <v>182</v>
      </c>
      <c r="J85" s="159" t="s">
        <v>182</v>
      </c>
      <c r="K85" s="142" t="s">
        <v>182</v>
      </c>
      <c r="L85" s="165" t="s">
        <v>182</v>
      </c>
    </row>
    <row r="86" spans="1:12">
      <c r="A86" s="128" t="s">
        <v>123</v>
      </c>
      <c r="B86" s="118" t="s">
        <v>67</v>
      </c>
      <c r="C86" s="115">
        <v>18</v>
      </c>
      <c r="D86" s="118">
        <v>34253745</v>
      </c>
      <c r="E86" s="115" t="s">
        <v>953</v>
      </c>
      <c r="F86" s="362" t="s">
        <v>70</v>
      </c>
      <c r="G86" s="115" t="s">
        <v>838</v>
      </c>
      <c r="H86" s="154">
        <v>0.58440000000000003</v>
      </c>
      <c r="I86" s="125">
        <v>0.30420000000000003</v>
      </c>
      <c r="J86" s="366" t="s">
        <v>70</v>
      </c>
      <c r="K86" s="82" t="s">
        <v>1035</v>
      </c>
      <c r="L86" s="162">
        <v>22.8</v>
      </c>
    </row>
    <row r="87" spans="1:12">
      <c r="A87" s="145" t="s">
        <v>828</v>
      </c>
      <c r="B87" s="150" t="s">
        <v>838</v>
      </c>
      <c r="C87" s="138">
        <v>18</v>
      </c>
      <c r="D87" s="150">
        <v>34324091</v>
      </c>
      <c r="E87" s="138" t="s">
        <v>208</v>
      </c>
      <c r="F87" s="364" t="s">
        <v>70</v>
      </c>
      <c r="G87" s="138" t="s">
        <v>838</v>
      </c>
      <c r="H87" s="157">
        <v>1</v>
      </c>
      <c r="I87" s="141">
        <v>0.30420000000000003</v>
      </c>
      <c r="J87" s="370" t="s">
        <v>70</v>
      </c>
      <c r="K87" s="140" t="s">
        <v>1035</v>
      </c>
      <c r="L87" s="167">
        <v>22.8</v>
      </c>
    </row>
    <row r="88" spans="1:12">
      <c r="A88" s="145" t="s">
        <v>944</v>
      </c>
      <c r="B88" s="150" t="s">
        <v>918</v>
      </c>
      <c r="C88" s="138">
        <v>19</v>
      </c>
      <c r="D88" s="150">
        <v>46164766</v>
      </c>
      <c r="E88" s="138" t="s">
        <v>951</v>
      </c>
      <c r="F88" s="364" t="s">
        <v>1036</v>
      </c>
      <c r="G88" s="138" t="s">
        <v>182</v>
      </c>
      <c r="H88" s="150" t="s">
        <v>182</v>
      </c>
      <c r="I88" s="138" t="s">
        <v>182</v>
      </c>
      <c r="J88" s="150" t="s">
        <v>182</v>
      </c>
      <c r="K88" s="138" t="s">
        <v>182</v>
      </c>
      <c r="L88" s="152" t="s">
        <v>182</v>
      </c>
    </row>
    <row r="89" spans="1:12">
      <c r="A89" s="128" t="s">
        <v>938</v>
      </c>
      <c r="B89" s="118" t="s">
        <v>50</v>
      </c>
      <c r="C89" s="115">
        <v>22</v>
      </c>
      <c r="D89" s="118">
        <v>24159307</v>
      </c>
      <c r="E89" s="115" t="s">
        <v>953</v>
      </c>
      <c r="F89" s="362" t="s">
        <v>1040</v>
      </c>
      <c r="G89" s="115" t="s">
        <v>1037</v>
      </c>
      <c r="H89" s="154">
        <v>0.65429999999999999</v>
      </c>
      <c r="I89" s="125">
        <v>0.13220000000000001</v>
      </c>
      <c r="J89" s="366" t="s">
        <v>1039</v>
      </c>
      <c r="K89" s="82" t="s">
        <v>1038</v>
      </c>
      <c r="L89" s="162">
        <v>18.239999999999998</v>
      </c>
    </row>
    <row r="90" spans="1:12">
      <c r="A90" s="145" t="s">
        <v>796</v>
      </c>
      <c r="B90" s="150" t="s">
        <v>84</v>
      </c>
      <c r="C90" s="138">
        <v>22</v>
      </c>
      <c r="D90" s="150">
        <v>24171305</v>
      </c>
      <c r="E90" s="138" t="s">
        <v>953</v>
      </c>
      <c r="F90" s="364" t="s">
        <v>1040</v>
      </c>
      <c r="G90" s="138" t="s">
        <v>1037</v>
      </c>
      <c r="H90" s="157">
        <v>0.65429999999999999</v>
      </c>
      <c r="I90" s="141">
        <v>0.13220000000000001</v>
      </c>
      <c r="J90" s="370" t="s">
        <v>1039</v>
      </c>
      <c r="K90" s="140" t="s">
        <v>1038</v>
      </c>
      <c r="L90" s="167">
        <v>18.239999999999998</v>
      </c>
    </row>
    <row r="91" spans="1:12">
      <c r="A91" s="145" t="s">
        <v>829</v>
      </c>
      <c r="B91" s="150" t="s">
        <v>84</v>
      </c>
      <c r="C91" s="138">
        <v>22</v>
      </c>
      <c r="D91" s="150">
        <v>24171305</v>
      </c>
      <c r="E91" s="138" t="s">
        <v>953</v>
      </c>
      <c r="F91" s="364" t="s">
        <v>1040</v>
      </c>
      <c r="G91" s="138" t="s">
        <v>1037</v>
      </c>
      <c r="H91" s="157">
        <v>0.65429999999999999</v>
      </c>
      <c r="I91" s="141">
        <v>0.13220000000000001</v>
      </c>
      <c r="J91" s="370" t="s">
        <v>1039</v>
      </c>
      <c r="K91" s="140" t="s">
        <v>1038</v>
      </c>
      <c r="L91" s="167">
        <v>18.239999999999998</v>
      </c>
    </row>
    <row r="92" spans="1:12" ht="17" thickBot="1">
      <c r="A92" s="113" t="s">
        <v>939</v>
      </c>
      <c r="B92" s="96" t="s">
        <v>53</v>
      </c>
      <c r="C92" s="111">
        <v>22</v>
      </c>
      <c r="D92" s="96">
        <v>26162902</v>
      </c>
      <c r="E92" s="111" t="s">
        <v>953</v>
      </c>
      <c r="F92" s="365" t="s">
        <v>55</v>
      </c>
      <c r="G92" s="111" t="s">
        <v>1041</v>
      </c>
      <c r="H92" s="160">
        <v>0.66820000000000002</v>
      </c>
      <c r="I92" s="131">
        <v>0.43740000000000001</v>
      </c>
      <c r="J92" s="371" t="s">
        <v>55</v>
      </c>
      <c r="K92" s="85" t="s">
        <v>1042</v>
      </c>
      <c r="L92" s="168">
        <v>17.86</v>
      </c>
    </row>
    <row r="93" spans="1:12">
      <c r="H93" s="124"/>
      <c r="I93" s="124"/>
      <c r="L93" s="122"/>
    </row>
    <row r="94" spans="1:12" s="80" customFormat="1" ht="22" customHeight="1">
      <c r="A94" s="824" t="s">
        <v>1878</v>
      </c>
      <c r="B94" s="824"/>
      <c r="C94" s="824"/>
      <c r="D94" s="824"/>
      <c r="E94" s="824"/>
      <c r="F94" s="824"/>
      <c r="G94" s="824"/>
      <c r="H94" s="824"/>
      <c r="I94" s="824"/>
      <c r="J94" s="824"/>
      <c r="K94" s="824"/>
      <c r="L94" s="824"/>
    </row>
    <row r="95" spans="1:12" ht="40" customHeight="1">
      <c r="A95" s="788" t="s">
        <v>1856</v>
      </c>
      <c r="B95" s="788"/>
      <c r="C95" s="788"/>
      <c r="D95" s="788"/>
      <c r="E95" s="788"/>
      <c r="F95" s="788"/>
      <c r="G95" s="788"/>
      <c r="H95" s="788"/>
      <c r="I95" s="788"/>
      <c r="J95" s="788"/>
      <c r="K95" s="788"/>
      <c r="L95" s="788"/>
    </row>
    <row r="96" spans="1:12">
      <c r="H96" s="124"/>
      <c r="I96" s="124"/>
      <c r="L96" s="122"/>
    </row>
  </sheetData>
  <autoFilter ref="A4:L92" xr:uid="{D8057CBF-5EE8-9B45-964E-D8278C8EFA3A}"/>
  <mergeCells count="57">
    <mergeCell ref="A94:L94"/>
    <mergeCell ref="F79:F80"/>
    <mergeCell ref="A73:A75"/>
    <mergeCell ref="B73:B75"/>
    <mergeCell ref="C73:C75"/>
    <mergeCell ref="D73:D75"/>
    <mergeCell ref="E73:E75"/>
    <mergeCell ref="F73:F75"/>
    <mergeCell ref="A79:A80"/>
    <mergeCell ref="B79:B80"/>
    <mergeCell ref="C79:C80"/>
    <mergeCell ref="D79:D80"/>
    <mergeCell ref="E79:E80"/>
    <mergeCell ref="F63:F65"/>
    <mergeCell ref="A46:A47"/>
    <mergeCell ref="B46:B47"/>
    <mergeCell ref="C46:C47"/>
    <mergeCell ref="D46:D47"/>
    <mergeCell ref="E46:E47"/>
    <mergeCell ref="F46:F47"/>
    <mergeCell ref="A63:A65"/>
    <mergeCell ref="B63:B65"/>
    <mergeCell ref="C63:C65"/>
    <mergeCell ref="D63:D65"/>
    <mergeCell ref="E63:E65"/>
    <mergeCell ref="A29:A40"/>
    <mergeCell ref="B29:B40"/>
    <mergeCell ref="C29:C40"/>
    <mergeCell ref="D29:D40"/>
    <mergeCell ref="E29:E40"/>
    <mergeCell ref="C12:C28"/>
    <mergeCell ref="D12:D28"/>
    <mergeCell ref="E12:E28"/>
    <mergeCell ref="F12:F28"/>
    <mergeCell ref="A6:A7"/>
    <mergeCell ref="B6:B7"/>
    <mergeCell ref="C6:C7"/>
    <mergeCell ref="D6:D7"/>
    <mergeCell ref="E6:E7"/>
    <mergeCell ref="A8:A9"/>
    <mergeCell ref="B8:B9"/>
    <mergeCell ref="A95:L95"/>
    <mergeCell ref="F3:F4"/>
    <mergeCell ref="G3:L3"/>
    <mergeCell ref="B3:B4"/>
    <mergeCell ref="C3:C4"/>
    <mergeCell ref="D3:D4"/>
    <mergeCell ref="C8:C9"/>
    <mergeCell ref="D8:D9"/>
    <mergeCell ref="E8:E9"/>
    <mergeCell ref="A3:A4"/>
    <mergeCell ref="E3:E4"/>
    <mergeCell ref="F29:F40"/>
    <mergeCell ref="F8:F9"/>
    <mergeCell ref="F6:F7"/>
    <mergeCell ref="A12:A28"/>
    <mergeCell ref="B12:B28"/>
  </mergeCells>
  <hyperlinks>
    <hyperlink ref="A2" location="List!A1" display="Back to List" xr:uid="{6E454EAE-01D8-804E-93FA-C96228939025}"/>
  </hyperlinks>
  <printOptions horizontalCentered="1" verticalCentered="1"/>
  <pageMargins left="0.78740157480314965" right="0.78740157480314965" top="0.78740157480314965" bottom="0.78740157480314965" header="0" footer="0"/>
  <pageSetup scale="39" orientation="landscape"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57BB5-F5C0-1049-BCA9-CF1D3BCD2DE7}">
  <sheetPr>
    <pageSetUpPr fitToPage="1"/>
  </sheetPr>
  <dimension ref="A1:L131"/>
  <sheetViews>
    <sheetView zoomScaleNormal="100" workbookViewId="0">
      <pane ySplit="4" topLeftCell="A111" activePane="bottomLeft" state="frozen"/>
      <selection activeCell="F20" sqref="F20"/>
      <selection pane="bottomLeft" activeCell="A129" sqref="A129:J129"/>
    </sheetView>
  </sheetViews>
  <sheetFormatPr baseColWidth="10" defaultRowHeight="16"/>
  <cols>
    <col min="1" max="1" width="18.33203125" style="119" customWidth="1"/>
    <col min="2" max="2" width="16" style="119" bestFit="1" customWidth="1"/>
    <col min="3" max="3" width="11.6640625" style="119" bestFit="1" customWidth="1"/>
    <col min="4" max="4" width="12.1640625" style="119" customWidth="1"/>
    <col min="5" max="5" width="16.1640625" style="119" bestFit="1" customWidth="1"/>
    <col min="6" max="6" width="14.33203125" style="119" customWidth="1"/>
    <col min="7" max="7" width="11.5" style="116" customWidth="1"/>
    <col min="8" max="8" width="15.33203125" style="173" bestFit="1" customWidth="1"/>
    <col min="9" max="9" width="9.33203125" style="116" customWidth="1"/>
    <col min="10" max="10" width="21.83203125" style="116" bestFit="1" customWidth="1"/>
    <col min="11" max="16384" width="10.83203125" style="13"/>
  </cols>
  <sheetData>
    <row r="1" spans="1:10">
      <c r="A1" s="126" t="s">
        <v>2044</v>
      </c>
      <c r="B1" s="120"/>
    </row>
    <row r="2" spans="1:10" ht="17" thickBot="1">
      <c r="A2" s="127" t="s">
        <v>173</v>
      </c>
      <c r="B2" s="121"/>
    </row>
    <row r="3" spans="1:10">
      <c r="A3" s="765" t="s">
        <v>0</v>
      </c>
      <c r="B3" s="789" t="s">
        <v>91</v>
      </c>
      <c r="C3" s="789" t="s">
        <v>945</v>
      </c>
      <c r="D3" s="813" t="s">
        <v>947</v>
      </c>
      <c r="E3" s="789" t="s">
        <v>203</v>
      </c>
      <c r="F3" s="827" t="s">
        <v>1004</v>
      </c>
      <c r="G3" s="757" t="s">
        <v>2102</v>
      </c>
      <c r="H3" s="758"/>
      <c r="I3" s="758"/>
      <c r="J3" s="759"/>
    </row>
    <row r="4" spans="1:10" s="80" customFormat="1" ht="17" thickBot="1">
      <c r="A4" s="812"/>
      <c r="B4" s="790"/>
      <c r="C4" s="790"/>
      <c r="D4" s="809"/>
      <c r="E4" s="790"/>
      <c r="F4" s="828"/>
      <c r="G4" s="188" t="s">
        <v>2</v>
      </c>
      <c r="H4" s="189" t="s">
        <v>919</v>
      </c>
      <c r="I4" s="190" t="s">
        <v>962</v>
      </c>
      <c r="J4" s="191" t="s">
        <v>946</v>
      </c>
    </row>
    <row r="5" spans="1:10">
      <c r="A5" s="817" t="s">
        <v>170</v>
      </c>
      <c r="B5" s="811" t="s">
        <v>186</v>
      </c>
      <c r="C5" s="811">
        <v>1</v>
      </c>
      <c r="D5" s="810">
        <v>16299312</v>
      </c>
      <c r="E5" s="811" t="s">
        <v>953</v>
      </c>
      <c r="F5" s="829" t="s">
        <v>950</v>
      </c>
      <c r="G5" s="728" t="s">
        <v>952</v>
      </c>
      <c r="H5" s="172">
        <v>5.7E-24</v>
      </c>
      <c r="I5" s="154">
        <v>0.44</v>
      </c>
      <c r="J5" s="129" t="s">
        <v>1043</v>
      </c>
    </row>
    <row r="6" spans="1:10">
      <c r="A6" s="817"/>
      <c r="B6" s="811"/>
      <c r="C6" s="811"/>
      <c r="D6" s="810"/>
      <c r="E6" s="811"/>
      <c r="F6" s="829"/>
      <c r="G6" s="728" t="s">
        <v>20</v>
      </c>
      <c r="H6" s="172">
        <v>7.4000000000000001E-7</v>
      </c>
      <c r="I6" s="154">
        <v>0.11</v>
      </c>
      <c r="J6" s="129" t="s">
        <v>1043</v>
      </c>
    </row>
    <row r="7" spans="1:10">
      <c r="A7" s="817"/>
      <c r="B7" s="811"/>
      <c r="C7" s="811"/>
      <c r="D7" s="810"/>
      <c r="E7" s="811"/>
      <c r="F7" s="829"/>
      <c r="G7" s="728" t="s">
        <v>952</v>
      </c>
      <c r="H7" s="172">
        <v>3.4999999999999999E-6</v>
      </c>
      <c r="I7" s="154">
        <v>0.35</v>
      </c>
      <c r="J7" s="129" t="s">
        <v>1044</v>
      </c>
    </row>
    <row r="8" spans="1:10">
      <c r="A8" s="818" t="s">
        <v>119</v>
      </c>
      <c r="B8" s="820" t="s">
        <v>56</v>
      </c>
      <c r="C8" s="820">
        <v>1</v>
      </c>
      <c r="D8" s="822">
        <v>16339313</v>
      </c>
      <c r="E8" s="820" t="s">
        <v>951</v>
      </c>
      <c r="F8" s="825" t="s">
        <v>20</v>
      </c>
      <c r="G8" s="729" t="s">
        <v>952</v>
      </c>
      <c r="H8" s="177">
        <v>1.2000000000000001E-38</v>
      </c>
      <c r="I8" s="155">
        <v>0.53</v>
      </c>
      <c r="J8" s="148" t="s">
        <v>1043</v>
      </c>
    </row>
    <row r="9" spans="1:10">
      <c r="A9" s="817"/>
      <c r="B9" s="811"/>
      <c r="C9" s="811"/>
      <c r="D9" s="810"/>
      <c r="E9" s="811"/>
      <c r="F9" s="829"/>
      <c r="G9" s="728" t="s">
        <v>20</v>
      </c>
      <c r="H9" s="172">
        <v>2.0999999999999999E-13</v>
      </c>
      <c r="I9" s="154">
        <v>0.15</v>
      </c>
      <c r="J9" s="129" t="s">
        <v>1043</v>
      </c>
    </row>
    <row r="10" spans="1:10">
      <c r="A10" s="817"/>
      <c r="B10" s="811"/>
      <c r="C10" s="811"/>
      <c r="D10" s="810"/>
      <c r="E10" s="811"/>
      <c r="F10" s="829"/>
      <c r="G10" s="728" t="s">
        <v>952</v>
      </c>
      <c r="H10" s="172">
        <v>6.5000000000000003E-10</v>
      </c>
      <c r="I10" s="154">
        <v>0.42</v>
      </c>
      <c r="J10" s="129" t="s">
        <v>1044</v>
      </c>
    </row>
    <row r="11" spans="1:10">
      <c r="A11" s="817"/>
      <c r="B11" s="811"/>
      <c r="C11" s="811"/>
      <c r="D11" s="810"/>
      <c r="E11" s="811"/>
      <c r="F11" s="829"/>
      <c r="G11" s="728" t="s">
        <v>952</v>
      </c>
      <c r="H11" s="172">
        <v>2.9000000000000002E-8</v>
      </c>
      <c r="I11" s="154">
        <v>0.31</v>
      </c>
      <c r="J11" s="129" t="s">
        <v>1045</v>
      </c>
    </row>
    <row r="12" spans="1:10" s="135" customFormat="1">
      <c r="A12" s="819"/>
      <c r="B12" s="821"/>
      <c r="C12" s="821"/>
      <c r="D12" s="823"/>
      <c r="E12" s="821"/>
      <c r="F12" s="826"/>
      <c r="G12" s="730" t="s">
        <v>20</v>
      </c>
      <c r="H12" s="176">
        <v>9.9999999999999995E-7</v>
      </c>
      <c r="I12" s="156">
        <v>0.14000000000000001</v>
      </c>
      <c r="J12" s="149" t="s">
        <v>1045</v>
      </c>
    </row>
    <row r="13" spans="1:10">
      <c r="A13" s="817" t="s">
        <v>924</v>
      </c>
      <c r="B13" s="811" t="s">
        <v>18</v>
      </c>
      <c r="C13" s="811">
        <v>1</v>
      </c>
      <c r="D13" s="810">
        <v>16348412</v>
      </c>
      <c r="E13" s="811" t="s">
        <v>951</v>
      </c>
      <c r="F13" s="829" t="s">
        <v>952</v>
      </c>
      <c r="G13" s="728" t="s">
        <v>952</v>
      </c>
      <c r="H13" s="172">
        <v>3.5E-36</v>
      </c>
      <c r="I13" s="154">
        <v>0.53</v>
      </c>
      <c r="J13" s="129" t="s">
        <v>1043</v>
      </c>
    </row>
    <row r="14" spans="1:10">
      <c r="A14" s="817"/>
      <c r="B14" s="811"/>
      <c r="C14" s="811"/>
      <c r="D14" s="810"/>
      <c r="E14" s="811"/>
      <c r="F14" s="829"/>
      <c r="G14" s="728" t="s">
        <v>20</v>
      </c>
      <c r="H14" s="172">
        <v>7.4000000000000001E-9</v>
      </c>
      <c r="I14" s="154">
        <v>0.13</v>
      </c>
      <c r="J14" s="129" t="s">
        <v>1043</v>
      </c>
    </row>
    <row r="15" spans="1:10">
      <c r="A15" s="817"/>
      <c r="B15" s="811"/>
      <c r="C15" s="811"/>
      <c r="D15" s="810"/>
      <c r="E15" s="811"/>
      <c r="F15" s="829"/>
      <c r="G15" s="728" t="s">
        <v>952</v>
      </c>
      <c r="H15" s="172">
        <v>3.1E-6</v>
      </c>
      <c r="I15" s="154">
        <v>0.33</v>
      </c>
      <c r="J15" s="129" t="s">
        <v>1044</v>
      </c>
    </row>
    <row r="16" spans="1:10">
      <c r="A16" s="145" t="s">
        <v>925</v>
      </c>
      <c r="B16" s="150" t="s">
        <v>23</v>
      </c>
      <c r="C16" s="150">
        <v>1</v>
      </c>
      <c r="D16" s="138">
        <v>51418378</v>
      </c>
      <c r="E16" s="150" t="s">
        <v>953</v>
      </c>
      <c r="F16" s="725" t="s">
        <v>954</v>
      </c>
      <c r="G16" s="142" t="s">
        <v>182</v>
      </c>
      <c r="H16" s="174" t="s">
        <v>182</v>
      </c>
      <c r="I16" s="159" t="s">
        <v>182</v>
      </c>
      <c r="J16" s="180" t="s">
        <v>182</v>
      </c>
    </row>
    <row r="17" spans="1:10">
      <c r="A17" s="818" t="s">
        <v>926</v>
      </c>
      <c r="B17" s="820" t="s">
        <v>768</v>
      </c>
      <c r="C17" s="820">
        <v>1</v>
      </c>
      <c r="D17" s="822">
        <v>116300137</v>
      </c>
      <c r="E17" s="820" t="s">
        <v>953</v>
      </c>
      <c r="F17" s="825" t="s">
        <v>765</v>
      </c>
      <c r="G17" s="729" t="s">
        <v>765</v>
      </c>
      <c r="H17" s="177">
        <v>1.3999999999999999E-6</v>
      </c>
      <c r="I17" s="155">
        <v>0.1</v>
      </c>
      <c r="J17" s="408" t="s">
        <v>1045</v>
      </c>
    </row>
    <row r="18" spans="1:10">
      <c r="A18" s="819"/>
      <c r="B18" s="821"/>
      <c r="C18" s="821"/>
      <c r="D18" s="823"/>
      <c r="E18" s="821"/>
      <c r="F18" s="826"/>
      <c r="G18" s="730" t="s">
        <v>765</v>
      </c>
      <c r="H18" s="176">
        <v>1.3999999999999999E-6</v>
      </c>
      <c r="I18" s="156">
        <v>9.8000000000000004E-2</v>
      </c>
      <c r="J18" s="181" t="s">
        <v>1044</v>
      </c>
    </row>
    <row r="19" spans="1:10">
      <c r="A19" s="128" t="s">
        <v>927</v>
      </c>
      <c r="B19" s="118" t="s">
        <v>27</v>
      </c>
      <c r="C19" s="118">
        <v>2</v>
      </c>
      <c r="D19" s="115">
        <v>179389742</v>
      </c>
      <c r="E19" s="118" t="s">
        <v>951</v>
      </c>
      <c r="F19" s="726" t="s">
        <v>29</v>
      </c>
      <c r="G19" s="170" t="s">
        <v>182</v>
      </c>
      <c r="H19" s="161" t="s">
        <v>182</v>
      </c>
      <c r="I19" s="161" t="s">
        <v>182</v>
      </c>
      <c r="J19" s="181" t="s">
        <v>182</v>
      </c>
    </row>
    <row r="20" spans="1:10">
      <c r="A20" s="818" t="s">
        <v>1080</v>
      </c>
      <c r="B20" s="820" t="s">
        <v>830</v>
      </c>
      <c r="C20" s="820">
        <v>2</v>
      </c>
      <c r="D20" s="822">
        <v>179558366</v>
      </c>
      <c r="E20" s="820" t="s">
        <v>208</v>
      </c>
      <c r="F20" s="825" t="s">
        <v>29</v>
      </c>
      <c r="G20" s="728" t="s">
        <v>1046</v>
      </c>
      <c r="H20" s="172">
        <v>6.6000000000000003E-7</v>
      </c>
      <c r="I20" s="154">
        <v>0.17</v>
      </c>
      <c r="J20" s="129" t="s">
        <v>1045</v>
      </c>
    </row>
    <row r="21" spans="1:10">
      <c r="A21" s="819"/>
      <c r="B21" s="821"/>
      <c r="C21" s="821"/>
      <c r="D21" s="823"/>
      <c r="E21" s="821"/>
      <c r="F21" s="826"/>
      <c r="G21" s="730" t="s">
        <v>1046</v>
      </c>
      <c r="H21" s="176">
        <v>4.0000000000000003E-5</v>
      </c>
      <c r="I21" s="156">
        <v>0.17</v>
      </c>
      <c r="J21" s="149" t="s">
        <v>1044</v>
      </c>
    </row>
    <row r="22" spans="1:10">
      <c r="A22" s="128" t="s">
        <v>927</v>
      </c>
      <c r="B22" s="118" t="s">
        <v>766</v>
      </c>
      <c r="C22" s="118">
        <v>2</v>
      </c>
      <c r="D22" s="115">
        <v>179840918</v>
      </c>
      <c r="E22" s="118" t="s">
        <v>953</v>
      </c>
      <c r="F22" s="726" t="s">
        <v>192</v>
      </c>
      <c r="G22" s="356" t="s">
        <v>182</v>
      </c>
      <c r="H22" s="354" t="s">
        <v>182</v>
      </c>
      <c r="I22" s="354" t="s">
        <v>182</v>
      </c>
      <c r="J22" s="359" t="s">
        <v>182</v>
      </c>
    </row>
    <row r="23" spans="1:10">
      <c r="A23" s="145" t="s">
        <v>821</v>
      </c>
      <c r="B23" s="150" t="s">
        <v>832</v>
      </c>
      <c r="C23" s="150">
        <v>3</v>
      </c>
      <c r="D23" s="138">
        <v>14274451</v>
      </c>
      <c r="E23" s="150" t="s">
        <v>951</v>
      </c>
      <c r="F23" s="725" t="s">
        <v>957</v>
      </c>
      <c r="G23" s="138" t="s">
        <v>182</v>
      </c>
      <c r="H23" s="150" t="s">
        <v>182</v>
      </c>
      <c r="I23" s="150" t="s">
        <v>182</v>
      </c>
      <c r="J23" s="139" t="s">
        <v>182</v>
      </c>
    </row>
    <row r="24" spans="1:10">
      <c r="A24" s="145" t="s">
        <v>1887</v>
      </c>
      <c r="B24" s="150" t="s">
        <v>81</v>
      </c>
      <c r="C24" s="150">
        <v>3</v>
      </c>
      <c r="D24" s="138">
        <v>171785168</v>
      </c>
      <c r="E24" s="150" t="s">
        <v>953</v>
      </c>
      <c r="F24" s="725" t="s">
        <v>83</v>
      </c>
      <c r="G24" s="138" t="s">
        <v>182</v>
      </c>
      <c r="H24" s="150" t="s">
        <v>182</v>
      </c>
      <c r="I24" s="150" t="s">
        <v>182</v>
      </c>
      <c r="J24" s="139" t="s">
        <v>182</v>
      </c>
    </row>
    <row r="25" spans="1:10">
      <c r="A25" s="128" t="s">
        <v>1888</v>
      </c>
      <c r="B25" s="118" t="s">
        <v>798</v>
      </c>
      <c r="C25" s="118">
        <v>5</v>
      </c>
      <c r="D25" s="115">
        <v>57011469</v>
      </c>
      <c r="E25" s="118" t="s">
        <v>951</v>
      </c>
      <c r="F25" s="726" t="s">
        <v>996</v>
      </c>
      <c r="G25" s="356" t="s">
        <v>182</v>
      </c>
      <c r="H25" s="354" t="s">
        <v>182</v>
      </c>
      <c r="I25" s="354" t="s">
        <v>182</v>
      </c>
      <c r="J25" s="359" t="s">
        <v>182</v>
      </c>
    </row>
    <row r="26" spans="1:10">
      <c r="A26" s="145" t="s">
        <v>928</v>
      </c>
      <c r="B26" s="150" t="s">
        <v>770</v>
      </c>
      <c r="C26" s="150">
        <v>5</v>
      </c>
      <c r="D26" s="138">
        <v>64325941</v>
      </c>
      <c r="E26" s="150" t="s">
        <v>951</v>
      </c>
      <c r="F26" s="725" t="s">
        <v>997</v>
      </c>
      <c r="G26" s="138" t="s">
        <v>182</v>
      </c>
      <c r="H26" s="150" t="s">
        <v>182</v>
      </c>
      <c r="I26" s="150" t="s">
        <v>182</v>
      </c>
      <c r="J26" s="139" t="s">
        <v>182</v>
      </c>
    </row>
    <row r="27" spans="1:10">
      <c r="A27" s="817" t="s">
        <v>1889</v>
      </c>
      <c r="B27" s="811" t="s">
        <v>800</v>
      </c>
      <c r="C27" s="811">
        <v>5</v>
      </c>
      <c r="D27" s="810">
        <v>138743256</v>
      </c>
      <c r="E27" s="811" t="s">
        <v>951</v>
      </c>
      <c r="F27" s="829" t="s">
        <v>1000</v>
      </c>
      <c r="G27" s="728" t="s">
        <v>1000</v>
      </c>
      <c r="H27" s="172">
        <v>2.8000000000000001E-26</v>
      </c>
      <c r="I27" s="154">
        <v>0.51</v>
      </c>
      <c r="J27" s="129" t="s">
        <v>1044</v>
      </c>
    </row>
    <row r="28" spans="1:10">
      <c r="A28" s="817"/>
      <c r="B28" s="811"/>
      <c r="C28" s="811"/>
      <c r="D28" s="810"/>
      <c r="E28" s="811"/>
      <c r="F28" s="829"/>
      <c r="G28" s="728" t="s">
        <v>1000</v>
      </c>
      <c r="H28" s="172">
        <v>6.5E-23</v>
      </c>
      <c r="I28" s="154">
        <v>0.54</v>
      </c>
      <c r="J28" s="129" t="s">
        <v>1045</v>
      </c>
    </row>
    <row r="29" spans="1:10">
      <c r="A29" s="817"/>
      <c r="B29" s="811"/>
      <c r="C29" s="811"/>
      <c r="D29" s="810"/>
      <c r="E29" s="811"/>
      <c r="F29" s="829"/>
      <c r="G29" s="728" t="s">
        <v>1001</v>
      </c>
      <c r="H29" s="172">
        <v>3.3999999999999998E-17</v>
      </c>
      <c r="I29" s="154">
        <v>0.3</v>
      </c>
      <c r="J29" s="129" t="s">
        <v>1044</v>
      </c>
    </row>
    <row r="30" spans="1:10">
      <c r="A30" s="817"/>
      <c r="B30" s="811"/>
      <c r="C30" s="811"/>
      <c r="D30" s="810"/>
      <c r="E30" s="811"/>
      <c r="F30" s="829"/>
      <c r="G30" s="728" t="s">
        <v>1001</v>
      </c>
      <c r="H30" s="172">
        <v>8.0999999999999997E-9</v>
      </c>
      <c r="I30" s="154">
        <v>0.18</v>
      </c>
      <c r="J30" s="129" t="s">
        <v>1045</v>
      </c>
    </row>
    <row r="31" spans="1:10">
      <c r="A31" s="817"/>
      <c r="B31" s="811"/>
      <c r="C31" s="811"/>
      <c r="D31" s="810"/>
      <c r="E31" s="811"/>
      <c r="F31" s="829"/>
      <c r="G31" s="728" t="s">
        <v>74</v>
      </c>
      <c r="H31" s="172">
        <v>4.0000000000000003E-5</v>
      </c>
      <c r="I31" s="154">
        <v>0.11</v>
      </c>
      <c r="J31" s="129" t="s">
        <v>1045</v>
      </c>
    </row>
    <row r="32" spans="1:10">
      <c r="A32" s="145" t="s">
        <v>929</v>
      </c>
      <c r="B32" s="150" t="s">
        <v>772</v>
      </c>
      <c r="C32" s="150">
        <v>6</v>
      </c>
      <c r="D32" s="138">
        <v>2908902</v>
      </c>
      <c r="E32" s="150" t="s">
        <v>951</v>
      </c>
      <c r="F32" s="725" t="s">
        <v>782</v>
      </c>
      <c r="G32" s="138" t="s">
        <v>182</v>
      </c>
      <c r="H32" s="150" t="s">
        <v>182</v>
      </c>
      <c r="I32" s="150" t="s">
        <v>182</v>
      </c>
      <c r="J32" s="139" t="s">
        <v>182</v>
      </c>
    </row>
    <row r="33" spans="1:10">
      <c r="A33" s="351" t="s">
        <v>790</v>
      </c>
      <c r="B33" s="354" t="s">
        <v>1109</v>
      </c>
      <c r="C33" s="354">
        <v>6</v>
      </c>
      <c r="D33" s="356">
        <v>36636080</v>
      </c>
      <c r="E33" s="354" t="s">
        <v>951</v>
      </c>
      <c r="F33" s="726" t="s">
        <v>114</v>
      </c>
      <c r="G33" s="731" t="s">
        <v>114</v>
      </c>
      <c r="H33" s="460">
        <v>1.2999999999999999E-4</v>
      </c>
      <c r="I33" s="150">
        <v>0.1</v>
      </c>
      <c r="J33" s="139" t="s">
        <v>1043</v>
      </c>
    </row>
    <row r="34" spans="1:10">
      <c r="A34" s="145" t="s">
        <v>930</v>
      </c>
      <c r="B34" s="150" t="s">
        <v>774</v>
      </c>
      <c r="C34" s="150">
        <v>6</v>
      </c>
      <c r="D34" s="138">
        <v>36628953</v>
      </c>
      <c r="E34" s="150" t="s">
        <v>951</v>
      </c>
      <c r="F34" s="725" t="s">
        <v>114</v>
      </c>
      <c r="G34" s="138" t="s">
        <v>182</v>
      </c>
      <c r="H34" s="150" t="s">
        <v>182</v>
      </c>
      <c r="I34" s="150" t="s">
        <v>182</v>
      </c>
      <c r="J34" s="139" t="s">
        <v>182</v>
      </c>
    </row>
    <row r="35" spans="1:10">
      <c r="A35" s="128" t="s">
        <v>822</v>
      </c>
      <c r="B35" s="118" t="s">
        <v>834</v>
      </c>
      <c r="C35" s="118">
        <v>6</v>
      </c>
      <c r="D35" s="115">
        <v>36633069</v>
      </c>
      <c r="E35" s="118" t="s">
        <v>951</v>
      </c>
      <c r="F35" s="726" t="s">
        <v>114</v>
      </c>
      <c r="G35" s="732" t="s">
        <v>114</v>
      </c>
      <c r="H35" s="175">
        <v>1.1E-5</v>
      </c>
      <c r="I35" s="354">
        <v>0.1</v>
      </c>
      <c r="J35" s="359" t="s">
        <v>1043</v>
      </c>
    </row>
    <row r="36" spans="1:10">
      <c r="A36" s="145" t="s">
        <v>120</v>
      </c>
      <c r="B36" s="150" t="s">
        <v>58</v>
      </c>
      <c r="C36" s="150">
        <v>6</v>
      </c>
      <c r="D36" s="138">
        <v>118654308</v>
      </c>
      <c r="E36" s="150" t="s">
        <v>951</v>
      </c>
      <c r="F36" s="725" t="s">
        <v>1005</v>
      </c>
      <c r="G36" s="138" t="s">
        <v>182</v>
      </c>
      <c r="H36" s="150" t="s">
        <v>182</v>
      </c>
      <c r="I36" s="150" t="s">
        <v>182</v>
      </c>
      <c r="J36" s="139" t="s">
        <v>182</v>
      </c>
    </row>
    <row r="37" spans="1:10">
      <c r="A37" s="128" t="s">
        <v>931</v>
      </c>
      <c r="B37" s="118" t="s">
        <v>776</v>
      </c>
      <c r="C37" s="118">
        <v>6</v>
      </c>
      <c r="D37" s="115">
        <v>118679974</v>
      </c>
      <c r="E37" s="118" t="s">
        <v>951</v>
      </c>
      <c r="F37" s="726" t="s">
        <v>1005</v>
      </c>
      <c r="G37" s="732" t="s">
        <v>1048</v>
      </c>
      <c r="H37" s="175">
        <v>3E-9</v>
      </c>
      <c r="I37" s="354">
        <v>0.36</v>
      </c>
      <c r="J37" s="359" t="s">
        <v>1045</v>
      </c>
    </row>
    <row r="38" spans="1:10">
      <c r="A38" s="145" t="s">
        <v>791</v>
      </c>
      <c r="B38" s="150" t="s">
        <v>78</v>
      </c>
      <c r="C38" s="150">
        <v>7</v>
      </c>
      <c r="D38" s="138">
        <v>128430437</v>
      </c>
      <c r="E38" s="150" t="s">
        <v>951</v>
      </c>
      <c r="F38" s="725" t="s">
        <v>1009</v>
      </c>
      <c r="G38" s="138" t="s">
        <v>182</v>
      </c>
      <c r="H38" s="150" t="s">
        <v>182</v>
      </c>
      <c r="I38" s="150" t="s">
        <v>182</v>
      </c>
      <c r="J38" s="139" t="s">
        <v>182</v>
      </c>
    </row>
    <row r="39" spans="1:10">
      <c r="A39" s="128" t="s">
        <v>171</v>
      </c>
      <c r="B39" s="118" t="s">
        <v>187</v>
      </c>
      <c r="C39" s="118">
        <v>7</v>
      </c>
      <c r="D39" s="115">
        <v>128488734</v>
      </c>
      <c r="E39" s="118" t="s">
        <v>208</v>
      </c>
      <c r="F39" s="726" t="s">
        <v>80</v>
      </c>
      <c r="G39" s="138" t="s">
        <v>182</v>
      </c>
      <c r="H39" s="150" t="s">
        <v>182</v>
      </c>
      <c r="I39" s="150" t="s">
        <v>182</v>
      </c>
      <c r="J39" s="139" t="s">
        <v>182</v>
      </c>
    </row>
    <row r="40" spans="1:10">
      <c r="A40" s="145" t="s">
        <v>940</v>
      </c>
      <c r="B40" s="150" t="s">
        <v>31</v>
      </c>
      <c r="C40" s="150">
        <v>7</v>
      </c>
      <c r="D40" s="138">
        <v>139099813</v>
      </c>
      <c r="E40" s="150" t="s">
        <v>953</v>
      </c>
      <c r="F40" s="725" t="s">
        <v>783</v>
      </c>
      <c r="G40" s="138" t="s">
        <v>182</v>
      </c>
      <c r="H40" s="150" t="s">
        <v>182</v>
      </c>
      <c r="I40" s="150" t="s">
        <v>182</v>
      </c>
      <c r="J40" s="139" t="s">
        <v>182</v>
      </c>
    </row>
    <row r="41" spans="1:10">
      <c r="A41" s="817" t="s">
        <v>941</v>
      </c>
      <c r="B41" s="811" t="s">
        <v>785</v>
      </c>
      <c r="C41" s="811">
        <v>8</v>
      </c>
      <c r="D41" s="810">
        <v>11589033</v>
      </c>
      <c r="E41" s="811" t="s">
        <v>953</v>
      </c>
      <c r="F41" s="829" t="s">
        <v>193</v>
      </c>
      <c r="G41" s="732" t="s">
        <v>1049</v>
      </c>
      <c r="H41" s="175">
        <v>3.3999999999999997E-7</v>
      </c>
      <c r="I41" s="354">
        <v>0.19</v>
      </c>
      <c r="J41" s="359" t="s">
        <v>1045</v>
      </c>
    </row>
    <row r="42" spans="1:10">
      <c r="A42" s="817"/>
      <c r="B42" s="811"/>
      <c r="C42" s="811"/>
      <c r="D42" s="810"/>
      <c r="E42" s="811"/>
      <c r="F42" s="829"/>
      <c r="G42" s="732" t="s">
        <v>1050</v>
      </c>
      <c r="H42" s="175">
        <v>1.2999999999999999E-5</v>
      </c>
      <c r="I42" s="354">
        <v>0.25</v>
      </c>
      <c r="J42" s="359" t="s">
        <v>1044</v>
      </c>
    </row>
    <row r="43" spans="1:10">
      <c r="A43" s="817"/>
      <c r="B43" s="811"/>
      <c r="C43" s="811"/>
      <c r="D43" s="810"/>
      <c r="E43" s="811"/>
      <c r="F43" s="829"/>
      <c r="G43" s="732" t="s">
        <v>1050</v>
      </c>
      <c r="H43" s="175">
        <v>1.5E-5</v>
      </c>
      <c r="I43" s="354">
        <v>0.26</v>
      </c>
      <c r="J43" s="359" t="s">
        <v>1045</v>
      </c>
    </row>
    <row r="44" spans="1:10">
      <c r="A44" s="817"/>
      <c r="B44" s="811"/>
      <c r="C44" s="811"/>
      <c r="D44" s="810"/>
      <c r="E44" s="811"/>
      <c r="F44" s="829"/>
      <c r="G44" s="732" t="s">
        <v>1051</v>
      </c>
      <c r="H44" s="175">
        <v>3.6000000000000001E-5</v>
      </c>
      <c r="I44" s="354">
        <v>9.8000000000000004E-2</v>
      </c>
      <c r="J44" s="359" t="s">
        <v>1043</v>
      </c>
    </row>
    <row r="45" spans="1:10">
      <c r="A45" s="818" t="s">
        <v>823</v>
      </c>
      <c r="B45" s="820" t="s">
        <v>836</v>
      </c>
      <c r="C45" s="820">
        <v>8</v>
      </c>
      <c r="D45" s="822">
        <v>11779640</v>
      </c>
      <c r="E45" s="820" t="s">
        <v>951</v>
      </c>
      <c r="F45" s="825" t="s">
        <v>1011</v>
      </c>
      <c r="G45" s="733" t="s">
        <v>1049</v>
      </c>
      <c r="H45" s="186">
        <v>5.8999999999999999E-8</v>
      </c>
      <c r="I45" s="353">
        <v>0.2</v>
      </c>
      <c r="J45" s="360" t="s">
        <v>1045</v>
      </c>
    </row>
    <row r="46" spans="1:10">
      <c r="A46" s="817"/>
      <c r="B46" s="811"/>
      <c r="C46" s="811"/>
      <c r="D46" s="810"/>
      <c r="E46" s="811"/>
      <c r="F46" s="829"/>
      <c r="G46" s="734" t="s">
        <v>1053</v>
      </c>
      <c r="H46" s="175">
        <v>5.0999999999999999E-7</v>
      </c>
      <c r="I46" s="354">
        <v>0.26</v>
      </c>
      <c r="J46" s="359" t="s">
        <v>1043</v>
      </c>
    </row>
    <row r="47" spans="1:10">
      <c r="A47" s="819"/>
      <c r="B47" s="821"/>
      <c r="C47" s="821"/>
      <c r="D47" s="823"/>
      <c r="E47" s="821"/>
      <c r="F47" s="826"/>
      <c r="G47" s="735" t="s">
        <v>1052</v>
      </c>
      <c r="H47" s="187">
        <v>2.3999999999999999E-6</v>
      </c>
      <c r="I47" s="355">
        <v>0.39</v>
      </c>
      <c r="J47" s="361" t="s">
        <v>1045</v>
      </c>
    </row>
    <row r="48" spans="1:10">
      <c r="A48" s="817" t="s">
        <v>824</v>
      </c>
      <c r="B48" s="811" t="s">
        <v>33</v>
      </c>
      <c r="C48" s="811">
        <v>8</v>
      </c>
      <c r="D48" s="810">
        <v>125857359</v>
      </c>
      <c r="E48" s="811" t="s">
        <v>951</v>
      </c>
      <c r="F48" s="829" t="s">
        <v>35</v>
      </c>
      <c r="G48" s="732" t="s">
        <v>35</v>
      </c>
      <c r="H48" s="175">
        <v>5.6000000000000002E-36</v>
      </c>
      <c r="I48" s="354">
        <v>0.71</v>
      </c>
      <c r="J48" s="359" t="s">
        <v>1044</v>
      </c>
    </row>
    <row r="49" spans="1:10">
      <c r="A49" s="817"/>
      <c r="B49" s="811"/>
      <c r="C49" s="811"/>
      <c r="D49" s="810"/>
      <c r="E49" s="811"/>
      <c r="F49" s="829"/>
      <c r="G49" s="732" t="s">
        <v>35</v>
      </c>
      <c r="H49" s="175">
        <v>9.2999999999999999E-8</v>
      </c>
      <c r="I49" s="354">
        <v>0.28000000000000003</v>
      </c>
      <c r="J49" s="359" t="s">
        <v>1045</v>
      </c>
    </row>
    <row r="50" spans="1:10">
      <c r="A50" s="818" t="s">
        <v>932</v>
      </c>
      <c r="B50" s="820" t="s">
        <v>33</v>
      </c>
      <c r="C50" s="820">
        <v>8</v>
      </c>
      <c r="D50" s="822">
        <v>125857359</v>
      </c>
      <c r="E50" s="820" t="s">
        <v>951</v>
      </c>
      <c r="F50" s="825" t="s">
        <v>35</v>
      </c>
      <c r="G50" s="736" t="s">
        <v>35</v>
      </c>
      <c r="H50" s="186">
        <v>5.6000000000000002E-36</v>
      </c>
      <c r="I50" s="353">
        <v>0.71</v>
      </c>
      <c r="J50" s="360" t="s">
        <v>1044</v>
      </c>
    </row>
    <row r="51" spans="1:10">
      <c r="A51" s="819"/>
      <c r="B51" s="821"/>
      <c r="C51" s="821"/>
      <c r="D51" s="823"/>
      <c r="E51" s="821"/>
      <c r="F51" s="826"/>
      <c r="G51" s="737" t="s">
        <v>35</v>
      </c>
      <c r="H51" s="187">
        <v>9.2999999999999999E-8</v>
      </c>
      <c r="I51" s="355">
        <v>0.28000000000000003</v>
      </c>
      <c r="J51" s="361" t="s">
        <v>1045</v>
      </c>
    </row>
    <row r="52" spans="1:10">
      <c r="A52" s="351" t="s">
        <v>1221</v>
      </c>
      <c r="B52" s="354" t="s">
        <v>788</v>
      </c>
      <c r="C52" s="354">
        <v>8</v>
      </c>
      <c r="D52" s="356">
        <v>145013775</v>
      </c>
      <c r="E52" s="354" t="s">
        <v>953</v>
      </c>
      <c r="F52" s="726" t="s">
        <v>75</v>
      </c>
      <c r="G52" s="117" t="s">
        <v>182</v>
      </c>
      <c r="H52" s="158" t="s">
        <v>182</v>
      </c>
      <c r="I52" s="158" t="s">
        <v>182</v>
      </c>
      <c r="J52" s="130" t="s">
        <v>182</v>
      </c>
    </row>
    <row r="53" spans="1:10">
      <c r="A53" s="145" t="s">
        <v>825</v>
      </c>
      <c r="B53" s="150" t="s">
        <v>194</v>
      </c>
      <c r="C53" s="150">
        <v>10</v>
      </c>
      <c r="D53" s="138">
        <v>29707551</v>
      </c>
      <c r="E53" s="150" t="s">
        <v>951</v>
      </c>
      <c r="F53" s="725" t="s">
        <v>196</v>
      </c>
      <c r="G53" s="738" t="s">
        <v>196</v>
      </c>
      <c r="H53" s="174">
        <v>4.4000000000000002E-6</v>
      </c>
      <c r="I53" s="157">
        <v>0.13</v>
      </c>
      <c r="J53" s="146" t="s">
        <v>1043</v>
      </c>
    </row>
    <row r="54" spans="1:10">
      <c r="A54" s="817" t="s">
        <v>792</v>
      </c>
      <c r="B54" s="811" t="s">
        <v>802</v>
      </c>
      <c r="C54" s="811">
        <v>10</v>
      </c>
      <c r="D54" s="810">
        <v>75406141</v>
      </c>
      <c r="E54" s="811" t="s">
        <v>1014</v>
      </c>
      <c r="F54" s="829" t="s">
        <v>73</v>
      </c>
      <c r="G54" s="728" t="s">
        <v>1054</v>
      </c>
      <c r="H54" s="172">
        <v>6.4999999999999995E-45</v>
      </c>
      <c r="I54" s="154">
        <v>0.98</v>
      </c>
      <c r="J54" s="129" t="s">
        <v>1045</v>
      </c>
    </row>
    <row r="55" spans="1:10">
      <c r="A55" s="817"/>
      <c r="B55" s="811"/>
      <c r="C55" s="811"/>
      <c r="D55" s="810"/>
      <c r="E55" s="811"/>
      <c r="F55" s="829"/>
      <c r="G55" s="728" t="s">
        <v>1055</v>
      </c>
      <c r="H55" s="172">
        <v>2.7E-6</v>
      </c>
      <c r="I55" s="154">
        <v>0.23</v>
      </c>
      <c r="J55" s="129" t="s">
        <v>1045</v>
      </c>
    </row>
    <row r="56" spans="1:10">
      <c r="A56" s="817"/>
      <c r="B56" s="811"/>
      <c r="C56" s="811"/>
      <c r="D56" s="810"/>
      <c r="E56" s="811"/>
      <c r="F56" s="829"/>
      <c r="G56" s="728" t="s">
        <v>73</v>
      </c>
      <c r="H56" s="172">
        <v>5.9000000000000003E-6</v>
      </c>
      <c r="I56" s="154">
        <v>0.13</v>
      </c>
      <c r="J56" s="129" t="s">
        <v>1045</v>
      </c>
    </row>
    <row r="57" spans="1:10">
      <c r="A57" s="817"/>
      <c r="B57" s="811"/>
      <c r="C57" s="811"/>
      <c r="D57" s="810"/>
      <c r="E57" s="811"/>
      <c r="F57" s="829"/>
      <c r="G57" s="728" t="s">
        <v>1056</v>
      </c>
      <c r="H57" s="172">
        <v>7.1999999999999997E-6</v>
      </c>
      <c r="I57" s="154">
        <v>0.23</v>
      </c>
      <c r="J57" s="129" t="s">
        <v>1045</v>
      </c>
    </row>
    <row r="58" spans="1:10">
      <c r="A58" s="817"/>
      <c r="B58" s="811"/>
      <c r="C58" s="811"/>
      <c r="D58" s="810"/>
      <c r="E58" s="811"/>
      <c r="F58" s="829"/>
      <c r="G58" s="728" t="s">
        <v>73</v>
      </c>
      <c r="H58" s="172">
        <v>1.0000000000000001E-5</v>
      </c>
      <c r="I58" s="154">
        <v>0.1</v>
      </c>
      <c r="J58" s="129" t="s">
        <v>1043</v>
      </c>
    </row>
    <row r="59" spans="1:10">
      <c r="A59" s="817"/>
      <c r="B59" s="811"/>
      <c r="C59" s="811"/>
      <c r="D59" s="810"/>
      <c r="E59" s="811"/>
      <c r="F59" s="829"/>
      <c r="G59" s="728" t="s">
        <v>1055</v>
      </c>
      <c r="H59" s="172">
        <v>3.4E-5</v>
      </c>
      <c r="I59" s="154">
        <v>0.15</v>
      </c>
      <c r="J59" s="129" t="s">
        <v>1043</v>
      </c>
    </row>
    <row r="60" spans="1:10">
      <c r="A60" s="817"/>
      <c r="B60" s="811"/>
      <c r="C60" s="811"/>
      <c r="D60" s="810"/>
      <c r="E60" s="811"/>
      <c r="F60" s="829"/>
      <c r="G60" s="728" t="s">
        <v>1057</v>
      </c>
      <c r="H60" s="172">
        <v>5.1999999999999997E-5</v>
      </c>
      <c r="I60" s="154">
        <v>0.16</v>
      </c>
      <c r="J60" s="129" t="s">
        <v>1043</v>
      </c>
    </row>
    <row r="61" spans="1:10">
      <c r="A61" s="817"/>
      <c r="B61" s="811"/>
      <c r="C61" s="811"/>
      <c r="D61" s="810"/>
      <c r="E61" s="811"/>
      <c r="F61" s="829"/>
      <c r="G61" s="728" t="s">
        <v>1058</v>
      </c>
      <c r="H61" s="172">
        <v>1.3999999999999999E-4</v>
      </c>
      <c r="I61" s="154">
        <v>0.21</v>
      </c>
      <c r="J61" s="129" t="s">
        <v>1045</v>
      </c>
    </row>
    <row r="62" spans="1:10">
      <c r="A62" s="145" t="s">
        <v>793</v>
      </c>
      <c r="B62" s="150" t="s">
        <v>804</v>
      </c>
      <c r="C62" s="150">
        <v>10</v>
      </c>
      <c r="D62" s="138">
        <v>114487812</v>
      </c>
      <c r="E62" s="150" t="s">
        <v>953</v>
      </c>
      <c r="F62" s="725" t="s">
        <v>89</v>
      </c>
      <c r="G62" s="142" t="s">
        <v>182</v>
      </c>
      <c r="H62" s="159" t="s">
        <v>182</v>
      </c>
      <c r="I62" s="159" t="s">
        <v>182</v>
      </c>
      <c r="J62" s="147" t="s">
        <v>182</v>
      </c>
    </row>
    <row r="63" spans="1:10">
      <c r="A63" s="128" t="s">
        <v>933</v>
      </c>
      <c r="B63" s="118" t="s">
        <v>36</v>
      </c>
      <c r="C63" s="118">
        <v>10</v>
      </c>
      <c r="D63" s="115">
        <v>121415685</v>
      </c>
      <c r="E63" s="118" t="s">
        <v>953</v>
      </c>
      <c r="F63" s="726" t="s">
        <v>38</v>
      </c>
      <c r="G63" s="117" t="s">
        <v>182</v>
      </c>
      <c r="H63" s="158" t="s">
        <v>182</v>
      </c>
      <c r="I63" s="158" t="s">
        <v>182</v>
      </c>
      <c r="J63" s="130" t="s">
        <v>182</v>
      </c>
    </row>
    <row r="64" spans="1:10">
      <c r="A64" s="145" t="s">
        <v>121</v>
      </c>
      <c r="B64" s="150" t="s">
        <v>61</v>
      </c>
      <c r="C64" s="150">
        <v>10</v>
      </c>
      <c r="D64" s="138">
        <v>121419487</v>
      </c>
      <c r="E64" s="150" t="s">
        <v>953</v>
      </c>
      <c r="F64" s="725" t="s">
        <v>38</v>
      </c>
      <c r="G64" s="142" t="s">
        <v>182</v>
      </c>
      <c r="H64" s="159" t="s">
        <v>182</v>
      </c>
      <c r="I64" s="159" t="s">
        <v>182</v>
      </c>
      <c r="J64" s="147" t="s">
        <v>182</v>
      </c>
    </row>
    <row r="65" spans="1:10">
      <c r="A65" s="145" t="s">
        <v>172</v>
      </c>
      <c r="B65" s="150" t="s">
        <v>188</v>
      </c>
      <c r="C65" s="150">
        <v>10</v>
      </c>
      <c r="D65" s="138">
        <v>121429633</v>
      </c>
      <c r="E65" s="150" t="s">
        <v>208</v>
      </c>
      <c r="F65" s="725" t="s">
        <v>38</v>
      </c>
      <c r="G65" s="142" t="s">
        <v>182</v>
      </c>
      <c r="H65" s="159" t="s">
        <v>182</v>
      </c>
      <c r="I65" s="159" t="s">
        <v>182</v>
      </c>
      <c r="J65" s="147" t="s">
        <v>182</v>
      </c>
    </row>
    <row r="66" spans="1:10">
      <c r="A66" s="817" t="s">
        <v>934</v>
      </c>
      <c r="B66" s="811" t="s">
        <v>39</v>
      </c>
      <c r="C66" s="811">
        <v>12</v>
      </c>
      <c r="D66" s="810">
        <v>111884608</v>
      </c>
      <c r="E66" s="811" t="s">
        <v>208</v>
      </c>
      <c r="F66" s="829" t="s">
        <v>41</v>
      </c>
      <c r="G66" s="728" t="s">
        <v>1059</v>
      </c>
      <c r="H66" s="172">
        <v>5.0000000000000004E-6</v>
      </c>
      <c r="I66" s="154">
        <v>0.15</v>
      </c>
      <c r="J66" s="129" t="s">
        <v>1043</v>
      </c>
    </row>
    <row r="67" spans="1:10">
      <c r="A67" s="817"/>
      <c r="B67" s="811"/>
      <c r="C67" s="811"/>
      <c r="D67" s="810"/>
      <c r="E67" s="811"/>
      <c r="F67" s="829"/>
      <c r="G67" s="728" t="s">
        <v>1060</v>
      </c>
      <c r="H67" s="172">
        <v>1.5999999999999999E-5</v>
      </c>
      <c r="I67" s="154">
        <v>0.27</v>
      </c>
      <c r="J67" s="129" t="s">
        <v>1045</v>
      </c>
    </row>
    <row r="68" spans="1:10">
      <c r="A68" s="818" t="s">
        <v>935</v>
      </c>
      <c r="B68" s="820" t="s">
        <v>42</v>
      </c>
      <c r="C68" s="820">
        <v>12</v>
      </c>
      <c r="D68" s="822">
        <v>120668534</v>
      </c>
      <c r="E68" s="820" t="s">
        <v>953</v>
      </c>
      <c r="F68" s="825" t="s">
        <v>44</v>
      </c>
      <c r="G68" s="729" t="s">
        <v>44</v>
      </c>
      <c r="H68" s="177">
        <v>9.4999999999999999E-13</v>
      </c>
      <c r="I68" s="407">
        <v>0.66</v>
      </c>
      <c r="J68" s="408" t="s">
        <v>1044</v>
      </c>
    </row>
    <row r="69" spans="1:10">
      <c r="A69" s="819"/>
      <c r="B69" s="821"/>
      <c r="C69" s="821"/>
      <c r="D69" s="823"/>
      <c r="E69" s="821"/>
      <c r="F69" s="826"/>
      <c r="G69" s="730" t="s">
        <v>44</v>
      </c>
      <c r="H69" s="176">
        <v>1.9000000000000001E-5</v>
      </c>
      <c r="I69" s="161">
        <v>0.56999999999999995</v>
      </c>
      <c r="J69" s="181" t="s">
        <v>1045</v>
      </c>
    </row>
    <row r="70" spans="1:10">
      <c r="A70" s="145" t="s">
        <v>942</v>
      </c>
      <c r="B70" s="150" t="s">
        <v>45</v>
      </c>
      <c r="C70" s="150">
        <v>13</v>
      </c>
      <c r="D70" s="138">
        <v>56470841</v>
      </c>
      <c r="E70" s="150" t="s">
        <v>951</v>
      </c>
      <c r="F70" s="725" t="s">
        <v>1023</v>
      </c>
      <c r="G70" s="142" t="s">
        <v>182</v>
      </c>
      <c r="H70" s="159" t="s">
        <v>182</v>
      </c>
      <c r="I70" s="159" t="s">
        <v>182</v>
      </c>
      <c r="J70" s="147" t="s">
        <v>182</v>
      </c>
    </row>
    <row r="71" spans="1:10">
      <c r="A71" s="818" t="s">
        <v>826</v>
      </c>
      <c r="B71" s="820" t="s">
        <v>197</v>
      </c>
      <c r="C71" s="820">
        <v>15</v>
      </c>
      <c r="D71" s="822">
        <v>85200520</v>
      </c>
      <c r="E71" s="820" t="s">
        <v>208</v>
      </c>
      <c r="F71" s="825" t="s">
        <v>1024</v>
      </c>
      <c r="G71" s="736" t="s">
        <v>88</v>
      </c>
      <c r="H71" s="177">
        <v>1.5E-16</v>
      </c>
      <c r="I71" s="155">
        <v>0.21</v>
      </c>
      <c r="J71" s="148" t="s">
        <v>1043</v>
      </c>
    </row>
    <row r="72" spans="1:10">
      <c r="A72" s="817"/>
      <c r="B72" s="811"/>
      <c r="C72" s="811"/>
      <c r="D72" s="810"/>
      <c r="E72" s="811"/>
      <c r="F72" s="829"/>
      <c r="G72" s="732" t="s">
        <v>1062</v>
      </c>
      <c r="H72" s="172">
        <v>2.5999999999999998E-16</v>
      </c>
      <c r="I72" s="154">
        <v>0.64</v>
      </c>
      <c r="J72" s="129" t="s">
        <v>1045</v>
      </c>
    </row>
    <row r="73" spans="1:10">
      <c r="A73" s="817"/>
      <c r="B73" s="811"/>
      <c r="C73" s="811"/>
      <c r="D73" s="810"/>
      <c r="E73" s="811"/>
      <c r="F73" s="829"/>
      <c r="G73" s="732" t="s">
        <v>1024</v>
      </c>
      <c r="H73" s="172">
        <v>2.1999999999999999E-15</v>
      </c>
      <c r="I73" s="154">
        <v>0.35</v>
      </c>
      <c r="J73" s="129" t="s">
        <v>1043</v>
      </c>
    </row>
    <row r="74" spans="1:10">
      <c r="A74" s="817"/>
      <c r="B74" s="811"/>
      <c r="C74" s="811"/>
      <c r="D74" s="810"/>
      <c r="E74" s="811"/>
      <c r="F74" s="829"/>
      <c r="G74" s="732" t="s">
        <v>1061</v>
      </c>
      <c r="H74" s="172">
        <v>9.1000000000000004E-9</v>
      </c>
      <c r="I74" s="154">
        <v>0.27</v>
      </c>
      <c r="J74" s="129" t="s">
        <v>1044</v>
      </c>
    </row>
    <row r="75" spans="1:10">
      <c r="A75" s="817"/>
      <c r="B75" s="811"/>
      <c r="C75" s="811"/>
      <c r="D75" s="810"/>
      <c r="E75" s="811"/>
      <c r="F75" s="829"/>
      <c r="G75" s="732" t="s">
        <v>88</v>
      </c>
      <c r="H75" s="172">
        <v>4.3999999999999997E-8</v>
      </c>
      <c r="I75" s="154">
        <v>0.17</v>
      </c>
      <c r="J75" s="129" t="s">
        <v>1045</v>
      </c>
    </row>
    <row r="76" spans="1:10">
      <c r="A76" s="817"/>
      <c r="B76" s="811"/>
      <c r="C76" s="811"/>
      <c r="D76" s="810"/>
      <c r="E76" s="811"/>
      <c r="F76" s="829"/>
      <c r="G76" s="732" t="s">
        <v>1061</v>
      </c>
      <c r="H76" s="172">
        <v>6.5999999999999995E-8</v>
      </c>
      <c r="I76" s="154">
        <v>0.22</v>
      </c>
      <c r="J76" s="129" t="s">
        <v>1043</v>
      </c>
    </row>
    <row r="77" spans="1:10">
      <c r="A77" s="817"/>
      <c r="B77" s="811"/>
      <c r="C77" s="811"/>
      <c r="D77" s="810"/>
      <c r="E77" s="811"/>
      <c r="F77" s="829"/>
      <c r="G77" s="732" t="s">
        <v>1061</v>
      </c>
      <c r="H77" s="172">
        <v>4.0999999999999999E-7</v>
      </c>
      <c r="I77" s="154">
        <v>0.33</v>
      </c>
      <c r="J77" s="129" t="s">
        <v>1045</v>
      </c>
    </row>
    <row r="78" spans="1:10">
      <c r="A78" s="817"/>
      <c r="B78" s="811"/>
      <c r="C78" s="811"/>
      <c r="D78" s="810"/>
      <c r="E78" s="811"/>
      <c r="F78" s="829"/>
      <c r="G78" s="732" t="s">
        <v>1024</v>
      </c>
      <c r="H78" s="172">
        <v>5.2E-7</v>
      </c>
      <c r="I78" s="154">
        <v>0.25</v>
      </c>
      <c r="J78" s="129" t="s">
        <v>1044</v>
      </c>
    </row>
    <row r="79" spans="1:10">
      <c r="A79" s="817"/>
      <c r="B79" s="811"/>
      <c r="C79" s="811"/>
      <c r="D79" s="810"/>
      <c r="E79" s="811"/>
      <c r="F79" s="829"/>
      <c r="G79" s="732" t="s">
        <v>1062</v>
      </c>
      <c r="H79" s="172">
        <v>2.3999999999999999E-6</v>
      </c>
      <c r="I79" s="154">
        <v>0.36</v>
      </c>
      <c r="J79" s="129" t="s">
        <v>1044</v>
      </c>
    </row>
    <row r="80" spans="1:10">
      <c r="A80" s="819"/>
      <c r="B80" s="821"/>
      <c r="C80" s="821"/>
      <c r="D80" s="823"/>
      <c r="E80" s="821"/>
      <c r="F80" s="826"/>
      <c r="G80" s="737" t="s">
        <v>1062</v>
      </c>
      <c r="H80" s="176">
        <v>1.2999999999999999E-5</v>
      </c>
      <c r="I80" s="156">
        <v>0.25</v>
      </c>
      <c r="J80" s="149" t="s">
        <v>1043</v>
      </c>
    </row>
    <row r="81" spans="1:10">
      <c r="A81" s="128" t="s">
        <v>794</v>
      </c>
      <c r="B81" s="118" t="s">
        <v>86</v>
      </c>
      <c r="C81" s="118">
        <v>15</v>
      </c>
      <c r="D81" s="115">
        <v>85350081</v>
      </c>
      <c r="E81" s="118" t="s">
        <v>951</v>
      </c>
      <c r="F81" s="726" t="s">
        <v>1030</v>
      </c>
      <c r="G81" s="356" t="s">
        <v>182</v>
      </c>
      <c r="H81" s="354" t="s">
        <v>182</v>
      </c>
      <c r="I81" s="354" t="s">
        <v>182</v>
      </c>
      <c r="J81" s="359" t="s">
        <v>182</v>
      </c>
    </row>
    <row r="82" spans="1:10">
      <c r="A82" s="818" t="s">
        <v>936</v>
      </c>
      <c r="B82" s="820" t="s">
        <v>47</v>
      </c>
      <c r="C82" s="820">
        <v>15</v>
      </c>
      <c r="D82" s="822">
        <v>85361644</v>
      </c>
      <c r="E82" s="820" t="s">
        <v>953</v>
      </c>
      <c r="F82" s="825" t="s">
        <v>88</v>
      </c>
      <c r="G82" s="736" t="s">
        <v>88</v>
      </c>
      <c r="H82" s="186">
        <v>2.1999999999999998E-30</v>
      </c>
      <c r="I82" s="353">
        <v>0.25</v>
      </c>
      <c r="J82" s="360" t="s">
        <v>1043</v>
      </c>
    </row>
    <row r="83" spans="1:10">
      <c r="A83" s="817"/>
      <c r="B83" s="811"/>
      <c r="C83" s="811"/>
      <c r="D83" s="810"/>
      <c r="E83" s="811"/>
      <c r="F83" s="829"/>
      <c r="G83" s="732" t="s">
        <v>1062</v>
      </c>
      <c r="H83" s="175">
        <v>4.1999999999999998E-19</v>
      </c>
      <c r="I83" s="354">
        <v>0.61</v>
      </c>
      <c r="J83" s="359" t="s">
        <v>1045</v>
      </c>
    </row>
    <row r="84" spans="1:10">
      <c r="A84" s="817"/>
      <c r="B84" s="811"/>
      <c r="C84" s="811"/>
      <c r="D84" s="810"/>
      <c r="E84" s="811"/>
      <c r="F84" s="829"/>
      <c r="G84" s="732" t="s">
        <v>1062</v>
      </c>
      <c r="H84" s="175">
        <v>5.9999999999999997E-15</v>
      </c>
      <c r="I84" s="354">
        <v>0.5</v>
      </c>
      <c r="J84" s="359" t="s">
        <v>1044</v>
      </c>
    </row>
    <row r="85" spans="1:10">
      <c r="A85" s="817"/>
      <c r="B85" s="811"/>
      <c r="C85" s="811"/>
      <c r="D85" s="810"/>
      <c r="E85" s="811"/>
      <c r="F85" s="829"/>
      <c r="G85" s="732" t="s">
        <v>1030</v>
      </c>
      <c r="H85" s="175">
        <v>5.1E-10</v>
      </c>
      <c r="I85" s="354">
        <v>0.13</v>
      </c>
      <c r="J85" s="359" t="s">
        <v>1043</v>
      </c>
    </row>
    <row r="86" spans="1:10">
      <c r="A86" s="817"/>
      <c r="B86" s="811"/>
      <c r="C86" s="811"/>
      <c r="D86" s="810"/>
      <c r="E86" s="811"/>
      <c r="F86" s="829"/>
      <c r="G86" s="732" t="s">
        <v>1062</v>
      </c>
      <c r="H86" s="175">
        <v>1.3999999999999999E-9</v>
      </c>
      <c r="I86" s="354">
        <v>0.31</v>
      </c>
      <c r="J86" s="359" t="s">
        <v>1043</v>
      </c>
    </row>
    <row r="87" spans="1:10">
      <c r="A87" s="817"/>
      <c r="B87" s="811"/>
      <c r="C87" s="811"/>
      <c r="D87" s="810"/>
      <c r="E87" s="811"/>
      <c r="F87" s="829"/>
      <c r="G87" s="732" t="s">
        <v>1061</v>
      </c>
      <c r="H87" s="175">
        <v>5.7000000000000001E-8</v>
      </c>
      <c r="I87" s="354">
        <v>0.19</v>
      </c>
      <c r="J87" s="359" t="s">
        <v>1043</v>
      </c>
    </row>
    <row r="88" spans="1:10">
      <c r="A88" s="817"/>
      <c r="B88" s="811"/>
      <c r="C88" s="811"/>
      <c r="D88" s="810"/>
      <c r="E88" s="811"/>
      <c r="F88" s="829"/>
      <c r="G88" s="732" t="s">
        <v>88</v>
      </c>
      <c r="H88" s="175">
        <v>1.5999999999999999E-6</v>
      </c>
      <c r="I88" s="354">
        <v>0.11</v>
      </c>
      <c r="J88" s="359" t="s">
        <v>1044</v>
      </c>
    </row>
    <row r="89" spans="1:10">
      <c r="A89" s="817"/>
      <c r="B89" s="811"/>
      <c r="C89" s="811"/>
      <c r="D89" s="810"/>
      <c r="E89" s="811"/>
      <c r="F89" s="829"/>
      <c r="G89" s="732" t="s">
        <v>88</v>
      </c>
      <c r="H89" s="175">
        <v>9.9000000000000001E-6</v>
      </c>
      <c r="I89" s="354">
        <v>0.12</v>
      </c>
      <c r="J89" s="359" t="s">
        <v>1045</v>
      </c>
    </row>
    <row r="90" spans="1:10">
      <c r="A90" s="819"/>
      <c r="B90" s="821"/>
      <c r="C90" s="821"/>
      <c r="D90" s="823"/>
      <c r="E90" s="821"/>
      <c r="F90" s="826"/>
      <c r="G90" s="737" t="s">
        <v>1024</v>
      </c>
      <c r="H90" s="187">
        <v>1.5999999999999999E-5</v>
      </c>
      <c r="I90" s="355">
        <v>0.17</v>
      </c>
      <c r="J90" s="361" t="s">
        <v>1043</v>
      </c>
    </row>
    <row r="91" spans="1:10">
      <c r="A91" s="128" t="s">
        <v>937</v>
      </c>
      <c r="B91" s="118" t="s">
        <v>778</v>
      </c>
      <c r="C91" s="118">
        <v>15</v>
      </c>
      <c r="D91" s="115">
        <v>99255960</v>
      </c>
      <c r="E91" s="118" t="s">
        <v>953</v>
      </c>
      <c r="F91" s="726" t="s">
        <v>49</v>
      </c>
      <c r="G91" s="732" t="s">
        <v>49</v>
      </c>
      <c r="H91" s="175">
        <v>3.7E-9</v>
      </c>
      <c r="I91" s="354">
        <v>0.22</v>
      </c>
      <c r="J91" s="359" t="s">
        <v>1044</v>
      </c>
    </row>
    <row r="92" spans="1:10">
      <c r="A92" s="145" t="s">
        <v>122</v>
      </c>
      <c r="B92" s="150" t="s">
        <v>63</v>
      </c>
      <c r="C92" s="150">
        <v>16</v>
      </c>
      <c r="D92" s="138">
        <v>2152651</v>
      </c>
      <c r="E92" s="150" t="s">
        <v>953</v>
      </c>
      <c r="F92" s="725" t="s">
        <v>68</v>
      </c>
      <c r="G92" s="171" t="s">
        <v>182</v>
      </c>
      <c r="H92" s="159" t="s">
        <v>182</v>
      </c>
      <c r="I92" s="159" t="s">
        <v>182</v>
      </c>
      <c r="J92" s="147" t="s">
        <v>182</v>
      </c>
    </row>
    <row r="93" spans="1:10">
      <c r="A93" s="145" t="s">
        <v>943</v>
      </c>
      <c r="B93" s="150" t="s">
        <v>76</v>
      </c>
      <c r="C93" s="150">
        <v>17</v>
      </c>
      <c r="D93" s="138">
        <v>1296092</v>
      </c>
      <c r="E93" s="150" t="s">
        <v>953</v>
      </c>
      <c r="F93" s="725" t="s">
        <v>77</v>
      </c>
      <c r="G93" s="171" t="s">
        <v>182</v>
      </c>
      <c r="H93" s="159" t="s">
        <v>182</v>
      </c>
      <c r="I93" s="159" t="s">
        <v>182</v>
      </c>
      <c r="J93" s="147" t="s">
        <v>182</v>
      </c>
    </row>
    <row r="94" spans="1:10">
      <c r="A94" s="128" t="s">
        <v>1220</v>
      </c>
      <c r="B94" s="118" t="s">
        <v>780</v>
      </c>
      <c r="C94" s="118">
        <v>17</v>
      </c>
      <c r="D94" s="115">
        <v>43657440</v>
      </c>
      <c r="E94" s="118" t="s">
        <v>951</v>
      </c>
      <c r="F94" s="726" t="s">
        <v>1063</v>
      </c>
      <c r="G94" s="170" t="s">
        <v>182</v>
      </c>
      <c r="H94" s="161" t="s">
        <v>182</v>
      </c>
      <c r="I94" s="161" t="s">
        <v>182</v>
      </c>
      <c r="J94" s="181" t="s">
        <v>182</v>
      </c>
    </row>
    <row r="95" spans="1:10">
      <c r="A95" s="145" t="s">
        <v>1886</v>
      </c>
      <c r="B95" s="150" t="s">
        <v>65</v>
      </c>
      <c r="C95" s="150">
        <v>17</v>
      </c>
      <c r="D95" s="138">
        <v>44787312</v>
      </c>
      <c r="E95" s="150" t="s">
        <v>953</v>
      </c>
      <c r="F95" s="725" t="s">
        <v>1064</v>
      </c>
      <c r="G95" s="171" t="s">
        <v>182</v>
      </c>
      <c r="H95" s="159" t="s">
        <v>182</v>
      </c>
      <c r="I95" s="159" t="s">
        <v>182</v>
      </c>
      <c r="J95" s="147" t="s">
        <v>182</v>
      </c>
    </row>
    <row r="96" spans="1:10">
      <c r="A96" s="817" t="s">
        <v>827</v>
      </c>
      <c r="B96" s="811" t="s">
        <v>199</v>
      </c>
      <c r="C96" s="811">
        <v>17</v>
      </c>
      <c r="D96" s="810">
        <v>64303793</v>
      </c>
      <c r="E96" s="811" t="s">
        <v>953</v>
      </c>
      <c r="F96" s="829" t="s">
        <v>69</v>
      </c>
      <c r="G96" s="728" t="s">
        <v>69</v>
      </c>
      <c r="H96" s="172">
        <v>3.0000000000000002E-44</v>
      </c>
      <c r="I96" s="158">
        <v>0.55000000000000004</v>
      </c>
      <c r="J96" s="130" t="s">
        <v>1044</v>
      </c>
    </row>
    <row r="97" spans="1:10">
      <c r="A97" s="817"/>
      <c r="B97" s="811"/>
      <c r="C97" s="811"/>
      <c r="D97" s="810"/>
      <c r="E97" s="811"/>
      <c r="F97" s="829"/>
      <c r="G97" s="728" t="s">
        <v>69</v>
      </c>
      <c r="H97" s="172">
        <v>2.0000000000000001E-13</v>
      </c>
      <c r="I97" s="158">
        <v>0.38</v>
      </c>
      <c r="J97" s="130" t="s">
        <v>1045</v>
      </c>
    </row>
    <row r="98" spans="1:10">
      <c r="A98" s="818" t="s">
        <v>795</v>
      </c>
      <c r="B98" s="820" t="s">
        <v>199</v>
      </c>
      <c r="C98" s="820">
        <v>17</v>
      </c>
      <c r="D98" s="822">
        <v>64303793</v>
      </c>
      <c r="E98" s="820" t="s">
        <v>953</v>
      </c>
      <c r="F98" s="825" t="s">
        <v>69</v>
      </c>
      <c r="G98" s="729" t="s">
        <v>69</v>
      </c>
      <c r="H98" s="177">
        <v>3.0000000000000002E-44</v>
      </c>
      <c r="I98" s="407">
        <v>0.55000000000000004</v>
      </c>
      <c r="J98" s="408" t="s">
        <v>1044</v>
      </c>
    </row>
    <row r="99" spans="1:10">
      <c r="A99" s="819"/>
      <c r="B99" s="821"/>
      <c r="C99" s="821"/>
      <c r="D99" s="823"/>
      <c r="E99" s="821"/>
      <c r="F99" s="826"/>
      <c r="G99" s="730" t="s">
        <v>69</v>
      </c>
      <c r="H99" s="176">
        <v>2.0000000000000001E-13</v>
      </c>
      <c r="I99" s="161">
        <v>0.38</v>
      </c>
      <c r="J99" s="181" t="s">
        <v>1045</v>
      </c>
    </row>
    <row r="100" spans="1:10">
      <c r="A100" s="128" t="s">
        <v>123</v>
      </c>
      <c r="B100" s="118" t="s">
        <v>67</v>
      </c>
      <c r="C100" s="118">
        <v>18</v>
      </c>
      <c r="D100" s="115">
        <v>34253745</v>
      </c>
      <c r="E100" s="118" t="s">
        <v>953</v>
      </c>
      <c r="F100" s="726" t="s">
        <v>70</v>
      </c>
      <c r="G100" s="732" t="s">
        <v>70</v>
      </c>
      <c r="H100" s="172">
        <v>8.2000000000000001E-5</v>
      </c>
      <c r="I100" s="154">
        <v>0.1</v>
      </c>
      <c r="J100" s="129" t="s">
        <v>1045</v>
      </c>
    </row>
    <row r="101" spans="1:10">
      <c r="A101" s="145" t="s">
        <v>828</v>
      </c>
      <c r="B101" s="150" t="s">
        <v>838</v>
      </c>
      <c r="C101" s="150">
        <v>18</v>
      </c>
      <c r="D101" s="138">
        <v>34324091</v>
      </c>
      <c r="E101" s="150" t="s">
        <v>208</v>
      </c>
      <c r="F101" s="725" t="s">
        <v>70</v>
      </c>
      <c r="G101" s="138" t="s">
        <v>182</v>
      </c>
      <c r="H101" s="174" t="s">
        <v>182</v>
      </c>
      <c r="I101" s="157" t="s">
        <v>182</v>
      </c>
      <c r="J101" s="146" t="s">
        <v>182</v>
      </c>
    </row>
    <row r="102" spans="1:10">
      <c r="A102" s="145" t="s">
        <v>944</v>
      </c>
      <c r="B102" s="150" t="s">
        <v>918</v>
      </c>
      <c r="C102" s="150">
        <v>19</v>
      </c>
      <c r="D102" s="138">
        <v>46164766</v>
      </c>
      <c r="E102" s="150" t="s">
        <v>951</v>
      </c>
      <c r="F102" s="725" t="s">
        <v>1036</v>
      </c>
      <c r="G102" s="138" t="s">
        <v>182</v>
      </c>
      <c r="H102" s="150" t="s">
        <v>182</v>
      </c>
      <c r="I102" s="150" t="s">
        <v>182</v>
      </c>
      <c r="J102" s="139" t="s">
        <v>182</v>
      </c>
    </row>
    <row r="103" spans="1:10">
      <c r="A103" s="817" t="s">
        <v>938</v>
      </c>
      <c r="B103" s="811" t="s">
        <v>50</v>
      </c>
      <c r="C103" s="811">
        <v>22</v>
      </c>
      <c r="D103" s="810">
        <v>24159307</v>
      </c>
      <c r="E103" s="811" t="s">
        <v>953</v>
      </c>
      <c r="F103" s="829" t="s">
        <v>1040</v>
      </c>
      <c r="G103" s="732" t="s">
        <v>52</v>
      </c>
      <c r="H103" s="172">
        <v>2.4999999999999999E-24</v>
      </c>
      <c r="I103" s="154">
        <v>0.48</v>
      </c>
      <c r="J103" s="129" t="s">
        <v>1044</v>
      </c>
    </row>
    <row r="104" spans="1:10">
      <c r="A104" s="817"/>
      <c r="B104" s="811"/>
      <c r="C104" s="811"/>
      <c r="D104" s="810"/>
      <c r="E104" s="811"/>
      <c r="F104" s="829"/>
      <c r="G104" s="732" t="s">
        <v>1040</v>
      </c>
      <c r="H104" s="172">
        <v>7.3000000000000003E-22</v>
      </c>
      <c r="I104" s="154">
        <v>0.37</v>
      </c>
      <c r="J104" s="129" t="s">
        <v>1044</v>
      </c>
    </row>
    <row r="105" spans="1:10">
      <c r="A105" s="817"/>
      <c r="B105" s="811"/>
      <c r="C105" s="811"/>
      <c r="D105" s="810"/>
      <c r="E105" s="811"/>
      <c r="F105" s="829"/>
      <c r="G105" s="732" t="s">
        <v>1040</v>
      </c>
      <c r="H105" s="172">
        <v>2.9999999999999998E-18</v>
      </c>
      <c r="I105" s="154">
        <v>0.25</v>
      </c>
      <c r="J105" s="129" t="s">
        <v>1043</v>
      </c>
    </row>
    <row r="106" spans="1:10">
      <c r="A106" s="817"/>
      <c r="B106" s="811"/>
      <c r="C106" s="811"/>
      <c r="D106" s="810"/>
      <c r="E106" s="811"/>
      <c r="F106" s="829"/>
      <c r="G106" s="732" t="s">
        <v>1066</v>
      </c>
      <c r="H106" s="172">
        <v>3.7000000000000003E-18</v>
      </c>
      <c r="I106" s="154">
        <v>0.43</v>
      </c>
      <c r="J106" s="129" t="s">
        <v>1043</v>
      </c>
    </row>
    <row r="107" spans="1:10">
      <c r="A107" s="817"/>
      <c r="B107" s="811"/>
      <c r="C107" s="811"/>
      <c r="D107" s="810"/>
      <c r="E107" s="811"/>
      <c r="F107" s="829"/>
      <c r="G107" s="732" t="s">
        <v>1040</v>
      </c>
      <c r="H107" s="172">
        <v>7.4999999999999998E-17</v>
      </c>
      <c r="I107" s="154">
        <v>0.34</v>
      </c>
      <c r="J107" s="129" t="s">
        <v>1045</v>
      </c>
    </row>
    <row r="108" spans="1:10">
      <c r="A108" s="817"/>
      <c r="B108" s="811"/>
      <c r="C108" s="811"/>
      <c r="D108" s="810"/>
      <c r="E108" s="811"/>
      <c r="F108" s="829"/>
      <c r="G108" s="732" t="s">
        <v>52</v>
      </c>
      <c r="H108" s="172">
        <v>3.2999999999999999E-16</v>
      </c>
      <c r="I108" s="154">
        <v>0.41</v>
      </c>
      <c r="J108" s="129" t="s">
        <v>1045</v>
      </c>
    </row>
    <row r="109" spans="1:10">
      <c r="A109" s="817"/>
      <c r="B109" s="811"/>
      <c r="C109" s="811"/>
      <c r="D109" s="810"/>
      <c r="E109" s="811"/>
      <c r="F109" s="829"/>
      <c r="G109" s="732" t="s">
        <v>1066</v>
      </c>
      <c r="H109" s="172">
        <v>1.9000000000000001E-8</v>
      </c>
      <c r="I109" s="154">
        <v>0.44</v>
      </c>
      <c r="J109" s="129" t="s">
        <v>1044</v>
      </c>
    </row>
    <row r="110" spans="1:10">
      <c r="A110" s="817"/>
      <c r="B110" s="811"/>
      <c r="C110" s="811"/>
      <c r="D110" s="810"/>
      <c r="E110" s="811"/>
      <c r="F110" s="829"/>
      <c r="G110" s="732" t="s">
        <v>1039</v>
      </c>
      <c r="H110" s="172">
        <v>1.1999999999999999E-6</v>
      </c>
      <c r="I110" s="154">
        <v>0.2</v>
      </c>
      <c r="J110" s="129" t="s">
        <v>1043</v>
      </c>
    </row>
    <row r="111" spans="1:10">
      <c r="A111" s="818" t="s">
        <v>796</v>
      </c>
      <c r="B111" s="820" t="s">
        <v>84</v>
      </c>
      <c r="C111" s="820">
        <v>22</v>
      </c>
      <c r="D111" s="822">
        <v>24171305</v>
      </c>
      <c r="E111" s="820" t="s">
        <v>953</v>
      </c>
      <c r="F111" s="825" t="s">
        <v>1040</v>
      </c>
      <c r="G111" s="736" t="s">
        <v>52</v>
      </c>
      <c r="H111" s="177">
        <v>2.4999999999999999E-24</v>
      </c>
      <c r="I111" s="155">
        <v>0.48</v>
      </c>
      <c r="J111" s="148" t="s">
        <v>1044</v>
      </c>
    </row>
    <row r="112" spans="1:10">
      <c r="A112" s="817"/>
      <c r="B112" s="811"/>
      <c r="C112" s="811"/>
      <c r="D112" s="810"/>
      <c r="E112" s="811"/>
      <c r="F112" s="829"/>
      <c r="G112" s="732" t="s">
        <v>1040</v>
      </c>
      <c r="H112" s="172">
        <v>7.3000000000000003E-22</v>
      </c>
      <c r="I112" s="154">
        <v>0.37</v>
      </c>
      <c r="J112" s="129" t="s">
        <v>1044</v>
      </c>
    </row>
    <row r="113" spans="1:10">
      <c r="A113" s="817"/>
      <c r="B113" s="811"/>
      <c r="C113" s="811"/>
      <c r="D113" s="810"/>
      <c r="E113" s="811"/>
      <c r="F113" s="829"/>
      <c r="G113" s="732" t="s">
        <v>1040</v>
      </c>
      <c r="H113" s="172">
        <v>2.9999999999999998E-18</v>
      </c>
      <c r="I113" s="154">
        <v>0.25</v>
      </c>
      <c r="J113" s="129" t="s">
        <v>1043</v>
      </c>
    </row>
    <row r="114" spans="1:10">
      <c r="A114" s="817"/>
      <c r="B114" s="811"/>
      <c r="C114" s="811"/>
      <c r="D114" s="810"/>
      <c r="E114" s="811"/>
      <c r="F114" s="829"/>
      <c r="G114" s="732" t="s">
        <v>1066</v>
      </c>
      <c r="H114" s="172">
        <v>3.7000000000000003E-18</v>
      </c>
      <c r="I114" s="154">
        <v>0.43</v>
      </c>
      <c r="J114" s="129" t="s">
        <v>1043</v>
      </c>
    </row>
    <row r="115" spans="1:10">
      <c r="A115" s="817"/>
      <c r="B115" s="811"/>
      <c r="C115" s="811"/>
      <c r="D115" s="810"/>
      <c r="E115" s="811"/>
      <c r="F115" s="829"/>
      <c r="G115" s="732" t="s">
        <v>1040</v>
      </c>
      <c r="H115" s="172">
        <v>7.4999999999999998E-17</v>
      </c>
      <c r="I115" s="154">
        <v>0.34</v>
      </c>
      <c r="J115" s="129" t="s">
        <v>1045</v>
      </c>
    </row>
    <row r="116" spans="1:10">
      <c r="A116" s="817"/>
      <c r="B116" s="811"/>
      <c r="C116" s="811"/>
      <c r="D116" s="810"/>
      <c r="E116" s="811"/>
      <c r="F116" s="829"/>
      <c r="G116" s="732" t="s">
        <v>52</v>
      </c>
      <c r="H116" s="172">
        <v>3.2999999999999999E-16</v>
      </c>
      <c r="I116" s="154">
        <v>0.41</v>
      </c>
      <c r="J116" s="129" t="s">
        <v>1045</v>
      </c>
    </row>
    <row r="117" spans="1:10">
      <c r="A117" s="817"/>
      <c r="B117" s="811"/>
      <c r="C117" s="811"/>
      <c r="D117" s="810"/>
      <c r="E117" s="811"/>
      <c r="F117" s="829"/>
      <c r="G117" s="732" t="s">
        <v>1066</v>
      </c>
      <c r="H117" s="172">
        <v>1.9000000000000001E-8</v>
      </c>
      <c r="I117" s="154">
        <v>0.44</v>
      </c>
      <c r="J117" s="129" t="s">
        <v>1044</v>
      </c>
    </row>
    <row r="118" spans="1:10">
      <c r="A118" s="819"/>
      <c r="B118" s="821"/>
      <c r="C118" s="821"/>
      <c r="D118" s="823"/>
      <c r="E118" s="821"/>
      <c r="F118" s="826"/>
      <c r="G118" s="737" t="s">
        <v>1039</v>
      </c>
      <c r="H118" s="176">
        <v>1.1999999999999999E-6</v>
      </c>
      <c r="I118" s="156">
        <v>0.2</v>
      </c>
      <c r="J118" s="149" t="s">
        <v>1043</v>
      </c>
    </row>
    <row r="119" spans="1:10">
      <c r="A119" s="817" t="s">
        <v>829</v>
      </c>
      <c r="B119" s="811" t="s">
        <v>84</v>
      </c>
      <c r="C119" s="811">
        <v>22</v>
      </c>
      <c r="D119" s="810">
        <v>24171305</v>
      </c>
      <c r="E119" s="811" t="s">
        <v>953</v>
      </c>
      <c r="F119" s="829" t="s">
        <v>1040</v>
      </c>
      <c r="G119" s="732" t="s">
        <v>52</v>
      </c>
      <c r="H119" s="172">
        <v>2.4999999999999999E-24</v>
      </c>
      <c r="I119" s="154">
        <v>0.48</v>
      </c>
      <c r="J119" s="129" t="s">
        <v>1044</v>
      </c>
    </row>
    <row r="120" spans="1:10">
      <c r="A120" s="817"/>
      <c r="B120" s="811"/>
      <c r="C120" s="811"/>
      <c r="D120" s="810"/>
      <c r="E120" s="811"/>
      <c r="F120" s="829"/>
      <c r="G120" s="732" t="s">
        <v>1040</v>
      </c>
      <c r="H120" s="172">
        <v>7.3000000000000003E-22</v>
      </c>
      <c r="I120" s="154">
        <v>0.37</v>
      </c>
      <c r="J120" s="129" t="s">
        <v>1044</v>
      </c>
    </row>
    <row r="121" spans="1:10">
      <c r="A121" s="817"/>
      <c r="B121" s="811"/>
      <c r="C121" s="811"/>
      <c r="D121" s="810"/>
      <c r="E121" s="811"/>
      <c r="F121" s="829"/>
      <c r="G121" s="732" t="s">
        <v>1040</v>
      </c>
      <c r="H121" s="172">
        <v>2.9999999999999998E-18</v>
      </c>
      <c r="I121" s="154">
        <v>0.25</v>
      </c>
      <c r="J121" s="129" t="s">
        <v>1043</v>
      </c>
    </row>
    <row r="122" spans="1:10">
      <c r="A122" s="817"/>
      <c r="B122" s="811"/>
      <c r="C122" s="811"/>
      <c r="D122" s="810"/>
      <c r="E122" s="811"/>
      <c r="F122" s="829"/>
      <c r="G122" s="732" t="s">
        <v>1066</v>
      </c>
      <c r="H122" s="172">
        <v>3.7000000000000003E-18</v>
      </c>
      <c r="I122" s="154">
        <v>0.43</v>
      </c>
      <c r="J122" s="129" t="s">
        <v>1043</v>
      </c>
    </row>
    <row r="123" spans="1:10">
      <c r="A123" s="817"/>
      <c r="B123" s="811"/>
      <c r="C123" s="811"/>
      <c r="D123" s="810"/>
      <c r="E123" s="811"/>
      <c r="F123" s="829"/>
      <c r="G123" s="732" t="s">
        <v>1040</v>
      </c>
      <c r="H123" s="172">
        <v>7.4999999999999998E-17</v>
      </c>
      <c r="I123" s="154">
        <v>0.34</v>
      </c>
      <c r="J123" s="129" t="s">
        <v>1045</v>
      </c>
    </row>
    <row r="124" spans="1:10">
      <c r="A124" s="817"/>
      <c r="B124" s="811"/>
      <c r="C124" s="811"/>
      <c r="D124" s="810"/>
      <c r="E124" s="811"/>
      <c r="F124" s="829"/>
      <c r="G124" s="732" t="s">
        <v>52</v>
      </c>
      <c r="H124" s="172">
        <v>3.2999999999999999E-16</v>
      </c>
      <c r="I124" s="154">
        <v>0.41</v>
      </c>
      <c r="J124" s="129" t="s">
        <v>1045</v>
      </c>
    </row>
    <row r="125" spans="1:10">
      <c r="A125" s="817"/>
      <c r="B125" s="811"/>
      <c r="C125" s="811"/>
      <c r="D125" s="810"/>
      <c r="E125" s="811"/>
      <c r="F125" s="829"/>
      <c r="G125" s="732" t="s">
        <v>1066</v>
      </c>
      <c r="H125" s="172">
        <v>1.9000000000000001E-8</v>
      </c>
      <c r="I125" s="154">
        <v>0.44</v>
      </c>
      <c r="J125" s="129" t="s">
        <v>1044</v>
      </c>
    </row>
    <row r="126" spans="1:10">
      <c r="A126" s="817"/>
      <c r="B126" s="811"/>
      <c r="C126" s="811"/>
      <c r="D126" s="810"/>
      <c r="E126" s="811"/>
      <c r="F126" s="829"/>
      <c r="G126" s="732" t="s">
        <v>1039</v>
      </c>
      <c r="H126" s="172">
        <v>1.1999999999999999E-6</v>
      </c>
      <c r="I126" s="154">
        <v>0.2</v>
      </c>
      <c r="J126" s="129" t="s">
        <v>1043</v>
      </c>
    </row>
    <row r="127" spans="1:10" ht="17" thickBot="1">
      <c r="A127" s="182" t="s">
        <v>939</v>
      </c>
      <c r="B127" s="185" t="s">
        <v>53</v>
      </c>
      <c r="C127" s="185">
        <v>22</v>
      </c>
      <c r="D127" s="183">
        <v>26162902</v>
      </c>
      <c r="E127" s="185" t="s">
        <v>953</v>
      </c>
      <c r="F127" s="727" t="s">
        <v>55</v>
      </c>
      <c r="G127" s="183" t="s">
        <v>182</v>
      </c>
      <c r="H127" s="185" t="s">
        <v>182</v>
      </c>
      <c r="I127" s="185" t="s">
        <v>182</v>
      </c>
      <c r="J127" s="184" t="s">
        <v>182</v>
      </c>
    </row>
    <row r="128" spans="1:10">
      <c r="I128" s="124"/>
      <c r="J128" s="122"/>
    </row>
    <row r="129" spans="1:12" s="80" customFormat="1" ht="37" customHeight="1">
      <c r="A129" s="788" t="s">
        <v>2103</v>
      </c>
      <c r="B129" s="830"/>
      <c r="C129" s="830"/>
      <c r="D129" s="830"/>
      <c r="E129" s="830"/>
      <c r="F129" s="830"/>
      <c r="G129" s="830"/>
      <c r="H129" s="830"/>
      <c r="I129" s="830"/>
      <c r="J129" s="830"/>
      <c r="K129" s="218"/>
      <c r="L129" s="218"/>
    </row>
    <row r="130" spans="1:12" ht="21" customHeight="1">
      <c r="A130" s="788" t="s">
        <v>1855</v>
      </c>
      <c r="B130" s="788"/>
      <c r="C130" s="788"/>
      <c r="D130" s="788"/>
      <c r="E130" s="788"/>
      <c r="F130" s="788"/>
      <c r="G130" s="788"/>
      <c r="H130" s="788"/>
      <c r="I130" s="788"/>
      <c r="J130" s="788"/>
    </row>
    <row r="131" spans="1:12">
      <c r="I131" s="124"/>
      <c r="J131" s="122"/>
    </row>
  </sheetData>
  <autoFilter ref="A4:J127" xr:uid="{6DB544AB-2BDE-A643-8517-8603AEE93894}"/>
  <mergeCells count="129">
    <mergeCell ref="A130:J130"/>
    <mergeCell ref="A129:J129"/>
    <mergeCell ref="A119:A126"/>
    <mergeCell ref="B119:B126"/>
    <mergeCell ref="C119:C126"/>
    <mergeCell ref="D119:D126"/>
    <mergeCell ref="E119:E126"/>
    <mergeCell ref="F119:F126"/>
    <mergeCell ref="A111:A118"/>
    <mergeCell ref="B111:B118"/>
    <mergeCell ref="C111:C118"/>
    <mergeCell ref="D111:D118"/>
    <mergeCell ref="E111:E118"/>
    <mergeCell ref="F111:F118"/>
    <mergeCell ref="A103:A110"/>
    <mergeCell ref="B103:B110"/>
    <mergeCell ref="C103:C110"/>
    <mergeCell ref="D103:D110"/>
    <mergeCell ref="E103:E110"/>
    <mergeCell ref="F103:F110"/>
    <mergeCell ref="A98:A99"/>
    <mergeCell ref="B98:B99"/>
    <mergeCell ref="C98:C99"/>
    <mergeCell ref="D98:D99"/>
    <mergeCell ref="E98:E99"/>
    <mergeCell ref="F98:F99"/>
    <mergeCell ref="A96:A97"/>
    <mergeCell ref="B96:B97"/>
    <mergeCell ref="C96:C97"/>
    <mergeCell ref="D96:D97"/>
    <mergeCell ref="E96:E97"/>
    <mergeCell ref="F96:F97"/>
    <mergeCell ref="A82:A90"/>
    <mergeCell ref="B82:B90"/>
    <mergeCell ref="C82:C90"/>
    <mergeCell ref="D82:D90"/>
    <mergeCell ref="E82:E90"/>
    <mergeCell ref="F82:F90"/>
    <mergeCell ref="A71:A80"/>
    <mergeCell ref="B71:B80"/>
    <mergeCell ref="C71:C80"/>
    <mergeCell ref="D71:D80"/>
    <mergeCell ref="E71:E80"/>
    <mergeCell ref="F71:F80"/>
    <mergeCell ref="A68:A69"/>
    <mergeCell ref="B68:B69"/>
    <mergeCell ref="C68:C69"/>
    <mergeCell ref="D68:D69"/>
    <mergeCell ref="E68:E69"/>
    <mergeCell ref="F68:F69"/>
    <mergeCell ref="A66:A67"/>
    <mergeCell ref="B66:B67"/>
    <mergeCell ref="C66:C67"/>
    <mergeCell ref="D66:D67"/>
    <mergeCell ref="E66:E67"/>
    <mergeCell ref="F66:F67"/>
    <mergeCell ref="A54:A61"/>
    <mergeCell ref="B54:B61"/>
    <mergeCell ref="C54:C61"/>
    <mergeCell ref="D54:D61"/>
    <mergeCell ref="E54:E61"/>
    <mergeCell ref="F54:F61"/>
    <mergeCell ref="A50:A51"/>
    <mergeCell ref="B50:B51"/>
    <mergeCell ref="C50:C51"/>
    <mergeCell ref="D50:D51"/>
    <mergeCell ref="E50:E51"/>
    <mergeCell ref="F50:F51"/>
    <mergeCell ref="A48:A49"/>
    <mergeCell ref="B48:B49"/>
    <mergeCell ref="C48:C49"/>
    <mergeCell ref="D48:D49"/>
    <mergeCell ref="E48:E49"/>
    <mergeCell ref="F48:F49"/>
    <mergeCell ref="A45:A47"/>
    <mergeCell ref="B45:B47"/>
    <mergeCell ref="C45:C47"/>
    <mergeCell ref="D45:D47"/>
    <mergeCell ref="E45:E47"/>
    <mergeCell ref="F45:F47"/>
    <mergeCell ref="A41:A44"/>
    <mergeCell ref="B41:B44"/>
    <mergeCell ref="C41:C44"/>
    <mergeCell ref="D41:D44"/>
    <mergeCell ref="E41:E44"/>
    <mergeCell ref="F41:F44"/>
    <mergeCell ref="E27:E31"/>
    <mergeCell ref="F27:F31"/>
    <mergeCell ref="A20:A21"/>
    <mergeCell ref="B20:B21"/>
    <mergeCell ref="C20:C21"/>
    <mergeCell ref="D20:D21"/>
    <mergeCell ref="E20:E21"/>
    <mergeCell ref="F20:F21"/>
    <mergeCell ref="A8:A12"/>
    <mergeCell ref="B8:B12"/>
    <mergeCell ref="C8:C12"/>
    <mergeCell ref="D8:D12"/>
    <mergeCell ref="E8:E12"/>
    <mergeCell ref="F8:F12"/>
    <mergeCell ref="A27:A31"/>
    <mergeCell ref="B27:B31"/>
    <mergeCell ref="C27:C31"/>
    <mergeCell ref="D27:D31"/>
    <mergeCell ref="A13:A15"/>
    <mergeCell ref="B13:B15"/>
    <mergeCell ref="C13:C15"/>
    <mergeCell ref="D13:D15"/>
    <mergeCell ref="E13:E15"/>
    <mergeCell ref="F13:F15"/>
    <mergeCell ref="A17:A18"/>
    <mergeCell ref="B17:B18"/>
    <mergeCell ref="C17:C18"/>
    <mergeCell ref="D17:D18"/>
    <mergeCell ref="E17:E18"/>
    <mergeCell ref="F17:F18"/>
    <mergeCell ref="G3:J3"/>
    <mergeCell ref="A3:A4"/>
    <mergeCell ref="B3:B4"/>
    <mergeCell ref="C3:C4"/>
    <mergeCell ref="D3:D4"/>
    <mergeCell ref="E3:E4"/>
    <mergeCell ref="F3:F4"/>
    <mergeCell ref="E5:E7"/>
    <mergeCell ref="F5:F7"/>
    <mergeCell ref="A5:A7"/>
    <mergeCell ref="B5:B7"/>
    <mergeCell ref="C5:C7"/>
    <mergeCell ref="D5:D7"/>
  </mergeCells>
  <hyperlinks>
    <hyperlink ref="A2" location="List!A1" display="Back to List" xr:uid="{92D78D7A-CF18-EF46-9EF3-AA2057A433AC}"/>
  </hyperlinks>
  <printOptions horizontalCentered="1" verticalCentered="1"/>
  <pageMargins left="0.78740157480314965" right="0.78740157480314965" top="0.78740157480314965" bottom="0.78740157480314965" header="0" footer="0"/>
  <pageSetup scale="39" orientation="landscape"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D5188-2A79-564E-B6FB-C4633CB76478}">
  <sheetPr>
    <pageSetUpPr fitToPage="1"/>
  </sheetPr>
  <dimension ref="A1:L78"/>
  <sheetViews>
    <sheetView zoomScaleNormal="100" workbookViewId="0">
      <pane ySplit="4" topLeftCell="A58" activePane="bottomLeft" state="frozen"/>
      <selection activeCell="F82" sqref="F82"/>
      <selection pane="bottomLeft" activeCell="A2" sqref="A2"/>
    </sheetView>
  </sheetViews>
  <sheetFormatPr baseColWidth="10" defaultRowHeight="16"/>
  <cols>
    <col min="1" max="1" width="18.33203125" style="119" customWidth="1"/>
    <col min="2" max="2" width="16" style="119" bestFit="1" customWidth="1"/>
    <col min="3" max="3" width="11.6640625" style="119" bestFit="1" customWidth="1"/>
    <col min="4" max="4" width="12.1640625" style="119" customWidth="1"/>
    <col min="5" max="5" width="16.1640625" style="119" bestFit="1" customWidth="1"/>
    <col min="6" max="6" width="14.33203125" style="119" customWidth="1"/>
    <col min="7" max="7" width="18.5" style="116" customWidth="1"/>
    <col min="8" max="8" width="15.33203125" style="173" bestFit="1" customWidth="1"/>
    <col min="9" max="9" width="9.33203125" style="116" customWidth="1"/>
    <col min="10" max="10" width="21.83203125" style="116" bestFit="1" customWidth="1"/>
    <col min="11" max="16384" width="10.83203125" style="13"/>
  </cols>
  <sheetData>
    <row r="1" spans="1:10">
      <c r="A1" s="195" t="s">
        <v>2043</v>
      </c>
      <c r="B1" s="196"/>
      <c r="C1" s="115"/>
      <c r="D1" s="115"/>
      <c r="E1" s="115"/>
      <c r="F1" s="115"/>
      <c r="G1" s="117"/>
      <c r="H1" s="178"/>
      <c r="I1" s="117"/>
      <c r="J1" s="117"/>
    </row>
    <row r="2" spans="1:10" ht="17" thickBot="1">
      <c r="A2" s="197" t="s">
        <v>173</v>
      </c>
      <c r="B2" s="198"/>
      <c r="C2" s="115"/>
      <c r="D2" s="115"/>
      <c r="E2" s="115"/>
      <c r="F2" s="115"/>
      <c r="G2" s="117"/>
      <c r="H2" s="178"/>
      <c r="I2" s="117"/>
      <c r="J2" s="117"/>
    </row>
    <row r="3" spans="1:10">
      <c r="A3" s="765" t="s">
        <v>0</v>
      </c>
      <c r="B3" s="789" t="s">
        <v>91</v>
      </c>
      <c r="C3" s="766" t="s">
        <v>945</v>
      </c>
      <c r="D3" s="786" t="s">
        <v>947</v>
      </c>
      <c r="E3" s="766" t="s">
        <v>203</v>
      </c>
      <c r="F3" s="807" t="s">
        <v>1004</v>
      </c>
      <c r="G3" s="757" t="s">
        <v>2101</v>
      </c>
      <c r="H3" s="758"/>
      <c r="I3" s="758"/>
      <c r="J3" s="759"/>
    </row>
    <row r="4" spans="1:10" s="80" customFormat="1" ht="17" thickBot="1">
      <c r="A4" s="812"/>
      <c r="B4" s="790"/>
      <c r="C4" s="809"/>
      <c r="D4" s="790"/>
      <c r="E4" s="809"/>
      <c r="F4" s="808"/>
      <c r="G4" s="192" t="s">
        <v>2</v>
      </c>
      <c r="H4" s="194" t="s">
        <v>919</v>
      </c>
      <c r="I4" s="188" t="s">
        <v>962</v>
      </c>
      <c r="J4" s="193" t="s">
        <v>946</v>
      </c>
    </row>
    <row r="5" spans="1:10">
      <c r="A5" s="831" t="s">
        <v>170</v>
      </c>
      <c r="B5" s="832" t="s">
        <v>186</v>
      </c>
      <c r="C5" s="833">
        <v>1</v>
      </c>
      <c r="D5" s="832">
        <v>16299312</v>
      </c>
      <c r="E5" s="833" t="s">
        <v>953</v>
      </c>
      <c r="F5" s="834" t="s">
        <v>950</v>
      </c>
      <c r="G5" s="739" t="s">
        <v>20</v>
      </c>
      <c r="H5" s="199">
        <v>1.2999999999999999E-12</v>
      </c>
      <c r="I5" s="200">
        <v>0.3</v>
      </c>
      <c r="J5" s="434" t="s">
        <v>1044</v>
      </c>
    </row>
    <row r="6" spans="1:10">
      <c r="A6" s="819"/>
      <c r="B6" s="821"/>
      <c r="C6" s="823"/>
      <c r="D6" s="821"/>
      <c r="E6" s="823"/>
      <c r="F6" s="816"/>
      <c r="G6" s="740" t="s">
        <v>20</v>
      </c>
      <c r="H6" s="176">
        <v>1.9000000000000001E-8</v>
      </c>
      <c r="I6" s="136">
        <v>0.36</v>
      </c>
      <c r="J6" s="164" t="s">
        <v>1045</v>
      </c>
    </row>
    <row r="7" spans="1:10">
      <c r="A7" s="817" t="s">
        <v>119</v>
      </c>
      <c r="B7" s="811" t="s">
        <v>56</v>
      </c>
      <c r="C7" s="810">
        <v>1</v>
      </c>
      <c r="D7" s="811">
        <v>16339313</v>
      </c>
      <c r="E7" s="810" t="s">
        <v>951</v>
      </c>
      <c r="F7" s="815" t="s">
        <v>20</v>
      </c>
      <c r="G7" s="741" t="s">
        <v>20</v>
      </c>
      <c r="H7" s="172">
        <v>1.2000000000000001E-46</v>
      </c>
      <c r="I7" s="125">
        <v>0.5</v>
      </c>
      <c r="J7" s="162" t="s">
        <v>1044</v>
      </c>
    </row>
    <row r="8" spans="1:10">
      <c r="A8" s="817"/>
      <c r="B8" s="811"/>
      <c r="C8" s="810"/>
      <c r="D8" s="811"/>
      <c r="E8" s="810"/>
      <c r="F8" s="815"/>
      <c r="G8" s="741" t="s">
        <v>20</v>
      </c>
      <c r="H8" s="172">
        <v>2.1E-7</v>
      </c>
      <c r="I8" s="125">
        <v>0.24</v>
      </c>
      <c r="J8" s="162" t="s">
        <v>1043</v>
      </c>
    </row>
    <row r="9" spans="1:10">
      <c r="A9" s="817"/>
      <c r="B9" s="811"/>
      <c r="C9" s="810"/>
      <c r="D9" s="811"/>
      <c r="E9" s="810"/>
      <c r="F9" s="815"/>
      <c r="G9" s="741" t="s">
        <v>20</v>
      </c>
      <c r="H9" s="172">
        <v>4.2E-7</v>
      </c>
      <c r="I9" s="125">
        <v>0.3</v>
      </c>
      <c r="J9" s="162" t="s">
        <v>1045</v>
      </c>
    </row>
    <row r="10" spans="1:10">
      <c r="A10" s="818" t="s">
        <v>924</v>
      </c>
      <c r="B10" s="820" t="s">
        <v>18</v>
      </c>
      <c r="C10" s="822">
        <v>1</v>
      </c>
      <c r="D10" s="820">
        <v>16348412</v>
      </c>
      <c r="E10" s="822" t="s">
        <v>951</v>
      </c>
      <c r="F10" s="814" t="s">
        <v>952</v>
      </c>
      <c r="G10" s="742" t="s">
        <v>20</v>
      </c>
      <c r="H10" s="177">
        <v>2.4E-23</v>
      </c>
      <c r="I10" s="133">
        <v>0.39</v>
      </c>
      <c r="J10" s="163" t="s">
        <v>1044</v>
      </c>
    </row>
    <row r="11" spans="1:10">
      <c r="A11" s="817"/>
      <c r="B11" s="811"/>
      <c r="C11" s="810"/>
      <c r="D11" s="811"/>
      <c r="E11" s="810"/>
      <c r="F11" s="815"/>
      <c r="G11" s="741" t="s">
        <v>20</v>
      </c>
      <c r="H11" s="172">
        <v>3.5000000000000002E-8</v>
      </c>
      <c r="I11" s="125">
        <v>0.34</v>
      </c>
      <c r="J11" s="162" t="s">
        <v>1045</v>
      </c>
    </row>
    <row r="12" spans="1:10">
      <c r="A12" s="819"/>
      <c r="B12" s="821"/>
      <c r="C12" s="823"/>
      <c r="D12" s="821"/>
      <c r="E12" s="823"/>
      <c r="F12" s="816"/>
      <c r="G12" s="740" t="s">
        <v>20</v>
      </c>
      <c r="H12" s="176">
        <v>2.3999999999999999E-6</v>
      </c>
      <c r="I12" s="136">
        <v>0.23</v>
      </c>
      <c r="J12" s="164" t="s">
        <v>1043</v>
      </c>
    </row>
    <row r="13" spans="1:10">
      <c r="A13" s="128" t="s">
        <v>925</v>
      </c>
      <c r="B13" s="118" t="s">
        <v>23</v>
      </c>
      <c r="C13" s="115">
        <v>1</v>
      </c>
      <c r="D13" s="118">
        <v>51418378</v>
      </c>
      <c r="E13" s="115" t="s">
        <v>953</v>
      </c>
      <c r="F13" s="720" t="s">
        <v>954</v>
      </c>
      <c r="G13" s="169" t="s">
        <v>182</v>
      </c>
      <c r="H13" s="158" t="s">
        <v>182</v>
      </c>
      <c r="I13" s="117" t="s">
        <v>182</v>
      </c>
      <c r="J13" s="166" t="s">
        <v>182</v>
      </c>
    </row>
    <row r="14" spans="1:10">
      <c r="A14" s="145" t="s">
        <v>926</v>
      </c>
      <c r="B14" s="150" t="s">
        <v>768</v>
      </c>
      <c r="C14" s="138">
        <v>1</v>
      </c>
      <c r="D14" s="150">
        <v>116300137</v>
      </c>
      <c r="E14" s="138" t="s">
        <v>953</v>
      </c>
      <c r="F14" s="364" t="s">
        <v>765</v>
      </c>
      <c r="G14" s="171" t="s">
        <v>182</v>
      </c>
      <c r="H14" s="159" t="s">
        <v>182</v>
      </c>
      <c r="I14" s="142" t="s">
        <v>182</v>
      </c>
      <c r="J14" s="165" t="s">
        <v>182</v>
      </c>
    </row>
    <row r="15" spans="1:10">
      <c r="A15" s="145" t="s">
        <v>927</v>
      </c>
      <c r="B15" s="150" t="s">
        <v>27</v>
      </c>
      <c r="C15" s="138">
        <v>2</v>
      </c>
      <c r="D15" s="150">
        <v>179389742</v>
      </c>
      <c r="E15" s="138" t="s">
        <v>951</v>
      </c>
      <c r="F15" s="364" t="s">
        <v>29</v>
      </c>
      <c r="G15" s="171" t="s">
        <v>182</v>
      </c>
      <c r="H15" s="159" t="s">
        <v>182</v>
      </c>
      <c r="I15" s="142" t="s">
        <v>182</v>
      </c>
      <c r="J15" s="165" t="s">
        <v>182</v>
      </c>
    </row>
    <row r="16" spans="1:10">
      <c r="A16" s="817" t="s">
        <v>1080</v>
      </c>
      <c r="B16" s="811" t="s">
        <v>830</v>
      </c>
      <c r="C16" s="810">
        <v>2</v>
      </c>
      <c r="D16" s="811">
        <v>179558366</v>
      </c>
      <c r="E16" s="810" t="s">
        <v>208</v>
      </c>
      <c r="F16" s="815" t="s">
        <v>29</v>
      </c>
      <c r="G16" s="741" t="s">
        <v>29</v>
      </c>
      <c r="H16" s="172">
        <v>1.0999999999999999E-8</v>
      </c>
      <c r="I16" s="125">
        <v>0.32</v>
      </c>
      <c r="J16" s="162" t="s">
        <v>1043</v>
      </c>
    </row>
    <row r="17" spans="1:10">
      <c r="A17" s="817"/>
      <c r="B17" s="811"/>
      <c r="C17" s="810"/>
      <c r="D17" s="811"/>
      <c r="E17" s="810"/>
      <c r="F17" s="815"/>
      <c r="G17" s="741" t="s">
        <v>1046</v>
      </c>
      <c r="H17" s="172">
        <v>6.0999999999999998E-7</v>
      </c>
      <c r="I17" s="125">
        <v>0.44</v>
      </c>
      <c r="J17" s="162" t="s">
        <v>1045</v>
      </c>
    </row>
    <row r="18" spans="1:10">
      <c r="A18" s="145" t="s">
        <v>927</v>
      </c>
      <c r="B18" s="150" t="s">
        <v>766</v>
      </c>
      <c r="C18" s="138">
        <v>2</v>
      </c>
      <c r="D18" s="150">
        <v>179840918</v>
      </c>
      <c r="E18" s="138" t="s">
        <v>953</v>
      </c>
      <c r="F18" s="364" t="s">
        <v>192</v>
      </c>
      <c r="G18" s="145" t="s">
        <v>182</v>
      </c>
      <c r="H18" s="150" t="s">
        <v>182</v>
      </c>
      <c r="I18" s="138" t="s">
        <v>182</v>
      </c>
      <c r="J18" s="152" t="s">
        <v>182</v>
      </c>
    </row>
    <row r="19" spans="1:10">
      <c r="A19" s="145" t="s">
        <v>821</v>
      </c>
      <c r="B19" s="150" t="s">
        <v>832</v>
      </c>
      <c r="C19" s="138">
        <v>3</v>
      </c>
      <c r="D19" s="150">
        <v>14274451</v>
      </c>
      <c r="E19" s="138" t="s">
        <v>951</v>
      </c>
      <c r="F19" s="364" t="s">
        <v>957</v>
      </c>
      <c r="G19" s="145" t="s">
        <v>182</v>
      </c>
      <c r="H19" s="150" t="s">
        <v>182</v>
      </c>
      <c r="I19" s="138" t="s">
        <v>182</v>
      </c>
      <c r="J19" s="152" t="s">
        <v>182</v>
      </c>
    </row>
    <row r="20" spans="1:10">
      <c r="A20" s="128" t="s">
        <v>1887</v>
      </c>
      <c r="B20" s="118" t="s">
        <v>81</v>
      </c>
      <c r="C20" s="115">
        <v>3</v>
      </c>
      <c r="D20" s="118">
        <v>171785168</v>
      </c>
      <c r="E20" s="115" t="s">
        <v>953</v>
      </c>
      <c r="F20" s="720" t="s">
        <v>83</v>
      </c>
      <c r="G20" s="128" t="s">
        <v>182</v>
      </c>
      <c r="H20" s="118" t="s">
        <v>182</v>
      </c>
      <c r="I20" s="115" t="s">
        <v>182</v>
      </c>
      <c r="J20" s="358" t="s">
        <v>182</v>
      </c>
    </row>
    <row r="21" spans="1:10">
      <c r="A21" s="145" t="s">
        <v>1888</v>
      </c>
      <c r="B21" s="150" t="s">
        <v>798</v>
      </c>
      <c r="C21" s="138">
        <v>5</v>
      </c>
      <c r="D21" s="150">
        <v>57011469</v>
      </c>
      <c r="E21" s="138" t="s">
        <v>951</v>
      </c>
      <c r="F21" s="364" t="s">
        <v>996</v>
      </c>
      <c r="G21" s="145" t="s">
        <v>182</v>
      </c>
      <c r="H21" s="150" t="s">
        <v>182</v>
      </c>
      <c r="I21" s="138" t="s">
        <v>182</v>
      </c>
      <c r="J21" s="152" t="s">
        <v>182</v>
      </c>
    </row>
    <row r="22" spans="1:10">
      <c r="A22" s="128" t="s">
        <v>928</v>
      </c>
      <c r="B22" s="118" t="s">
        <v>770</v>
      </c>
      <c r="C22" s="115">
        <v>5</v>
      </c>
      <c r="D22" s="118">
        <v>64325941</v>
      </c>
      <c r="E22" s="115" t="s">
        <v>951</v>
      </c>
      <c r="F22" s="720" t="s">
        <v>997</v>
      </c>
      <c r="G22" s="128" t="s">
        <v>182</v>
      </c>
      <c r="H22" s="118" t="s">
        <v>182</v>
      </c>
      <c r="I22" s="115" t="s">
        <v>182</v>
      </c>
      <c r="J22" s="358" t="s">
        <v>182</v>
      </c>
    </row>
    <row r="23" spans="1:10">
      <c r="A23" s="818" t="s">
        <v>1889</v>
      </c>
      <c r="B23" s="820" t="s">
        <v>800</v>
      </c>
      <c r="C23" s="822">
        <v>5</v>
      </c>
      <c r="D23" s="820">
        <v>138743256</v>
      </c>
      <c r="E23" s="822" t="s">
        <v>951</v>
      </c>
      <c r="F23" s="814" t="s">
        <v>1000</v>
      </c>
      <c r="G23" s="742" t="s">
        <v>1047</v>
      </c>
      <c r="H23" s="177">
        <v>2.0000000000000001E-13</v>
      </c>
      <c r="I23" s="133">
        <v>0.63</v>
      </c>
      <c r="J23" s="163" t="s">
        <v>1044</v>
      </c>
    </row>
    <row r="24" spans="1:10">
      <c r="A24" s="817"/>
      <c r="B24" s="811"/>
      <c r="C24" s="810"/>
      <c r="D24" s="811"/>
      <c r="E24" s="810"/>
      <c r="F24" s="815"/>
      <c r="G24" s="741" t="s">
        <v>1047</v>
      </c>
      <c r="H24" s="172">
        <v>1.8999999999999999E-11</v>
      </c>
      <c r="I24" s="125">
        <v>0.38</v>
      </c>
      <c r="J24" s="162" t="s">
        <v>1043</v>
      </c>
    </row>
    <row r="25" spans="1:10">
      <c r="A25" s="819"/>
      <c r="B25" s="821"/>
      <c r="C25" s="823"/>
      <c r="D25" s="821"/>
      <c r="E25" s="823"/>
      <c r="F25" s="816"/>
      <c r="G25" s="740" t="s">
        <v>1047</v>
      </c>
      <c r="H25" s="176">
        <v>4.0000000000000002E-9</v>
      </c>
      <c r="I25" s="136">
        <v>0.46</v>
      </c>
      <c r="J25" s="164" t="s">
        <v>1045</v>
      </c>
    </row>
    <row r="26" spans="1:10">
      <c r="A26" s="128" t="s">
        <v>929</v>
      </c>
      <c r="B26" s="118" t="s">
        <v>772</v>
      </c>
      <c r="C26" s="115">
        <v>6</v>
      </c>
      <c r="D26" s="118">
        <v>2908902</v>
      </c>
      <c r="E26" s="115" t="s">
        <v>951</v>
      </c>
      <c r="F26" s="720" t="s">
        <v>782</v>
      </c>
      <c r="G26" s="128" t="s">
        <v>182</v>
      </c>
      <c r="H26" s="118" t="s">
        <v>182</v>
      </c>
      <c r="I26" s="115" t="s">
        <v>182</v>
      </c>
      <c r="J26" s="358" t="s">
        <v>182</v>
      </c>
    </row>
    <row r="27" spans="1:10">
      <c r="A27" s="145" t="s">
        <v>790</v>
      </c>
      <c r="B27" s="150" t="s">
        <v>1109</v>
      </c>
      <c r="C27" s="138">
        <v>6</v>
      </c>
      <c r="D27" s="150">
        <v>36636080</v>
      </c>
      <c r="E27" s="138" t="s">
        <v>951</v>
      </c>
      <c r="F27" s="364" t="s">
        <v>114</v>
      </c>
      <c r="G27" s="145" t="s">
        <v>182</v>
      </c>
      <c r="H27" s="150" t="s">
        <v>182</v>
      </c>
      <c r="I27" s="138" t="s">
        <v>182</v>
      </c>
      <c r="J27" s="152" t="s">
        <v>182</v>
      </c>
    </row>
    <row r="28" spans="1:10">
      <c r="A28" s="128" t="s">
        <v>930</v>
      </c>
      <c r="B28" s="118" t="s">
        <v>774</v>
      </c>
      <c r="C28" s="115">
        <v>6</v>
      </c>
      <c r="D28" s="118">
        <v>36628953</v>
      </c>
      <c r="E28" s="115" t="s">
        <v>951</v>
      </c>
      <c r="F28" s="720" t="s">
        <v>114</v>
      </c>
      <c r="G28" s="128" t="s">
        <v>182</v>
      </c>
      <c r="H28" s="118" t="s">
        <v>182</v>
      </c>
      <c r="I28" s="115" t="s">
        <v>182</v>
      </c>
      <c r="J28" s="358" t="s">
        <v>182</v>
      </c>
    </row>
    <row r="29" spans="1:10">
      <c r="A29" s="818" t="s">
        <v>822</v>
      </c>
      <c r="B29" s="820" t="s">
        <v>834</v>
      </c>
      <c r="C29" s="822">
        <v>6</v>
      </c>
      <c r="D29" s="820">
        <v>36633069</v>
      </c>
      <c r="E29" s="822" t="s">
        <v>951</v>
      </c>
      <c r="F29" s="814" t="s">
        <v>114</v>
      </c>
      <c r="G29" s="733" t="s">
        <v>114</v>
      </c>
      <c r="H29" s="186" t="s">
        <v>1067</v>
      </c>
      <c r="I29" s="143">
        <v>0.23</v>
      </c>
      <c r="J29" s="349" t="s">
        <v>1043</v>
      </c>
    </row>
    <row r="30" spans="1:10">
      <c r="A30" s="819"/>
      <c r="B30" s="821"/>
      <c r="C30" s="823"/>
      <c r="D30" s="821"/>
      <c r="E30" s="823"/>
      <c r="F30" s="816"/>
      <c r="G30" s="735" t="s">
        <v>114</v>
      </c>
      <c r="H30" s="187">
        <v>1.5999999999999999E-6</v>
      </c>
      <c r="I30" s="144">
        <v>0.28000000000000003</v>
      </c>
      <c r="J30" s="350" t="s">
        <v>1045</v>
      </c>
    </row>
    <row r="31" spans="1:10">
      <c r="A31" s="128" t="s">
        <v>120</v>
      </c>
      <c r="B31" s="118" t="s">
        <v>58</v>
      </c>
      <c r="C31" s="115">
        <v>6</v>
      </c>
      <c r="D31" s="118">
        <v>118654308</v>
      </c>
      <c r="E31" s="115" t="s">
        <v>951</v>
      </c>
      <c r="F31" s="720" t="s">
        <v>1005</v>
      </c>
      <c r="G31" s="128" t="s">
        <v>182</v>
      </c>
      <c r="H31" s="118" t="s">
        <v>182</v>
      </c>
      <c r="I31" s="115" t="s">
        <v>182</v>
      </c>
      <c r="J31" s="358" t="s">
        <v>182</v>
      </c>
    </row>
    <row r="32" spans="1:10">
      <c r="A32" s="145" t="s">
        <v>931</v>
      </c>
      <c r="B32" s="150" t="s">
        <v>776</v>
      </c>
      <c r="C32" s="138">
        <v>6</v>
      </c>
      <c r="D32" s="150">
        <v>118679974</v>
      </c>
      <c r="E32" s="138" t="s">
        <v>951</v>
      </c>
      <c r="F32" s="364" t="s">
        <v>1005</v>
      </c>
      <c r="G32" s="145" t="s">
        <v>182</v>
      </c>
      <c r="H32" s="150" t="s">
        <v>182</v>
      </c>
      <c r="I32" s="138" t="s">
        <v>182</v>
      </c>
      <c r="J32" s="152" t="s">
        <v>182</v>
      </c>
    </row>
    <row r="33" spans="1:10">
      <c r="A33" s="128" t="s">
        <v>791</v>
      </c>
      <c r="B33" s="118" t="s">
        <v>78</v>
      </c>
      <c r="C33" s="115">
        <v>7</v>
      </c>
      <c r="D33" s="118">
        <v>128430437</v>
      </c>
      <c r="E33" s="115" t="s">
        <v>951</v>
      </c>
      <c r="F33" s="720" t="s">
        <v>1009</v>
      </c>
      <c r="G33" s="128" t="s">
        <v>182</v>
      </c>
      <c r="H33" s="118" t="s">
        <v>182</v>
      </c>
      <c r="I33" s="115" t="s">
        <v>182</v>
      </c>
      <c r="J33" s="358" t="s">
        <v>182</v>
      </c>
    </row>
    <row r="34" spans="1:10">
      <c r="A34" s="145" t="s">
        <v>171</v>
      </c>
      <c r="B34" s="150" t="s">
        <v>187</v>
      </c>
      <c r="C34" s="138">
        <v>7</v>
      </c>
      <c r="D34" s="150">
        <v>128488734</v>
      </c>
      <c r="E34" s="138" t="s">
        <v>208</v>
      </c>
      <c r="F34" s="364" t="s">
        <v>80</v>
      </c>
      <c r="G34" s="738" t="s">
        <v>80</v>
      </c>
      <c r="H34" s="174">
        <v>1.3E-6</v>
      </c>
      <c r="I34" s="141">
        <v>0.56999999999999995</v>
      </c>
      <c r="J34" s="167" t="s">
        <v>1045</v>
      </c>
    </row>
    <row r="35" spans="1:10">
      <c r="A35" s="128" t="s">
        <v>940</v>
      </c>
      <c r="B35" s="118" t="s">
        <v>31</v>
      </c>
      <c r="C35" s="115">
        <v>7</v>
      </c>
      <c r="D35" s="118">
        <v>139099813</v>
      </c>
      <c r="E35" s="115" t="s">
        <v>953</v>
      </c>
      <c r="F35" s="720" t="s">
        <v>783</v>
      </c>
      <c r="G35" s="128" t="s">
        <v>182</v>
      </c>
      <c r="H35" s="118" t="s">
        <v>182</v>
      </c>
      <c r="I35" s="115" t="s">
        <v>182</v>
      </c>
      <c r="J35" s="358" t="s">
        <v>182</v>
      </c>
    </row>
    <row r="36" spans="1:10">
      <c r="A36" s="145" t="s">
        <v>941</v>
      </c>
      <c r="B36" s="150" t="s">
        <v>785</v>
      </c>
      <c r="C36" s="138">
        <v>8</v>
      </c>
      <c r="D36" s="150">
        <v>11589033</v>
      </c>
      <c r="E36" s="138" t="s">
        <v>953</v>
      </c>
      <c r="F36" s="364" t="s">
        <v>193</v>
      </c>
      <c r="G36" s="145" t="s">
        <v>182</v>
      </c>
      <c r="H36" s="150" t="s">
        <v>182</v>
      </c>
      <c r="I36" s="138" t="s">
        <v>182</v>
      </c>
      <c r="J36" s="152" t="s">
        <v>182</v>
      </c>
    </row>
    <row r="37" spans="1:10">
      <c r="A37" s="128" t="s">
        <v>823</v>
      </c>
      <c r="B37" s="118" t="s">
        <v>836</v>
      </c>
      <c r="C37" s="115">
        <v>8</v>
      </c>
      <c r="D37" s="118">
        <v>11779640</v>
      </c>
      <c r="E37" s="115" t="s">
        <v>951</v>
      </c>
      <c r="F37" s="720" t="s">
        <v>1011</v>
      </c>
      <c r="G37" s="128" t="s">
        <v>182</v>
      </c>
      <c r="H37" s="118" t="s">
        <v>182</v>
      </c>
      <c r="I37" s="115" t="s">
        <v>182</v>
      </c>
      <c r="J37" s="358" t="s">
        <v>182</v>
      </c>
    </row>
    <row r="38" spans="1:10">
      <c r="A38" s="145" t="s">
        <v>824</v>
      </c>
      <c r="B38" s="150" t="s">
        <v>33</v>
      </c>
      <c r="C38" s="138">
        <v>8</v>
      </c>
      <c r="D38" s="150">
        <v>125857359</v>
      </c>
      <c r="E38" s="138" t="s">
        <v>951</v>
      </c>
      <c r="F38" s="364" t="s">
        <v>35</v>
      </c>
      <c r="G38" s="145" t="s">
        <v>182</v>
      </c>
      <c r="H38" s="150" t="s">
        <v>182</v>
      </c>
      <c r="I38" s="138" t="s">
        <v>182</v>
      </c>
      <c r="J38" s="152" t="s">
        <v>182</v>
      </c>
    </row>
    <row r="39" spans="1:10">
      <c r="A39" s="128" t="s">
        <v>932</v>
      </c>
      <c r="B39" s="118" t="s">
        <v>33</v>
      </c>
      <c r="C39" s="115">
        <v>8</v>
      </c>
      <c r="D39" s="118">
        <v>125857359</v>
      </c>
      <c r="E39" s="115" t="s">
        <v>951</v>
      </c>
      <c r="F39" s="720" t="s">
        <v>35</v>
      </c>
      <c r="G39" s="145" t="s">
        <v>182</v>
      </c>
      <c r="H39" s="150" t="s">
        <v>182</v>
      </c>
      <c r="I39" s="138" t="s">
        <v>182</v>
      </c>
      <c r="J39" s="152" t="s">
        <v>182</v>
      </c>
    </row>
    <row r="40" spans="1:10">
      <c r="A40" s="145" t="s">
        <v>1221</v>
      </c>
      <c r="B40" s="150" t="s">
        <v>788</v>
      </c>
      <c r="C40" s="138">
        <v>8</v>
      </c>
      <c r="D40" s="150">
        <v>145013775</v>
      </c>
      <c r="E40" s="138" t="s">
        <v>953</v>
      </c>
      <c r="F40" s="364" t="s">
        <v>75</v>
      </c>
      <c r="G40" s="352" t="s">
        <v>182</v>
      </c>
      <c r="H40" s="355" t="s">
        <v>182</v>
      </c>
      <c r="I40" s="357" t="s">
        <v>182</v>
      </c>
      <c r="J40" s="350" t="s">
        <v>182</v>
      </c>
    </row>
    <row r="41" spans="1:10">
      <c r="A41" s="128" t="s">
        <v>825</v>
      </c>
      <c r="B41" s="118" t="s">
        <v>194</v>
      </c>
      <c r="C41" s="115">
        <v>10</v>
      </c>
      <c r="D41" s="118">
        <v>29707551</v>
      </c>
      <c r="E41" s="115" t="s">
        <v>951</v>
      </c>
      <c r="F41" s="720" t="s">
        <v>196</v>
      </c>
      <c r="G41" s="734" t="s">
        <v>196</v>
      </c>
      <c r="H41" s="172">
        <v>4.1000000000000003E-9</v>
      </c>
      <c r="I41" s="125">
        <v>0.28000000000000003</v>
      </c>
      <c r="J41" s="162" t="s">
        <v>1043</v>
      </c>
    </row>
    <row r="42" spans="1:10">
      <c r="A42" s="818" t="s">
        <v>792</v>
      </c>
      <c r="B42" s="820" t="s">
        <v>802</v>
      </c>
      <c r="C42" s="822">
        <v>10</v>
      </c>
      <c r="D42" s="820">
        <v>75406141</v>
      </c>
      <c r="E42" s="822" t="s">
        <v>1014</v>
      </c>
      <c r="F42" s="814" t="s">
        <v>73</v>
      </c>
      <c r="G42" s="742" t="s">
        <v>73</v>
      </c>
      <c r="H42" s="177">
        <v>8.8999999999999996E-12</v>
      </c>
      <c r="I42" s="133">
        <v>0.69</v>
      </c>
      <c r="J42" s="163" t="s">
        <v>1045</v>
      </c>
    </row>
    <row r="43" spans="1:10">
      <c r="A43" s="819"/>
      <c r="B43" s="821"/>
      <c r="C43" s="823"/>
      <c r="D43" s="821"/>
      <c r="E43" s="823"/>
      <c r="F43" s="816"/>
      <c r="G43" s="740" t="s">
        <v>73</v>
      </c>
      <c r="H43" s="176">
        <v>1.7E-8</v>
      </c>
      <c r="I43" s="136">
        <v>0.54</v>
      </c>
      <c r="J43" s="164" t="s">
        <v>1044</v>
      </c>
    </row>
    <row r="44" spans="1:10">
      <c r="A44" s="128" t="s">
        <v>793</v>
      </c>
      <c r="B44" s="118" t="s">
        <v>804</v>
      </c>
      <c r="C44" s="115">
        <v>10</v>
      </c>
      <c r="D44" s="118">
        <v>114487812</v>
      </c>
      <c r="E44" s="115" t="s">
        <v>953</v>
      </c>
      <c r="F44" s="720" t="s">
        <v>89</v>
      </c>
      <c r="G44" s="169" t="s">
        <v>182</v>
      </c>
      <c r="H44" s="158" t="s">
        <v>182</v>
      </c>
      <c r="I44" s="117" t="s">
        <v>182</v>
      </c>
      <c r="J44" s="166" t="s">
        <v>182</v>
      </c>
    </row>
    <row r="45" spans="1:10">
      <c r="A45" s="145" t="s">
        <v>933</v>
      </c>
      <c r="B45" s="150" t="s">
        <v>36</v>
      </c>
      <c r="C45" s="138">
        <v>10</v>
      </c>
      <c r="D45" s="150">
        <v>121415685</v>
      </c>
      <c r="E45" s="138" t="s">
        <v>953</v>
      </c>
      <c r="F45" s="364" t="s">
        <v>38</v>
      </c>
      <c r="G45" s="171" t="s">
        <v>182</v>
      </c>
      <c r="H45" s="159" t="s">
        <v>182</v>
      </c>
      <c r="I45" s="142" t="s">
        <v>182</v>
      </c>
      <c r="J45" s="165" t="s">
        <v>182</v>
      </c>
    </row>
    <row r="46" spans="1:10">
      <c r="A46" s="128" t="s">
        <v>121</v>
      </c>
      <c r="B46" s="118" t="s">
        <v>61</v>
      </c>
      <c r="C46" s="115">
        <v>10</v>
      </c>
      <c r="D46" s="118">
        <v>121419487</v>
      </c>
      <c r="E46" s="115" t="s">
        <v>953</v>
      </c>
      <c r="F46" s="720" t="s">
        <v>38</v>
      </c>
      <c r="G46" s="169" t="s">
        <v>182</v>
      </c>
      <c r="H46" s="158" t="s">
        <v>182</v>
      </c>
      <c r="I46" s="117" t="s">
        <v>182</v>
      </c>
      <c r="J46" s="166" t="s">
        <v>182</v>
      </c>
    </row>
    <row r="47" spans="1:10">
      <c r="A47" s="145" t="s">
        <v>172</v>
      </c>
      <c r="B47" s="150" t="s">
        <v>188</v>
      </c>
      <c r="C47" s="138">
        <v>10</v>
      </c>
      <c r="D47" s="150">
        <v>121429633</v>
      </c>
      <c r="E47" s="138" t="s">
        <v>208</v>
      </c>
      <c r="F47" s="364" t="s">
        <v>38</v>
      </c>
      <c r="G47" s="171" t="s">
        <v>182</v>
      </c>
      <c r="H47" s="159" t="s">
        <v>182</v>
      </c>
      <c r="I47" s="142" t="s">
        <v>182</v>
      </c>
      <c r="J47" s="165" t="s">
        <v>182</v>
      </c>
    </row>
    <row r="48" spans="1:10">
      <c r="A48" s="145" t="s">
        <v>934</v>
      </c>
      <c r="B48" s="150" t="s">
        <v>39</v>
      </c>
      <c r="C48" s="138">
        <v>12</v>
      </c>
      <c r="D48" s="150">
        <v>111884608</v>
      </c>
      <c r="E48" s="138" t="s">
        <v>208</v>
      </c>
      <c r="F48" s="364" t="s">
        <v>41</v>
      </c>
      <c r="G48" s="171" t="s">
        <v>182</v>
      </c>
      <c r="H48" s="159" t="s">
        <v>182</v>
      </c>
      <c r="I48" s="142" t="s">
        <v>182</v>
      </c>
      <c r="J48" s="165" t="s">
        <v>182</v>
      </c>
    </row>
    <row r="49" spans="1:10">
      <c r="A49" s="145" t="s">
        <v>935</v>
      </c>
      <c r="B49" s="150" t="s">
        <v>42</v>
      </c>
      <c r="C49" s="138">
        <v>12</v>
      </c>
      <c r="D49" s="150">
        <v>120668534</v>
      </c>
      <c r="E49" s="138" t="s">
        <v>953</v>
      </c>
      <c r="F49" s="364" t="s">
        <v>44</v>
      </c>
      <c r="G49" s="171" t="s">
        <v>182</v>
      </c>
      <c r="H49" s="159" t="s">
        <v>182</v>
      </c>
      <c r="I49" s="142" t="s">
        <v>182</v>
      </c>
      <c r="J49" s="165" t="s">
        <v>182</v>
      </c>
    </row>
    <row r="50" spans="1:10">
      <c r="A50" s="145" t="s">
        <v>942</v>
      </c>
      <c r="B50" s="150" t="s">
        <v>45</v>
      </c>
      <c r="C50" s="138">
        <v>13</v>
      </c>
      <c r="D50" s="150">
        <v>56470841</v>
      </c>
      <c r="E50" s="138" t="s">
        <v>951</v>
      </c>
      <c r="F50" s="364" t="s">
        <v>1023</v>
      </c>
      <c r="G50" s="171" t="s">
        <v>182</v>
      </c>
      <c r="H50" s="159" t="s">
        <v>182</v>
      </c>
      <c r="I50" s="142" t="s">
        <v>182</v>
      </c>
      <c r="J50" s="165" t="s">
        <v>182</v>
      </c>
    </row>
    <row r="51" spans="1:10">
      <c r="A51" s="128" t="s">
        <v>826</v>
      </c>
      <c r="B51" s="118" t="s">
        <v>197</v>
      </c>
      <c r="C51" s="115">
        <v>15</v>
      </c>
      <c r="D51" s="118">
        <v>85200520</v>
      </c>
      <c r="E51" s="115" t="s">
        <v>208</v>
      </c>
      <c r="F51" s="720" t="s">
        <v>1024</v>
      </c>
      <c r="G51" s="128" t="s">
        <v>182</v>
      </c>
      <c r="H51" s="118" t="s">
        <v>182</v>
      </c>
      <c r="I51" s="115" t="s">
        <v>182</v>
      </c>
      <c r="J51" s="358" t="s">
        <v>182</v>
      </c>
    </row>
    <row r="52" spans="1:10">
      <c r="A52" s="145" t="s">
        <v>794</v>
      </c>
      <c r="B52" s="150" t="s">
        <v>86</v>
      </c>
      <c r="C52" s="138">
        <v>15</v>
      </c>
      <c r="D52" s="150">
        <v>85350081</v>
      </c>
      <c r="E52" s="138" t="s">
        <v>951</v>
      </c>
      <c r="F52" s="364" t="s">
        <v>1030</v>
      </c>
      <c r="G52" s="145" t="s">
        <v>182</v>
      </c>
      <c r="H52" s="150" t="s">
        <v>182</v>
      </c>
      <c r="I52" s="138" t="s">
        <v>182</v>
      </c>
      <c r="J52" s="152" t="s">
        <v>182</v>
      </c>
    </row>
    <row r="53" spans="1:10">
      <c r="A53" s="128" t="s">
        <v>936</v>
      </c>
      <c r="B53" s="118" t="s">
        <v>47</v>
      </c>
      <c r="C53" s="115">
        <v>15</v>
      </c>
      <c r="D53" s="118">
        <v>85361644</v>
      </c>
      <c r="E53" s="115" t="s">
        <v>953</v>
      </c>
      <c r="F53" s="720" t="s">
        <v>88</v>
      </c>
      <c r="G53" s="734" t="s">
        <v>1062</v>
      </c>
      <c r="H53" s="175">
        <v>2.4999999999999999E-8</v>
      </c>
      <c r="I53" s="115">
        <v>0.48</v>
      </c>
      <c r="J53" s="358" t="s">
        <v>1045</v>
      </c>
    </row>
    <row r="54" spans="1:10">
      <c r="A54" s="145" t="s">
        <v>937</v>
      </c>
      <c r="B54" s="150" t="s">
        <v>778</v>
      </c>
      <c r="C54" s="138">
        <v>15</v>
      </c>
      <c r="D54" s="150">
        <v>99255960</v>
      </c>
      <c r="E54" s="138" t="s">
        <v>953</v>
      </c>
      <c r="F54" s="364" t="s">
        <v>49</v>
      </c>
      <c r="G54" s="145" t="s">
        <v>182</v>
      </c>
      <c r="H54" s="150" t="s">
        <v>182</v>
      </c>
      <c r="I54" s="138" t="s">
        <v>182</v>
      </c>
      <c r="J54" s="152" t="s">
        <v>182</v>
      </c>
    </row>
    <row r="55" spans="1:10">
      <c r="A55" s="818" t="s">
        <v>122</v>
      </c>
      <c r="B55" s="820" t="s">
        <v>63</v>
      </c>
      <c r="C55" s="822">
        <v>16</v>
      </c>
      <c r="D55" s="820">
        <v>2152651</v>
      </c>
      <c r="E55" s="822" t="s">
        <v>953</v>
      </c>
      <c r="F55" s="814" t="s">
        <v>68</v>
      </c>
      <c r="G55" s="742" t="s">
        <v>1068</v>
      </c>
      <c r="H55" s="177">
        <v>8.4000000000000004E-16</v>
      </c>
      <c r="I55" s="133">
        <v>0.79</v>
      </c>
      <c r="J55" s="163" t="s">
        <v>1044</v>
      </c>
    </row>
    <row r="56" spans="1:10">
      <c r="A56" s="817"/>
      <c r="B56" s="811"/>
      <c r="C56" s="810"/>
      <c r="D56" s="811"/>
      <c r="E56" s="810"/>
      <c r="F56" s="815"/>
      <c r="G56" s="741" t="s">
        <v>1068</v>
      </c>
      <c r="H56" s="172">
        <v>1.4E-14</v>
      </c>
      <c r="I56" s="125">
        <v>0.5</v>
      </c>
      <c r="J56" s="162" t="s">
        <v>1043</v>
      </c>
    </row>
    <row r="57" spans="1:10">
      <c r="A57" s="817"/>
      <c r="B57" s="811"/>
      <c r="C57" s="810"/>
      <c r="D57" s="811"/>
      <c r="E57" s="810"/>
      <c r="F57" s="815"/>
      <c r="G57" s="741" t="s">
        <v>1068</v>
      </c>
      <c r="H57" s="172">
        <v>1.1E-13</v>
      </c>
      <c r="I57" s="125">
        <v>0.67</v>
      </c>
      <c r="J57" s="162" t="s">
        <v>1045</v>
      </c>
    </row>
    <row r="58" spans="1:10">
      <c r="A58" s="819"/>
      <c r="B58" s="821"/>
      <c r="C58" s="823"/>
      <c r="D58" s="821"/>
      <c r="E58" s="823"/>
      <c r="F58" s="816"/>
      <c r="G58" s="740" t="s">
        <v>68</v>
      </c>
      <c r="H58" s="176">
        <v>1.5000000000000001E-12</v>
      </c>
      <c r="I58" s="136">
        <v>0.28999999999999998</v>
      </c>
      <c r="J58" s="164" t="s">
        <v>1043</v>
      </c>
    </row>
    <row r="59" spans="1:10">
      <c r="A59" s="817" t="s">
        <v>943</v>
      </c>
      <c r="B59" s="811" t="s">
        <v>76</v>
      </c>
      <c r="C59" s="810">
        <v>17</v>
      </c>
      <c r="D59" s="811">
        <v>1296092</v>
      </c>
      <c r="E59" s="810" t="s">
        <v>953</v>
      </c>
      <c r="F59" s="815" t="s">
        <v>77</v>
      </c>
      <c r="G59" s="734" t="s">
        <v>77</v>
      </c>
      <c r="H59" s="175">
        <v>1.2E-179</v>
      </c>
      <c r="I59" s="115">
        <v>1.7</v>
      </c>
      <c r="J59" s="358" t="s">
        <v>1043</v>
      </c>
    </row>
    <row r="60" spans="1:10">
      <c r="A60" s="817"/>
      <c r="B60" s="811"/>
      <c r="C60" s="810"/>
      <c r="D60" s="811"/>
      <c r="E60" s="810"/>
      <c r="F60" s="815"/>
      <c r="G60" s="734" t="s">
        <v>77</v>
      </c>
      <c r="H60" s="175">
        <v>5.1999999999999996E-37</v>
      </c>
      <c r="I60" s="115">
        <v>0.94</v>
      </c>
      <c r="J60" s="358" t="s">
        <v>1045</v>
      </c>
    </row>
    <row r="61" spans="1:10">
      <c r="A61" s="817"/>
      <c r="B61" s="811"/>
      <c r="C61" s="810"/>
      <c r="D61" s="811"/>
      <c r="E61" s="810"/>
      <c r="F61" s="815"/>
      <c r="G61" s="734" t="s">
        <v>77</v>
      </c>
      <c r="H61" s="175">
        <v>1.6000000000000001E-31</v>
      </c>
      <c r="I61" s="115">
        <v>0.86</v>
      </c>
      <c r="J61" s="358" t="s">
        <v>1044</v>
      </c>
    </row>
    <row r="62" spans="1:10">
      <c r="A62" s="145" t="s">
        <v>1220</v>
      </c>
      <c r="B62" s="150" t="s">
        <v>780</v>
      </c>
      <c r="C62" s="138">
        <v>17</v>
      </c>
      <c r="D62" s="150">
        <v>43657440</v>
      </c>
      <c r="E62" s="138" t="s">
        <v>951</v>
      </c>
      <c r="F62" s="364" t="s">
        <v>1063</v>
      </c>
      <c r="G62" s="171" t="s">
        <v>182</v>
      </c>
      <c r="H62" s="174" t="s">
        <v>182</v>
      </c>
      <c r="I62" s="141" t="s">
        <v>182</v>
      </c>
      <c r="J62" s="167" t="s">
        <v>182</v>
      </c>
    </row>
    <row r="63" spans="1:10">
      <c r="A63" s="351" t="s">
        <v>1886</v>
      </c>
      <c r="B63" s="354" t="s">
        <v>65</v>
      </c>
      <c r="C63" s="356">
        <v>17</v>
      </c>
      <c r="D63" s="354">
        <v>44787312</v>
      </c>
      <c r="E63" s="356" t="s">
        <v>953</v>
      </c>
      <c r="F63" s="720" t="s">
        <v>1064</v>
      </c>
      <c r="G63" s="171" t="s">
        <v>182</v>
      </c>
      <c r="H63" s="174" t="s">
        <v>182</v>
      </c>
      <c r="I63" s="141" t="s">
        <v>182</v>
      </c>
      <c r="J63" s="167" t="s">
        <v>182</v>
      </c>
    </row>
    <row r="64" spans="1:10">
      <c r="A64" s="145" t="s">
        <v>827</v>
      </c>
      <c r="B64" s="150" t="s">
        <v>199</v>
      </c>
      <c r="C64" s="138">
        <v>17</v>
      </c>
      <c r="D64" s="150">
        <v>64303793</v>
      </c>
      <c r="E64" s="138" t="s">
        <v>953</v>
      </c>
      <c r="F64" s="364" t="s">
        <v>69</v>
      </c>
      <c r="G64" s="171" t="s">
        <v>182</v>
      </c>
      <c r="H64" s="159" t="s">
        <v>182</v>
      </c>
      <c r="I64" s="142" t="s">
        <v>182</v>
      </c>
      <c r="J64" s="165" t="s">
        <v>182</v>
      </c>
    </row>
    <row r="65" spans="1:12">
      <c r="A65" s="128" t="s">
        <v>795</v>
      </c>
      <c r="B65" s="118" t="s">
        <v>199</v>
      </c>
      <c r="C65" s="115">
        <v>17</v>
      </c>
      <c r="D65" s="118">
        <v>64303793</v>
      </c>
      <c r="E65" s="115" t="s">
        <v>953</v>
      </c>
      <c r="F65" s="720" t="s">
        <v>69</v>
      </c>
      <c r="G65" s="169" t="s">
        <v>182</v>
      </c>
      <c r="H65" s="158" t="s">
        <v>182</v>
      </c>
      <c r="I65" s="117" t="s">
        <v>182</v>
      </c>
      <c r="J65" s="166" t="s">
        <v>182</v>
      </c>
    </row>
    <row r="66" spans="1:12">
      <c r="A66" s="818" t="s">
        <v>123</v>
      </c>
      <c r="B66" s="820" t="s">
        <v>67</v>
      </c>
      <c r="C66" s="822">
        <v>18</v>
      </c>
      <c r="D66" s="820">
        <v>34253745</v>
      </c>
      <c r="E66" s="822" t="s">
        <v>953</v>
      </c>
      <c r="F66" s="814" t="s">
        <v>70</v>
      </c>
      <c r="G66" s="733" t="s">
        <v>70</v>
      </c>
      <c r="H66" s="177">
        <v>3.4999999999999999E-9</v>
      </c>
      <c r="I66" s="133">
        <v>0.31</v>
      </c>
      <c r="J66" s="163" t="s">
        <v>1043</v>
      </c>
    </row>
    <row r="67" spans="1:12">
      <c r="A67" s="819"/>
      <c r="B67" s="821"/>
      <c r="C67" s="823"/>
      <c r="D67" s="821"/>
      <c r="E67" s="823"/>
      <c r="F67" s="816"/>
      <c r="G67" s="735" t="s">
        <v>1065</v>
      </c>
      <c r="H67" s="176">
        <v>5.4999999999999999E-6</v>
      </c>
      <c r="I67" s="136">
        <v>0.34</v>
      </c>
      <c r="J67" s="164" t="s">
        <v>1045</v>
      </c>
    </row>
    <row r="68" spans="1:12">
      <c r="A68" s="817" t="s">
        <v>828</v>
      </c>
      <c r="B68" s="811" t="s">
        <v>838</v>
      </c>
      <c r="C68" s="810">
        <v>18</v>
      </c>
      <c r="D68" s="811">
        <v>34324091</v>
      </c>
      <c r="E68" s="810" t="s">
        <v>208</v>
      </c>
      <c r="F68" s="815" t="s">
        <v>70</v>
      </c>
      <c r="G68" s="734" t="s">
        <v>70</v>
      </c>
      <c r="H68" s="172">
        <v>7.8999999999999996E-10</v>
      </c>
      <c r="I68" s="125">
        <v>0.32</v>
      </c>
      <c r="J68" s="162" t="s">
        <v>1043</v>
      </c>
    </row>
    <row r="69" spans="1:12">
      <c r="A69" s="817"/>
      <c r="B69" s="811"/>
      <c r="C69" s="810"/>
      <c r="D69" s="811"/>
      <c r="E69" s="810"/>
      <c r="F69" s="815"/>
      <c r="G69" s="734" t="s">
        <v>1065</v>
      </c>
      <c r="H69" s="172">
        <v>1.4E-8</v>
      </c>
      <c r="I69" s="125">
        <v>0.4</v>
      </c>
      <c r="J69" s="162" t="s">
        <v>1045</v>
      </c>
    </row>
    <row r="70" spans="1:12">
      <c r="A70" s="145" t="s">
        <v>944</v>
      </c>
      <c r="B70" s="150" t="s">
        <v>918</v>
      </c>
      <c r="C70" s="138">
        <v>19</v>
      </c>
      <c r="D70" s="150">
        <v>46164766</v>
      </c>
      <c r="E70" s="138" t="s">
        <v>951</v>
      </c>
      <c r="F70" s="364" t="s">
        <v>1036</v>
      </c>
      <c r="G70" s="145" t="s">
        <v>182</v>
      </c>
      <c r="H70" s="150" t="s">
        <v>182</v>
      </c>
      <c r="I70" s="138" t="s">
        <v>182</v>
      </c>
      <c r="J70" s="152" t="s">
        <v>182</v>
      </c>
    </row>
    <row r="71" spans="1:12">
      <c r="A71" s="145" t="s">
        <v>938</v>
      </c>
      <c r="B71" s="150" t="s">
        <v>50</v>
      </c>
      <c r="C71" s="138">
        <v>22</v>
      </c>
      <c r="D71" s="150">
        <v>24159307</v>
      </c>
      <c r="E71" s="138" t="s">
        <v>953</v>
      </c>
      <c r="F71" s="364" t="s">
        <v>1040</v>
      </c>
      <c r="G71" s="145" t="s">
        <v>182</v>
      </c>
      <c r="H71" s="150" t="s">
        <v>182</v>
      </c>
      <c r="I71" s="138" t="s">
        <v>182</v>
      </c>
      <c r="J71" s="152" t="s">
        <v>182</v>
      </c>
    </row>
    <row r="72" spans="1:12">
      <c r="A72" s="128" t="s">
        <v>796</v>
      </c>
      <c r="B72" s="118" t="s">
        <v>84</v>
      </c>
      <c r="C72" s="115">
        <v>22</v>
      </c>
      <c r="D72" s="118">
        <v>24171305</v>
      </c>
      <c r="E72" s="115" t="s">
        <v>953</v>
      </c>
      <c r="F72" s="720" t="s">
        <v>1040</v>
      </c>
      <c r="G72" s="128" t="s">
        <v>182</v>
      </c>
      <c r="H72" s="118" t="s">
        <v>182</v>
      </c>
      <c r="I72" s="115" t="s">
        <v>182</v>
      </c>
      <c r="J72" s="358" t="s">
        <v>182</v>
      </c>
    </row>
    <row r="73" spans="1:12">
      <c r="A73" s="145" t="s">
        <v>829</v>
      </c>
      <c r="B73" s="150" t="s">
        <v>84</v>
      </c>
      <c r="C73" s="138">
        <v>22</v>
      </c>
      <c r="D73" s="150">
        <v>24171305</v>
      </c>
      <c r="E73" s="138" t="s">
        <v>953</v>
      </c>
      <c r="F73" s="364" t="s">
        <v>1040</v>
      </c>
      <c r="G73" s="145" t="s">
        <v>182</v>
      </c>
      <c r="H73" s="150" t="s">
        <v>182</v>
      </c>
      <c r="I73" s="138" t="s">
        <v>182</v>
      </c>
      <c r="J73" s="152" t="s">
        <v>182</v>
      </c>
    </row>
    <row r="74" spans="1:12" ht="17" thickBot="1">
      <c r="A74" s="113" t="s">
        <v>939</v>
      </c>
      <c r="B74" s="96" t="s">
        <v>53</v>
      </c>
      <c r="C74" s="111">
        <v>22</v>
      </c>
      <c r="D74" s="96">
        <v>26162902</v>
      </c>
      <c r="E74" s="111" t="s">
        <v>953</v>
      </c>
      <c r="F74" s="365" t="s">
        <v>55</v>
      </c>
      <c r="G74" s="113" t="s">
        <v>182</v>
      </c>
      <c r="H74" s="96" t="s">
        <v>182</v>
      </c>
      <c r="I74" s="111" t="s">
        <v>182</v>
      </c>
      <c r="J74" s="153" t="s">
        <v>182</v>
      </c>
    </row>
    <row r="75" spans="1:12">
      <c r="I75" s="124"/>
      <c r="J75" s="122"/>
    </row>
    <row r="76" spans="1:12" s="80" customFormat="1" ht="37" customHeight="1">
      <c r="A76" s="788" t="s">
        <v>2103</v>
      </c>
      <c r="B76" s="830"/>
      <c r="C76" s="830"/>
      <c r="D76" s="830"/>
      <c r="E76" s="830"/>
      <c r="F76" s="830"/>
      <c r="G76" s="830"/>
      <c r="H76" s="830"/>
      <c r="I76" s="830"/>
      <c r="J76" s="830"/>
      <c r="K76" s="218"/>
      <c r="L76" s="218"/>
    </row>
    <row r="77" spans="1:12">
      <c r="A77" s="788" t="s">
        <v>1855</v>
      </c>
      <c r="B77" s="788"/>
      <c r="C77" s="788"/>
      <c r="D77" s="788"/>
      <c r="E77" s="788"/>
      <c r="F77" s="788"/>
      <c r="G77" s="788"/>
      <c r="H77" s="788"/>
      <c r="I77" s="788"/>
      <c r="J77" s="788"/>
    </row>
    <row r="78" spans="1:12">
      <c r="I78" s="124"/>
      <c r="J78" s="122"/>
    </row>
  </sheetData>
  <autoFilter ref="A4:J74" xr:uid="{DB3E6456-F809-4143-A26A-046E14F5122F}"/>
  <mergeCells count="75">
    <mergeCell ref="A77:J77"/>
    <mergeCell ref="A76:J76"/>
    <mergeCell ref="F5:F6"/>
    <mergeCell ref="A68:A69"/>
    <mergeCell ref="B68:B69"/>
    <mergeCell ref="C68:C69"/>
    <mergeCell ref="D68:D69"/>
    <mergeCell ref="E68:E69"/>
    <mergeCell ref="F68:F69"/>
    <mergeCell ref="A66:A67"/>
    <mergeCell ref="B66:B67"/>
    <mergeCell ref="C66:C67"/>
    <mergeCell ref="D66:D67"/>
    <mergeCell ref="E66:E67"/>
    <mergeCell ref="F66:F67"/>
    <mergeCell ref="F59:F61"/>
    <mergeCell ref="A59:A61"/>
    <mergeCell ref="B59:B61"/>
    <mergeCell ref="C59:C61"/>
    <mergeCell ref="D59:D61"/>
    <mergeCell ref="E59:E61"/>
    <mergeCell ref="F55:F58"/>
    <mergeCell ref="A55:A58"/>
    <mergeCell ref="B55:B58"/>
    <mergeCell ref="C55:C58"/>
    <mergeCell ref="D55:D58"/>
    <mergeCell ref="E55:E58"/>
    <mergeCell ref="F42:F43"/>
    <mergeCell ref="A29:A30"/>
    <mergeCell ref="B29:B30"/>
    <mergeCell ref="C29:C30"/>
    <mergeCell ref="D29:D30"/>
    <mergeCell ref="E29:E30"/>
    <mergeCell ref="F29:F30"/>
    <mergeCell ref="A42:A43"/>
    <mergeCell ref="B42:B43"/>
    <mergeCell ref="C42:C43"/>
    <mergeCell ref="D42:D43"/>
    <mergeCell ref="E42:E43"/>
    <mergeCell ref="F23:F25"/>
    <mergeCell ref="A16:A17"/>
    <mergeCell ref="B16:B17"/>
    <mergeCell ref="C16:C17"/>
    <mergeCell ref="D16:D17"/>
    <mergeCell ref="E16:E17"/>
    <mergeCell ref="F16:F17"/>
    <mergeCell ref="A23:A25"/>
    <mergeCell ref="B23:B25"/>
    <mergeCell ref="C23:C25"/>
    <mergeCell ref="D23:D25"/>
    <mergeCell ref="E23:E25"/>
    <mergeCell ref="E3:E4"/>
    <mergeCell ref="A10:A12"/>
    <mergeCell ref="B10:B12"/>
    <mergeCell ref="C10:C12"/>
    <mergeCell ref="D10:D12"/>
    <mergeCell ref="E10:E12"/>
    <mergeCell ref="D5:D6"/>
    <mergeCell ref="E5:E6"/>
    <mergeCell ref="F3:F4"/>
    <mergeCell ref="F10:F12"/>
    <mergeCell ref="G3:J3"/>
    <mergeCell ref="A7:A9"/>
    <mergeCell ref="B7:B9"/>
    <mergeCell ref="C7:C9"/>
    <mergeCell ref="D7:D9"/>
    <mergeCell ref="E7:E9"/>
    <mergeCell ref="F7:F9"/>
    <mergeCell ref="A5:A6"/>
    <mergeCell ref="B5:B6"/>
    <mergeCell ref="C5:C6"/>
    <mergeCell ref="A3:A4"/>
    <mergeCell ref="B3:B4"/>
    <mergeCell ref="C3:C4"/>
    <mergeCell ref="D3:D4"/>
  </mergeCells>
  <hyperlinks>
    <hyperlink ref="A2" location="List!A1" display="Back to List" xr:uid="{B0B230C8-6249-3142-B954-3EE91145AEAF}"/>
  </hyperlinks>
  <printOptions horizontalCentered="1" verticalCentered="1"/>
  <pageMargins left="0.78740157480314965" right="0.78740157480314965" top="0.78740157480314965" bottom="0.78740157480314965" header="0" footer="0"/>
  <pageSetup scale="39" orientation="landscape" horizontalDpi="0"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BC793-DBDB-374C-ABA1-92B2BA56D174}">
  <dimension ref="A1:K152"/>
  <sheetViews>
    <sheetView workbookViewId="0">
      <pane ySplit="4" topLeftCell="A5" activePane="bottomLeft" state="frozen"/>
      <selection pane="bottomLeft" activeCell="A2" sqref="A2"/>
    </sheetView>
  </sheetViews>
  <sheetFormatPr baseColWidth="10" defaultRowHeight="16"/>
  <cols>
    <col min="1" max="1" width="18.33203125" customWidth="1"/>
    <col min="2" max="2" width="11.6640625" bestFit="1" customWidth="1"/>
    <col min="3" max="3" width="12" bestFit="1" customWidth="1"/>
    <col min="4" max="4" width="10.1640625" bestFit="1" customWidth="1"/>
    <col min="5" max="5" width="12" customWidth="1"/>
    <col min="6" max="6" width="14.5" customWidth="1"/>
    <col min="7" max="8" width="22.6640625" bestFit="1" customWidth="1"/>
    <col min="9" max="9" width="8.33203125" bestFit="1" customWidth="1"/>
    <col min="10" max="10" width="33.6640625" bestFit="1" customWidth="1"/>
    <col min="11" max="11" width="21.5" style="42" bestFit="1" customWidth="1"/>
  </cols>
  <sheetData>
    <row r="1" spans="1:11">
      <c r="A1" s="30" t="s">
        <v>2042</v>
      </c>
      <c r="I1" s="42"/>
      <c r="J1" s="42"/>
    </row>
    <row r="2" spans="1:11" ht="17" thickBot="1">
      <c r="A2" s="32" t="s">
        <v>173</v>
      </c>
      <c r="I2" s="42"/>
      <c r="J2" s="42"/>
    </row>
    <row r="3" spans="1:11" s="30" customFormat="1">
      <c r="A3" s="848" t="s">
        <v>0</v>
      </c>
      <c r="B3" s="766" t="s">
        <v>91</v>
      </c>
      <c r="C3" s="789" t="s">
        <v>945</v>
      </c>
      <c r="D3" s="813" t="s">
        <v>947</v>
      </c>
      <c r="E3" s="786" t="s">
        <v>1229</v>
      </c>
      <c r="F3" s="807" t="s">
        <v>1004</v>
      </c>
      <c r="G3" s="758" t="s">
        <v>1658</v>
      </c>
      <c r="H3" s="758"/>
      <c r="I3" s="758"/>
      <c r="J3" s="758"/>
      <c r="K3" s="759"/>
    </row>
    <row r="4" spans="1:11" s="30" customFormat="1" ht="17" thickBot="1">
      <c r="A4" s="849"/>
      <c r="B4" s="850"/>
      <c r="C4" s="851"/>
      <c r="D4" s="850"/>
      <c r="E4" s="851"/>
      <c r="F4" s="852"/>
      <c r="G4" s="386" t="s">
        <v>1895</v>
      </c>
      <c r="H4" s="390" t="s">
        <v>1896</v>
      </c>
      <c r="I4" s="386" t="s">
        <v>1659</v>
      </c>
      <c r="J4" s="390" t="s">
        <v>2</v>
      </c>
      <c r="K4" s="387" t="s">
        <v>1660</v>
      </c>
    </row>
    <row r="5" spans="1:11">
      <c r="A5" s="853" t="s">
        <v>170</v>
      </c>
      <c r="B5" s="854" t="s">
        <v>186</v>
      </c>
      <c r="C5" s="855">
        <v>1</v>
      </c>
      <c r="D5" s="854">
        <v>16299312</v>
      </c>
      <c r="E5" s="855" t="s">
        <v>953</v>
      </c>
      <c r="F5" s="835" t="s">
        <v>950</v>
      </c>
      <c r="G5" s="88" t="s">
        <v>1785</v>
      </c>
      <c r="H5" s="90" t="s">
        <v>1664</v>
      </c>
      <c r="I5" s="392">
        <v>8.0699999999999993E-12</v>
      </c>
      <c r="J5" s="90" t="s">
        <v>1786</v>
      </c>
      <c r="K5" s="413" t="s">
        <v>950</v>
      </c>
    </row>
    <row r="6" spans="1:11">
      <c r="A6" s="842"/>
      <c r="B6" s="845"/>
      <c r="C6" s="847"/>
      <c r="D6" s="845"/>
      <c r="E6" s="847"/>
      <c r="F6" s="836"/>
      <c r="G6" s="86" t="s">
        <v>1787</v>
      </c>
      <c r="H6" s="89" t="s">
        <v>1663</v>
      </c>
      <c r="I6" s="388">
        <v>2.3200000000000001E-7</v>
      </c>
      <c r="J6" s="89" t="s">
        <v>1662</v>
      </c>
      <c r="K6" s="414" t="s">
        <v>1661</v>
      </c>
    </row>
    <row r="7" spans="1:11">
      <c r="A7" s="842"/>
      <c r="B7" s="845"/>
      <c r="C7" s="847"/>
      <c r="D7" s="845"/>
      <c r="E7" s="847"/>
      <c r="F7" s="836"/>
      <c r="G7" s="86" t="s">
        <v>1788</v>
      </c>
      <c r="H7" s="89" t="s">
        <v>1663</v>
      </c>
      <c r="I7" s="388">
        <v>1.12E-10</v>
      </c>
      <c r="J7" s="89" t="s">
        <v>1662</v>
      </c>
      <c r="K7" s="414" t="s">
        <v>1661</v>
      </c>
    </row>
    <row r="8" spans="1:11">
      <c r="A8" s="842"/>
      <c r="B8" s="845"/>
      <c r="C8" s="847"/>
      <c r="D8" s="845"/>
      <c r="E8" s="847"/>
      <c r="F8" s="836"/>
      <c r="G8" s="86" t="s">
        <v>1664</v>
      </c>
      <c r="H8" s="89" t="s">
        <v>1663</v>
      </c>
      <c r="I8" s="388">
        <v>1.8400000000000001E-7</v>
      </c>
      <c r="J8" s="89" t="s">
        <v>1662</v>
      </c>
      <c r="K8" s="414" t="s">
        <v>1661</v>
      </c>
    </row>
    <row r="9" spans="1:11">
      <c r="A9" s="842"/>
      <c r="B9" s="845"/>
      <c r="C9" s="847"/>
      <c r="D9" s="845"/>
      <c r="E9" s="847"/>
      <c r="F9" s="836"/>
      <c r="G9" s="86" t="s">
        <v>1788</v>
      </c>
      <c r="H9" s="89" t="s">
        <v>1789</v>
      </c>
      <c r="I9" s="388">
        <v>8.1100000000000005E-7</v>
      </c>
      <c r="J9" s="89" t="s">
        <v>1790</v>
      </c>
      <c r="K9" s="414" t="s">
        <v>1791</v>
      </c>
    </row>
    <row r="10" spans="1:11">
      <c r="A10" s="843"/>
      <c r="B10" s="846"/>
      <c r="C10" s="839"/>
      <c r="D10" s="846"/>
      <c r="E10" s="839"/>
      <c r="F10" s="837"/>
      <c r="G10" s="396" t="s">
        <v>1785</v>
      </c>
      <c r="H10" s="397" t="s">
        <v>1787</v>
      </c>
      <c r="I10" s="398">
        <v>1.42E-7</v>
      </c>
      <c r="J10" s="397" t="s">
        <v>1792</v>
      </c>
      <c r="K10" s="415" t="s">
        <v>1793</v>
      </c>
    </row>
    <row r="11" spans="1:11">
      <c r="A11" s="394" t="s">
        <v>119</v>
      </c>
      <c r="B11" s="389" t="s">
        <v>56</v>
      </c>
      <c r="C11" s="395">
        <v>1</v>
      </c>
      <c r="D11" s="389">
        <v>16339313</v>
      </c>
      <c r="E11" s="395" t="s">
        <v>951</v>
      </c>
      <c r="F11" s="393" t="s">
        <v>20</v>
      </c>
      <c r="G11" s="86" t="s">
        <v>1664</v>
      </c>
      <c r="H11" s="89" t="s">
        <v>1663</v>
      </c>
      <c r="I11" s="388">
        <v>1.8400000000000001E-7</v>
      </c>
      <c r="J11" s="89" t="s">
        <v>1662</v>
      </c>
      <c r="K11" s="414" t="s">
        <v>1661</v>
      </c>
    </row>
    <row r="12" spans="1:11">
      <c r="A12" s="841" t="s">
        <v>924</v>
      </c>
      <c r="B12" s="844" t="s">
        <v>18</v>
      </c>
      <c r="C12" s="838">
        <v>1</v>
      </c>
      <c r="D12" s="844">
        <v>16348412</v>
      </c>
      <c r="E12" s="838" t="s">
        <v>951</v>
      </c>
      <c r="F12" s="840" t="s">
        <v>952</v>
      </c>
      <c r="G12" s="399" t="s">
        <v>1787</v>
      </c>
      <c r="H12" s="400" t="s">
        <v>1663</v>
      </c>
      <c r="I12" s="401">
        <v>2.3200000000000001E-7</v>
      </c>
      <c r="J12" s="400" t="s">
        <v>1662</v>
      </c>
      <c r="K12" s="416" t="s">
        <v>1661</v>
      </c>
    </row>
    <row r="13" spans="1:11">
      <c r="A13" s="843"/>
      <c r="B13" s="846"/>
      <c r="C13" s="839"/>
      <c r="D13" s="846"/>
      <c r="E13" s="839"/>
      <c r="F13" s="837"/>
      <c r="G13" s="396" t="s">
        <v>1664</v>
      </c>
      <c r="H13" s="397" t="s">
        <v>1663</v>
      </c>
      <c r="I13" s="398">
        <v>1.8400000000000001E-7</v>
      </c>
      <c r="J13" s="397" t="s">
        <v>1662</v>
      </c>
      <c r="K13" s="415" t="s">
        <v>1661</v>
      </c>
    </row>
    <row r="14" spans="1:11">
      <c r="A14" s="384" t="s">
        <v>925</v>
      </c>
      <c r="B14" s="356" t="s">
        <v>23</v>
      </c>
      <c r="C14" s="354">
        <v>1</v>
      </c>
      <c r="D14" s="356">
        <v>51418378</v>
      </c>
      <c r="E14" s="354" t="s">
        <v>953</v>
      </c>
      <c r="F14" s="363" t="s">
        <v>954</v>
      </c>
      <c r="G14" s="117" t="s">
        <v>182</v>
      </c>
      <c r="H14" s="154" t="s">
        <v>182</v>
      </c>
      <c r="I14" s="125" t="s">
        <v>182</v>
      </c>
      <c r="J14" s="154" t="s">
        <v>182</v>
      </c>
      <c r="K14" s="130" t="s">
        <v>182</v>
      </c>
    </row>
    <row r="15" spans="1:11">
      <c r="A15" s="841" t="s">
        <v>926</v>
      </c>
      <c r="B15" s="844" t="s">
        <v>768</v>
      </c>
      <c r="C15" s="838">
        <v>1</v>
      </c>
      <c r="D15" s="844">
        <v>116300137</v>
      </c>
      <c r="E15" s="838" t="s">
        <v>953</v>
      </c>
      <c r="F15" s="840" t="s">
        <v>765</v>
      </c>
      <c r="G15" s="399" t="s">
        <v>1801</v>
      </c>
      <c r="H15" s="400" t="s">
        <v>1807</v>
      </c>
      <c r="I15" s="401">
        <v>1.42E-7</v>
      </c>
      <c r="J15" s="400" t="s">
        <v>1806</v>
      </c>
      <c r="K15" s="416" t="s">
        <v>1805</v>
      </c>
    </row>
    <row r="16" spans="1:11">
      <c r="A16" s="842"/>
      <c r="B16" s="845"/>
      <c r="C16" s="847"/>
      <c r="D16" s="845"/>
      <c r="E16" s="847"/>
      <c r="F16" s="836"/>
      <c r="G16" s="86" t="s">
        <v>1801</v>
      </c>
      <c r="H16" s="89" t="s">
        <v>1804</v>
      </c>
      <c r="I16" s="388">
        <v>1.31E-7</v>
      </c>
      <c r="J16" s="89" t="s">
        <v>1803</v>
      </c>
      <c r="K16" s="414" t="s">
        <v>1802</v>
      </c>
    </row>
    <row r="17" spans="1:11">
      <c r="A17" s="842"/>
      <c r="B17" s="845"/>
      <c r="C17" s="847"/>
      <c r="D17" s="845"/>
      <c r="E17" s="847"/>
      <c r="F17" s="836"/>
      <c r="G17" s="86" t="s">
        <v>1801</v>
      </c>
      <c r="H17" s="89" t="s">
        <v>1800</v>
      </c>
      <c r="I17" s="388">
        <v>9.95E-7</v>
      </c>
      <c r="J17" s="89" t="s">
        <v>1799</v>
      </c>
      <c r="K17" s="414" t="s">
        <v>1798</v>
      </c>
    </row>
    <row r="18" spans="1:11">
      <c r="A18" s="843"/>
      <c r="B18" s="846"/>
      <c r="C18" s="839"/>
      <c r="D18" s="846"/>
      <c r="E18" s="839"/>
      <c r="F18" s="837"/>
      <c r="G18" s="396" t="s">
        <v>1797</v>
      </c>
      <c r="H18" s="397" t="s">
        <v>1796</v>
      </c>
      <c r="I18" s="398">
        <v>7.3599999999999997E-11</v>
      </c>
      <c r="J18" s="397" t="s">
        <v>1795</v>
      </c>
      <c r="K18" s="415" t="s">
        <v>1794</v>
      </c>
    </row>
    <row r="19" spans="1:11">
      <c r="A19" s="402" t="s">
        <v>927</v>
      </c>
      <c r="B19" s="403" t="s">
        <v>27</v>
      </c>
      <c r="C19" s="280">
        <v>2</v>
      </c>
      <c r="D19" s="403">
        <v>179389742</v>
      </c>
      <c r="E19" s="280" t="s">
        <v>951</v>
      </c>
      <c r="F19" s="404" t="s">
        <v>29</v>
      </c>
      <c r="G19" s="405" t="s">
        <v>1690</v>
      </c>
      <c r="H19" s="391" t="s">
        <v>1691</v>
      </c>
      <c r="I19" s="406">
        <v>1.94E-26</v>
      </c>
      <c r="J19" s="391" t="s">
        <v>1692</v>
      </c>
      <c r="K19" s="417" t="s">
        <v>1693</v>
      </c>
    </row>
    <row r="20" spans="1:11">
      <c r="A20" s="842" t="s">
        <v>1080</v>
      </c>
      <c r="B20" s="845" t="s">
        <v>830</v>
      </c>
      <c r="C20" s="847">
        <v>2</v>
      </c>
      <c r="D20" s="845">
        <v>179558366</v>
      </c>
      <c r="E20" s="847" t="s">
        <v>208</v>
      </c>
      <c r="F20" s="836" t="s">
        <v>29</v>
      </c>
      <c r="G20" s="86" t="s">
        <v>1685</v>
      </c>
      <c r="H20" s="89" t="s">
        <v>1686</v>
      </c>
      <c r="I20" s="388">
        <v>3.4000000000000001E-12</v>
      </c>
      <c r="J20" s="89" t="s">
        <v>1687</v>
      </c>
      <c r="K20" s="414" t="s">
        <v>29</v>
      </c>
    </row>
    <row r="21" spans="1:11">
      <c r="A21" s="842"/>
      <c r="B21" s="845"/>
      <c r="C21" s="847"/>
      <c r="D21" s="845"/>
      <c r="E21" s="847"/>
      <c r="F21" s="836"/>
      <c r="G21" s="86" t="s">
        <v>1685</v>
      </c>
      <c r="H21" s="89" t="s">
        <v>1688</v>
      </c>
      <c r="I21" s="388">
        <v>1.7500000000000001E-13</v>
      </c>
      <c r="J21" s="89" t="s">
        <v>1689</v>
      </c>
      <c r="K21" s="414" t="s">
        <v>192</v>
      </c>
    </row>
    <row r="22" spans="1:11">
      <c r="A22" s="842"/>
      <c r="B22" s="845"/>
      <c r="C22" s="847"/>
      <c r="D22" s="845"/>
      <c r="E22" s="847"/>
      <c r="F22" s="836"/>
      <c r="G22" s="86" t="s">
        <v>1690</v>
      </c>
      <c r="H22" s="89" t="s">
        <v>1691</v>
      </c>
      <c r="I22" s="388">
        <v>1.94E-26</v>
      </c>
      <c r="J22" s="89" t="s">
        <v>1692</v>
      </c>
      <c r="K22" s="414" t="s">
        <v>1693</v>
      </c>
    </row>
    <row r="23" spans="1:11">
      <c r="A23" s="841" t="s">
        <v>927</v>
      </c>
      <c r="B23" s="844" t="s">
        <v>766</v>
      </c>
      <c r="C23" s="838">
        <v>2</v>
      </c>
      <c r="D23" s="844">
        <v>179840918</v>
      </c>
      <c r="E23" s="838" t="s">
        <v>953</v>
      </c>
      <c r="F23" s="840" t="s">
        <v>192</v>
      </c>
      <c r="G23" s="399" t="s">
        <v>1808</v>
      </c>
      <c r="H23" s="400" t="s">
        <v>1688</v>
      </c>
      <c r="I23" s="401">
        <v>1.2899999999999999E-34</v>
      </c>
      <c r="J23" s="400" t="s">
        <v>1689</v>
      </c>
      <c r="K23" s="416" t="s">
        <v>192</v>
      </c>
    </row>
    <row r="24" spans="1:11">
      <c r="A24" s="842"/>
      <c r="B24" s="845"/>
      <c r="C24" s="847"/>
      <c r="D24" s="845"/>
      <c r="E24" s="847"/>
      <c r="F24" s="836"/>
      <c r="G24" s="86" t="s">
        <v>1809</v>
      </c>
      <c r="H24" s="89" t="s">
        <v>1686</v>
      </c>
      <c r="I24" s="388">
        <v>2.08E-41</v>
      </c>
      <c r="J24" s="89" t="s">
        <v>1687</v>
      </c>
      <c r="K24" s="414" t="s">
        <v>29</v>
      </c>
    </row>
    <row r="25" spans="1:11">
      <c r="A25" s="843"/>
      <c r="B25" s="846"/>
      <c r="C25" s="839"/>
      <c r="D25" s="846"/>
      <c r="E25" s="839"/>
      <c r="F25" s="837"/>
      <c r="G25" s="396" t="s">
        <v>1808</v>
      </c>
      <c r="H25" s="397" t="s">
        <v>1686</v>
      </c>
      <c r="I25" s="398">
        <v>1.3E-51</v>
      </c>
      <c r="J25" s="397" t="s">
        <v>1687</v>
      </c>
      <c r="K25" s="415" t="s">
        <v>29</v>
      </c>
    </row>
    <row r="26" spans="1:11">
      <c r="A26" s="385" t="s">
        <v>821</v>
      </c>
      <c r="B26" s="138" t="s">
        <v>832</v>
      </c>
      <c r="C26" s="150">
        <v>3</v>
      </c>
      <c r="D26" s="138">
        <v>14274451</v>
      </c>
      <c r="E26" s="150" t="s">
        <v>951</v>
      </c>
      <c r="F26" s="364" t="s">
        <v>957</v>
      </c>
      <c r="G26" s="138" t="s">
        <v>182</v>
      </c>
      <c r="H26" s="150" t="s">
        <v>182</v>
      </c>
      <c r="I26" s="138" t="s">
        <v>182</v>
      </c>
      <c r="J26" s="150" t="s">
        <v>182</v>
      </c>
      <c r="K26" s="139" t="s">
        <v>182</v>
      </c>
    </row>
    <row r="27" spans="1:11">
      <c r="A27" s="842" t="s">
        <v>1887</v>
      </c>
      <c r="B27" s="845" t="s">
        <v>81</v>
      </c>
      <c r="C27" s="847">
        <v>3</v>
      </c>
      <c r="D27" s="845">
        <v>171785168</v>
      </c>
      <c r="E27" s="847" t="s">
        <v>953</v>
      </c>
      <c r="F27" s="836" t="s">
        <v>83</v>
      </c>
      <c r="G27" s="86" t="s">
        <v>1715</v>
      </c>
      <c r="H27" s="89" t="s">
        <v>1716</v>
      </c>
      <c r="I27" s="388">
        <v>3.1899999999999998E-7</v>
      </c>
      <c r="J27" s="89" t="s">
        <v>1717</v>
      </c>
      <c r="K27" s="414" t="s">
        <v>1718</v>
      </c>
    </row>
    <row r="28" spans="1:11">
      <c r="A28" s="842"/>
      <c r="B28" s="845"/>
      <c r="C28" s="847"/>
      <c r="D28" s="845"/>
      <c r="E28" s="847"/>
      <c r="F28" s="836"/>
      <c r="G28" s="86" t="s">
        <v>1719</v>
      </c>
      <c r="H28" s="89" t="s">
        <v>1720</v>
      </c>
      <c r="I28" s="388">
        <v>6.2799999999999995E-14</v>
      </c>
      <c r="J28" s="89" t="s">
        <v>1721</v>
      </c>
      <c r="K28" s="414" t="s">
        <v>1722</v>
      </c>
    </row>
    <row r="29" spans="1:11">
      <c r="A29" s="842"/>
      <c r="B29" s="845"/>
      <c r="C29" s="847"/>
      <c r="D29" s="845"/>
      <c r="E29" s="847"/>
      <c r="F29" s="836"/>
      <c r="G29" s="86" t="s">
        <v>1715</v>
      </c>
      <c r="H29" s="89" t="s">
        <v>1720</v>
      </c>
      <c r="I29" s="388">
        <v>2.96E-36</v>
      </c>
      <c r="J29" s="89" t="s">
        <v>1721</v>
      </c>
      <c r="K29" s="414" t="s">
        <v>1722</v>
      </c>
    </row>
    <row r="30" spans="1:11">
      <c r="A30" s="842"/>
      <c r="B30" s="845"/>
      <c r="C30" s="847"/>
      <c r="D30" s="845"/>
      <c r="E30" s="847"/>
      <c r="F30" s="836"/>
      <c r="G30" s="86" t="s">
        <v>1723</v>
      </c>
      <c r="H30" s="89" t="s">
        <v>1720</v>
      </c>
      <c r="I30" s="388">
        <v>1.63E-18</v>
      </c>
      <c r="J30" s="89" t="s">
        <v>1721</v>
      </c>
      <c r="K30" s="414" t="s">
        <v>1722</v>
      </c>
    </row>
    <row r="31" spans="1:11">
      <c r="A31" s="842"/>
      <c r="B31" s="845"/>
      <c r="C31" s="847"/>
      <c r="D31" s="845"/>
      <c r="E31" s="847"/>
      <c r="F31" s="836"/>
      <c r="G31" s="86" t="s">
        <v>1715</v>
      </c>
      <c r="H31" s="89" t="s">
        <v>1724</v>
      </c>
      <c r="I31" s="388">
        <v>1.6999999999999999E-9</v>
      </c>
      <c r="J31" s="89" t="s">
        <v>1725</v>
      </c>
      <c r="K31" s="414" t="s">
        <v>1726</v>
      </c>
    </row>
    <row r="32" spans="1:11">
      <c r="A32" s="842"/>
      <c r="B32" s="845"/>
      <c r="C32" s="847"/>
      <c r="D32" s="845"/>
      <c r="E32" s="847"/>
      <c r="F32" s="836"/>
      <c r="G32" s="86" t="s">
        <v>1719</v>
      </c>
      <c r="H32" s="89" t="s">
        <v>1727</v>
      </c>
      <c r="I32" s="388">
        <v>2.01E-11</v>
      </c>
      <c r="J32" s="89" t="s">
        <v>1728</v>
      </c>
      <c r="K32" s="414" t="s">
        <v>1729</v>
      </c>
    </row>
    <row r="33" spans="1:11">
      <c r="A33" s="842"/>
      <c r="B33" s="845"/>
      <c r="C33" s="847"/>
      <c r="D33" s="845"/>
      <c r="E33" s="847"/>
      <c r="F33" s="836"/>
      <c r="G33" s="86" t="s">
        <v>1715</v>
      </c>
      <c r="H33" s="89" t="s">
        <v>1730</v>
      </c>
      <c r="I33" s="388">
        <v>4.6399999999999998E-38</v>
      </c>
      <c r="J33" s="89" t="s">
        <v>1731</v>
      </c>
      <c r="K33" s="414" t="s">
        <v>1732</v>
      </c>
    </row>
    <row r="34" spans="1:11">
      <c r="A34" s="842"/>
      <c r="B34" s="845"/>
      <c r="C34" s="847"/>
      <c r="D34" s="845"/>
      <c r="E34" s="847"/>
      <c r="F34" s="836"/>
      <c r="G34" s="86" t="s">
        <v>1715</v>
      </c>
      <c r="H34" s="89" t="s">
        <v>1727</v>
      </c>
      <c r="I34" s="388">
        <v>1.7800000000000002E-21</v>
      </c>
      <c r="J34" s="89" t="s">
        <v>1728</v>
      </c>
      <c r="K34" s="414" t="s">
        <v>1729</v>
      </c>
    </row>
    <row r="35" spans="1:11">
      <c r="A35" s="842"/>
      <c r="B35" s="845"/>
      <c r="C35" s="847"/>
      <c r="D35" s="845"/>
      <c r="E35" s="847"/>
      <c r="F35" s="836"/>
      <c r="G35" s="86" t="s">
        <v>1723</v>
      </c>
      <c r="H35" s="89" t="s">
        <v>1730</v>
      </c>
      <c r="I35" s="388">
        <v>3.8599999999999996E-15</v>
      </c>
      <c r="J35" s="89" t="s">
        <v>1731</v>
      </c>
      <c r="K35" s="414" t="s">
        <v>1732</v>
      </c>
    </row>
    <row r="36" spans="1:11">
      <c r="A36" s="841" t="s">
        <v>1888</v>
      </c>
      <c r="B36" s="844" t="s">
        <v>798</v>
      </c>
      <c r="C36" s="838">
        <v>5</v>
      </c>
      <c r="D36" s="844">
        <v>57011469</v>
      </c>
      <c r="E36" s="838" t="s">
        <v>951</v>
      </c>
      <c r="F36" s="840" t="s">
        <v>996</v>
      </c>
      <c r="G36" s="399" t="s">
        <v>1733</v>
      </c>
      <c r="H36" s="400" t="s">
        <v>1734</v>
      </c>
      <c r="I36" s="401">
        <v>7.1599999999999999E-28</v>
      </c>
      <c r="J36" s="400" t="s">
        <v>1735</v>
      </c>
      <c r="K36" s="416" t="s">
        <v>1736</v>
      </c>
    </row>
    <row r="37" spans="1:11">
      <c r="A37" s="842"/>
      <c r="B37" s="845"/>
      <c r="C37" s="847"/>
      <c r="D37" s="845"/>
      <c r="E37" s="847"/>
      <c r="F37" s="836"/>
      <c r="G37" s="86" t="s">
        <v>1737</v>
      </c>
      <c r="H37" s="89" t="s">
        <v>1734</v>
      </c>
      <c r="I37" s="388">
        <v>4.0299999999999998E-47</v>
      </c>
      <c r="J37" s="89" t="s">
        <v>1735</v>
      </c>
      <c r="K37" s="414" t="s">
        <v>1736</v>
      </c>
    </row>
    <row r="38" spans="1:11">
      <c r="A38" s="842"/>
      <c r="B38" s="845"/>
      <c r="C38" s="847"/>
      <c r="D38" s="845"/>
      <c r="E38" s="847"/>
      <c r="F38" s="836"/>
      <c r="G38" s="86" t="s">
        <v>1737</v>
      </c>
      <c r="H38" s="89" t="s">
        <v>1738</v>
      </c>
      <c r="I38" s="388">
        <v>1.82E-35</v>
      </c>
      <c r="J38" s="89" t="s">
        <v>1739</v>
      </c>
      <c r="K38" s="414" t="s">
        <v>1740</v>
      </c>
    </row>
    <row r="39" spans="1:11">
      <c r="A39" s="842"/>
      <c r="B39" s="845"/>
      <c r="C39" s="847"/>
      <c r="D39" s="845"/>
      <c r="E39" s="847"/>
      <c r="F39" s="836"/>
      <c r="G39" s="86" t="s">
        <v>1737</v>
      </c>
      <c r="H39" s="89" t="s">
        <v>1741</v>
      </c>
      <c r="I39" s="388">
        <v>1.3E-20</v>
      </c>
      <c r="J39" s="89" t="s">
        <v>1742</v>
      </c>
      <c r="K39" s="414" t="s">
        <v>1743</v>
      </c>
    </row>
    <row r="40" spans="1:11">
      <c r="A40" s="842"/>
      <c r="B40" s="845"/>
      <c r="C40" s="847"/>
      <c r="D40" s="845"/>
      <c r="E40" s="847"/>
      <c r="F40" s="836"/>
      <c r="G40" s="86" t="s">
        <v>1744</v>
      </c>
      <c r="H40" s="89" t="s">
        <v>1734</v>
      </c>
      <c r="I40" s="388">
        <v>4.57E-53</v>
      </c>
      <c r="J40" s="89" t="s">
        <v>1735</v>
      </c>
      <c r="K40" s="414" t="s">
        <v>1736</v>
      </c>
    </row>
    <row r="41" spans="1:11">
      <c r="A41" s="842"/>
      <c r="B41" s="845"/>
      <c r="C41" s="847"/>
      <c r="D41" s="845"/>
      <c r="E41" s="847"/>
      <c r="F41" s="836"/>
      <c r="G41" s="86" t="s">
        <v>1744</v>
      </c>
      <c r="H41" s="89" t="s">
        <v>1738</v>
      </c>
      <c r="I41" s="388">
        <v>1.1299999999999999E-24</v>
      </c>
      <c r="J41" s="89" t="s">
        <v>1739</v>
      </c>
      <c r="K41" s="414" t="s">
        <v>1740</v>
      </c>
    </row>
    <row r="42" spans="1:11">
      <c r="A42" s="842"/>
      <c r="B42" s="845"/>
      <c r="C42" s="847"/>
      <c r="D42" s="845"/>
      <c r="E42" s="847"/>
      <c r="F42" s="836"/>
      <c r="G42" s="86" t="s">
        <v>1744</v>
      </c>
      <c r="H42" s="89" t="s">
        <v>1741</v>
      </c>
      <c r="I42" s="388">
        <v>8.57E-15</v>
      </c>
      <c r="J42" s="89" t="s">
        <v>1742</v>
      </c>
      <c r="K42" s="414" t="s">
        <v>1743</v>
      </c>
    </row>
    <row r="43" spans="1:11">
      <c r="A43" s="842"/>
      <c r="B43" s="845"/>
      <c r="C43" s="847"/>
      <c r="D43" s="845"/>
      <c r="E43" s="847"/>
      <c r="F43" s="836"/>
      <c r="G43" s="86" t="s">
        <v>1745</v>
      </c>
      <c r="H43" s="89" t="s">
        <v>1734</v>
      </c>
      <c r="I43" s="388">
        <v>5.2599999999999999E-42</v>
      </c>
      <c r="J43" s="89" t="s">
        <v>1735</v>
      </c>
      <c r="K43" s="414" t="s">
        <v>1736</v>
      </c>
    </row>
    <row r="44" spans="1:11">
      <c r="A44" s="842"/>
      <c r="B44" s="845"/>
      <c r="C44" s="847"/>
      <c r="D44" s="845"/>
      <c r="E44" s="847"/>
      <c r="F44" s="836"/>
      <c r="G44" s="86" t="s">
        <v>1745</v>
      </c>
      <c r="H44" s="89" t="s">
        <v>1738</v>
      </c>
      <c r="I44" s="388">
        <v>1.4999999999999999E-30</v>
      </c>
      <c r="J44" s="89" t="s">
        <v>1739</v>
      </c>
      <c r="K44" s="414" t="s">
        <v>1740</v>
      </c>
    </row>
    <row r="45" spans="1:11">
      <c r="A45" s="842"/>
      <c r="B45" s="845"/>
      <c r="C45" s="847"/>
      <c r="D45" s="845"/>
      <c r="E45" s="847"/>
      <c r="F45" s="836"/>
      <c r="G45" s="86" t="s">
        <v>1737</v>
      </c>
      <c r="H45" s="89" t="s">
        <v>1746</v>
      </c>
      <c r="I45" s="388">
        <v>1.38E-12</v>
      </c>
      <c r="J45" s="89" t="s">
        <v>1747</v>
      </c>
      <c r="K45" s="414" t="s">
        <v>1748</v>
      </c>
    </row>
    <row r="46" spans="1:11">
      <c r="A46" s="842"/>
      <c r="B46" s="845"/>
      <c r="C46" s="847"/>
      <c r="D46" s="845"/>
      <c r="E46" s="847"/>
      <c r="F46" s="836"/>
      <c r="G46" s="86" t="s">
        <v>1744</v>
      </c>
      <c r="H46" s="89" t="s">
        <v>1746</v>
      </c>
      <c r="I46" s="388">
        <v>1.2199999999999999E-9</v>
      </c>
      <c r="J46" s="89" t="s">
        <v>1747</v>
      </c>
      <c r="K46" s="414" t="s">
        <v>1748</v>
      </c>
    </row>
    <row r="47" spans="1:11">
      <c r="A47" s="842"/>
      <c r="B47" s="845"/>
      <c r="C47" s="847"/>
      <c r="D47" s="845"/>
      <c r="E47" s="847"/>
      <c r="F47" s="836"/>
      <c r="G47" s="86" t="s">
        <v>1733</v>
      </c>
      <c r="H47" s="89" t="s">
        <v>1749</v>
      </c>
      <c r="I47" s="388">
        <v>1.73E-31</v>
      </c>
      <c r="J47" s="89" t="s">
        <v>1750</v>
      </c>
      <c r="K47" s="414" t="s">
        <v>996</v>
      </c>
    </row>
    <row r="48" spans="1:11">
      <c r="A48" s="842"/>
      <c r="B48" s="845"/>
      <c r="C48" s="847"/>
      <c r="D48" s="845"/>
      <c r="E48" s="847"/>
      <c r="F48" s="836"/>
      <c r="G48" s="86" t="s">
        <v>1737</v>
      </c>
      <c r="H48" s="89" t="s">
        <v>1749</v>
      </c>
      <c r="I48" s="388">
        <v>2.1E-54</v>
      </c>
      <c r="J48" s="89" t="s">
        <v>1750</v>
      </c>
      <c r="K48" s="414" t="s">
        <v>996</v>
      </c>
    </row>
    <row r="49" spans="1:11">
      <c r="A49" s="842"/>
      <c r="B49" s="845"/>
      <c r="C49" s="847"/>
      <c r="D49" s="845"/>
      <c r="E49" s="847"/>
      <c r="F49" s="836"/>
      <c r="G49" s="86" t="s">
        <v>1744</v>
      </c>
      <c r="H49" s="89" t="s">
        <v>1749</v>
      </c>
      <c r="I49" s="388">
        <v>3.8599999999999997E-45</v>
      </c>
      <c r="J49" s="89" t="s">
        <v>1750</v>
      </c>
      <c r="K49" s="414" t="s">
        <v>996</v>
      </c>
    </row>
    <row r="50" spans="1:11">
      <c r="A50" s="843"/>
      <c r="B50" s="846"/>
      <c r="C50" s="839"/>
      <c r="D50" s="846"/>
      <c r="E50" s="839"/>
      <c r="F50" s="837"/>
      <c r="G50" s="396" t="s">
        <v>1745</v>
      </c>
      <c r="H50" s="397" t="s">
        <v>1749</v>
      </c>
      <c r="I50" s="398">
        <v>8.0899999999999996E-50</v>
      </c>
      <c r="J50" s="397" t="s">
        <v>1750</v>
      </c>
      <c r="K50" s="415" t="s">
        <v>996</v>
      </c>
    </row>
    <row r="51" spans="1:11">
      <c r="A51" s="842" t="s">
        <v>928</v>
      </c>
      <c r="B51" s="845" t="s">
        <v>770</v>
      </c>
      <c r="C51" s="847">
        <v>5</v>
      </c>
      <c r="D51" s="845">
        <v>64325941</v>
      </c>
      <c r="E51" s="847" t="s">
        <v>951</v>
      </c>
      <c r="F51" s="836" t="s">
        <v>997</v>
      </c>
      <c r="G51" s="86" t="s">
        <v>1821</v>
      </c>
      <c r="H51" s="89" t="s">
        <v>1816</v>
      </c>
      <c r="I51" s="388">
        <v>3.1700000000000002E-34</v>
      </c>
      <c r="J51" s="89" t="s">
        <v>1815</v>
      </c>
      <c r="K51" s="414" t="s">
        <v>1814</v>
      </c>
    </row>
    <row r="52" spans="1:11">
      <c r="A52" s="842"/>
      <c r="B52" s="845"/>
      <c r="C52" s="847"/>
      <c r="D52" s="845"/>
      <c r="E52" s="847"/>
      <c r="F52" s="836"/>
      <c r="G52" s="86" t="s">
        <v>1821</v>
      </c>
      <c r="H52" s="89" t="s">
        <v>1820</v>
      </c>
      <c r="I52" s="388">
        <v>1.44E-20</v>
      </c>
      <c r="J52" s="89" t="s">
        <v>1819</v>
      </c>
      <c r="K52" s="414" t="s">
        <v>1818</v>
      </c>
    </row>
    <row r="53" spans="1:11">
      <c r="A53" s="842"/>
      <c r="B53" s="845"/>
      <c r="C53" s="847"/>
      <c r="D53" s="845"/>
      <c r="E53" s="847"/>
      <c r="F53" s="836"/>
      <c r="G53" s="86" t="s">
        <v>1813</v>
      </c>
      <c r="H53" s="89" t="s">
        <v>1816</v>
      </c>
      <c r="I53" s="388">
        <v>1.4600000000000001E-16</v>
      </c>
      <c r="J53" s="89" t="s">
        <v>1815</v>
      </c>
      <c r="K53" s="414" t="s">
        <v>1814</v>
      </c>
    </row>
    <row r="54" spans="1:11">
      <c r="A54" s="842"/>
      <c r="B54" s="845"/>
      <c r="C54" s="847"/>
      <c r="D54" s="845"/>
      <c r="E54" s="847"/>
      <c r="F54" s="836"/>
      <c r="G54" s="86" t="s">
        <v>1813</v>
      </c>
      <c r="H54" s="89" t="s">
        <v>1820</v>
      </c>
      <c r="I54" s="388">
        <v>5.4300000000000002E-17</v>
      </c>
      <c r="J54" s="89" t="s">
        <v>1819</v>
      </c>
      <c r="K54" s="414" t="s">
        <v>1818</v>
      </c>
    </row>
    <row r="55" spans="1:11">
      <c r="A55" s="842"/>
      <c r="B55" s="845"/>
      <c r="C55" s="847"/>
      <c r="D55" s="845"/>
      <c r="E55" s="847"/>
      <c r="F55" s="836"/>
      <c r="G55" s="86" t="s">
        <v>1817</v>
      </c>
      <c r="H55" s="89" t="s">
        <v>1816</v>
      </c>
      <c r="I55" s="388">
        <v>1.08E-7</v>
      </c>
      <c r="J55" s="89" t="s">
        <v>1815</v>
      </c>
      <c r="K55" s="414" t="s">
        <v>1814</v>
      </c>
    </row>
    <row r="56" spans="1:11">
      <c r="A56" s="842"/>
      <c r="B56" s="845"/>
      <c r="C56" s="847"/>
      <c r="D56" s="845"/>
      <c r="E56" s="847"/>
      <c r="F56" s="836"/>
      <c r="G56" s="86" t="s">
        <v>1813</v>
      </c>
      <c r="H56" s="89" t="s">
        <v>1812</v>
      </c>
      <c r="I56" s="388">
        <v>2.4699999999999998E-7</v>
      </c>
      <c r="J56" s="89" t="s">
        <v>1811</v>
      </c>
      <c r="K56" s="414" t="s">
        <v>1810</v>
      </c>
    </row>
    <row r="57" spans="1:11">
      <c r="A57" s="841" t="s">
        <v>1889</v>
      </c>
      <c r="B57" s="844" t="s">
        <v>800</v>
      </c>
      <c r="C57" s="838">
        <v>5</v>
      </c>
      <c r="D57" s="844">
        <v>138743256</v>
      </c>
      <c r="E57" s="838" t="s">
        <v>951</v>
      </c>
      <c r="F57" s="840" t="s">
        <v>1000</v>
      </c>
      <c r="G57" s="399" t="s">
        <v>1751</v>
      </c>
      <c r="H57" s="400" t="s">
        <v>1752</v>
      </c>
      <c r="I57" s="401">
        <v>1.9999999999999999E-28</v>
      </c>
      <c r="J57" s="400" t="s">
        <v>1753</v>
      </c>
      <c r="K57" s="416" t="s">
        <v>1754</v>
      </c>
    </row>
    <row r="58" spans="1:11">
      <c r="A58" s="842"/>
      <c r="B58" s="845"/>
      <c r="C58" s="847"/>
      <c r="D58" s="845"/>
      <c r="E58" s="847"/>
      <c r="F58" s="836"/>
      <c r="G58" s="86" t="s">
        <v>1751</v>
      </c>
      <c r="H58" s="89" t="s">
        <v>1755</v>
      </c>
      <c r="I58" s="388">
        <v>2.9500000000000002E-11</v>
      </c>
      <c r="J58" s="89" t="s">
        <v>1756</v>
      </c>
      <c r="K58" s="414" t="s">
        <v>1757</v>
      </c>
    </row>
    <row r="59" spans="1:11">
      <c r="A59" s="842"/>
      <c r="B59" s="845"/>
      <c r="C59" s="847"/>
      <c r="D59" s="845"/>
      <c r="E59" s="847"/>
      <c r="F59" s="836"/>
      <c r="G59" s="86" t="s">
        <v>1751</v>
      </c>
      <c r="H59" s="89" t="s">
        <v>1758</v>
      </c>
      <c r="I59" s="388">
        <v>5.5499999999999998E-7</v>
      </c>
      <c r="J59" s="89" t="s">
        <v>1759</v>
      </c>
      <c r="K59" s="414" t="s">
        <v>1760</v>
      </c>
    </row>
    <row r="60" spans="1:11">
      <c r="A60" s="842"/>
      <c r="B60" s="845"/>
      <c r="C60" s="847"/>
      <c r="D60" s="845"/>
      <c r="E60" s="847"/>
      <c r="F60" s="836"/>
      <c r="G60" s="86" t="s">
        <v>1761</v>
      </c>
      <c r="H60" s="89" t="s">
        <v>1752</v>
      </c>
      <c r="I60" s="388">
        <v>1.24E-8</v>
      </c>
      <c r="J60" s="89" t="s">
        <v>1753</v>
      </c>
      <c r="K60" s="414" t="s">
        <v>1754</v>
      </c>
    </row>
    <row r="61" spans="1:11">
      <c r="A61" s="843"/>
      <c r="B61" s="846"/>
      <c r="C61" s="839"/>
      <c r="D61" s="846"/>
      <c r="E61" s="839"/>
      <c r="F61" s="837"/>
      <c r="G61" s="396" t="s">
        <v>1751</v>
      </c>
      <c r="H61" s="397" t="s">
        <v>1762</v>
      </c>
      <c r="I61" s="398">
        <v>1.14E-12</v>
      </c>
      <c r="J61" s="397" t="s">
        <v>1763</v>
      </c>
      <c r="K61" s="415" t="s">
        <v>1764</v>
      </c>
    </row>
    <row r="62" spans="1:11">
      <c r="A62" s="384" t="s">
        <v>929</v>
      </c>
      <c r="B62" s="356" t="s">
        <v>772</v>
      </c>
      <c r="C62" s="354">
        <v>6</v>
      </c>
      <c r="D62" s="356">
        <v>2908902</v>
      </c>
      <c r="E62" s="354" t="s">
        <v>951</v>
      </c>
      <c r="F62" s="363" t="s">
        <v>782</v>
      </c>
      <c r="G62" s="356" t="s">
        <v>182</v>
      </c>
      <c r="H62" s="354" t="s">
        <v>182</v>
      </c>
      <c r="I62" s="356" t="s">
        <v>182</v>
      </c>
      <c r="J62" s="354" t="s">
        <v>182</v>
      </c>
      <c r="K62" s="359" t="s">
        <v>182</v>
      </c>
    </row>
    <row r="63" spans="1:11">
      <c r="A63" s="385" t="s">
        <v>790</v>
      </c>
      <c r="B63" s="138" t="s">
        <v>1109</v>
      </c>
      <c r="C63" s="150">
        <v>6</v>
      </c>
      <c r="D63" s="138">
        <v>36636080</v>
      </c>
      <c r="E63" s="150" t="s">
        <v>951</v>
      </c>
      <c r="F63" s="364" t="s">
        <v>114</v>
      </c>
      <c r="G63" s="138" t="s">
        <v>182</v>
      </c>
      <c r="H63" s="150" t="s">
        <v>182</v>
      </c>
      <c r="I63" s="138" t="s">
        <v>182</v>
      </c>
      <c r="J63" s="150" t="s">
        <v>182</v>
      </c>
      <c r="K63" s="139" t="s">
        <v>182</v>
      </c>
    </row>
    <row r="64" spans="1:11">
      <c r="A64" s="384" t="s">
        <v>930</v>
      </c>
      <c r="B64" s="356" t="s">
        <v>774</v>
      </c>
      <c r="C64" s="354">
        <v>6</v>
      </c>
      <c r="D64" s="356">
        <v>36628953</v>
      </c>
      <c r="E64" s="354" t="s">
        <v>951</v>
      </c>
      <c r="F64" s="363" t="s">
        <v>114</v>
      </c>
      <c r="G64" s="356" t="s">
        <v>182</v>
      </c>
      <c r="H64" s="354" t="s">
        <v>182</v>
      </c>
      <c r="I64" s="356" t="s">
        <v>182</v>
      </c>
      <c r="J64" s="354" t="s">
        <v>182</v>
      </c>
      <c r="K64" s="359" t="s">
        <v>182</v>
      </c>
    </row>
    <row r="65" spans="1:11">
      <c r="A65" s="385" t="s">
        <v>822</v>
      </c>
      <c r="B65" s="138" t="s">
        <v>834</v>
      </c>
      <c r="C65" s="150">
        <v>6</v>
      </c>
      <c r="D65" s="138">
        <v>36633069</v>
      </c>
      <c r="E65" s="150" t="s">
        <v>951</v>
      </c>
      <c r="F65" s="364" t="s">
        <v>114</v>
      </c>
      <c r="G65" s="138" t="s">
        <v>182</v>
      </c>
      <c r="H65" s="150" t="s">
        <v>182</v>
      </c>
      <c r="I65" s="138" t="s">
        <v>182</v>
      </c>
      <c r="J65" s="150" t="s">
        <v>182</v>
      </c>
      <c r="K65" s="139" t="s">
        <v>182</v>
      </c>
    </row>
    <row r="66" spans="1:11">
      <c r="A66" s="842" t="s">
        <v>120</v>
      </c>
      <c r="B66" s="845" t="s">
        <v>58</v>
      </c>
      <c r="C66" s="847">
        <v>6</v>
      </c>
      <c r="D66" s="845">
        <v>118654308</v>
      </c>
      <c r="E66" s="847" t="s">
        <v>951</v>
      </c>
      <c r="F66" s="836" t="s">
        <v>1005</v>
      </c>
      <c r="G66" s="86" t="s">
        <v>1680</v>
      </c>
      <c r="H66" s="89" t="s">
        <v>1677</v>
      </c>
      <c r="I66" s="388">
        <v>5.42E-34</v>
      </c>
      <c r="J66" s="89" t="s">
        <v>1676</v>
      </c>
      <c r="K66" s="414" t="s">
        <v>30</v>
      </c>
    </row>
    <row r="67" spans="1:11">
      <c r="A67" s="842"/>
      <c r="B67" s="845"/>
      <c r="C67" s="847"/>
      <c r="D67" s="845"/>
      <c r="E67" s="847"/>
      <c r="F67" s="836"/>
      <c r="G67" s="86" t="s">
        <v>1679</v>
      </c>
      <c r="H67" s="89" t="s">
        <v>1677</v>
      </c>
      <c r="I67" s="388">
        <v>9.5199999999999996E-32</v>
      </c>
      <c r="J67" s="89" t="s">
        <v>1676</v>
      </c>
      <c r="K67" s="414" t="s">
        <v>30</v>
      </c>
    </row>
    <row r="68" spans="1:11">
      <c r="A68" s="842"/>
      <c r="B68" s="845"/>
      <c r="C68" s="847"/>
      <c r="D68" s="845"/>
      <c r="E68" s="847"/>
      <c r="F68" s="836"/>
      <c r="G68" s="86" t="s">
        <v>1678</v>
      </c>
      <c r="H68" s="89" t="s">
        <v>1677</v>
      </c>
      <c r="I68" s="388">
        <v>7.8400000000000003E-19</v>
      </c>
      <c r="J68" s="89" t="s">
        <v>1676</v>
      </c>
      <c r="K68" s="414" t="s">
        <v>30</v>
      </c>
    </row>
    <row r="69" spans="1:11">
      <c r="A69" s="842"/>
      <c r="B69" s="845"/>
      <c r="C69" s="847"/>
      <c r="D69" s="845"/>
      <c r="E69" s="847"/>
      <c r="F69" s="836"/>
      <c r="G69" s="86" t="s">
        <v>1671</v>
      </c>
      <c r="H69" s="89" t="s">
        <v>1675</v>
      </c>
      <c r="I69" s="388">
        <v>1.74E-7</v>
      </c>
      <c r="J69" s="89" t="s">
        <v>1674</v>
      </c>
      <c r="K69" s="414" t="s">
        <v>1007</v>
      </c>
    </row>
    <row r="70" spans="1:11">
      <c r="A70" s="842"/>
      <c r="B70" s="845"/>
      <c r="C70" s="847"/>
      <c r="D70" s="845"/>
      <c r="E70" s="847"/>
      <c r="F70" s="836"/>
      <c r="G70" s="86" t="s">
        <v>1673</v>
      </c>
      <c r="H70" s="89" t="s">
        <v>1670</v>
      </c>
      <c r="I70" s="388">
        <v>3.6E-9</v>
      </c>
      <c r="J70" s="89" t="s">
        <v>1669</v>
      </c>
      <c r="K70" s="414" t="s">
        <v>1668</v>
      </c>
    </row>
    <row r="71" spans="1:11">
      <c r="A71" s="842"/>
      <c r="B71" s="845"/>
      <c r="C71" s="847"/>
      <c r="D71" s="845"/>
      <c r="E71" s="847"/>
      <c r="F71" s="836"/>
      <c r="G71" s="86" t="s">
        <v>1667</v>
      </c>
      <c r="H71" s="89" t="s">
        <v>1670</v>
      </c>
      <c r="I71" s="388">
        <v>2.84E-8</v>
      </c>
      <c r="J71" s="89" t="s">
        <v>1669</v>
      </c>
      <c r="K71" s="414" t="s">
        <v>1668</v>
      </c>
    </row>
    <row r="72" spans="1:11">
      <c r="A72" s="842"/>
      <c r="B72" s="845"/>
      <c r="C72" s="847"/>
      <c r="D72" s="845"/>
      <c r="E72" s="847"/>
      <c r="F72" s="836"/>
      <c r="G72" s="86" t="s">
        <v>1672</v>
      </c>
      <c r="H72" s="89" t="s">
        <v>1670</v>
      </c>
      <c r="I72" s="388">
        <v>6.7600000000000004E-16</v>
      </c>
      <c r="J72" s="89" t="s">
        <v>1669</v>
      </c>
      <c r="K72" s="414" t="s">
        <v>1668</v>
      </c>
    </row>
    <row r="73" spans="1:11">
      <c r="A73" s="842"/>
      <c r="B73" s="845"/>
      <c r="C73" s="847"/>
      <c r="D73" s="845"/>
      <c r="E73" s="847"/>
      <c r="F73" s="836"/>
      <c r="G73" s="86" t="s">
        <v>1671</v>
      </c>
      <c r="H73" s="89" t="s">
        <v>1670</v>
      </c>
      <c r="I73" s="388">
        <v>2.6700000000000001E-8</v>
      </c>
      <c r="J73" s="89" t="s">
        <v>1669</v>
      </c>
      <c r="K73" s="414" t="s">
        <v>1668</v>
      </c>
    </row>
    <row r="74" spans="1:11">
      <c r="A74" s="842"/>
      <c r="B74" s="845"/>
      <c r="C74" s="847"/>
      <c r="D74" s="845"/>
      <c r="E74" s="847"/>
      <c r="F74" s="836"/>
      <c r="G74" s="86" t="s">
        <v>1667</v>
      </c>
      <c r="H74" s="89" t="s">
        <v>1666</v>
      </c>
      <c r="I74" s="388">
        <v>8.7799999999999997E-10</v>
      </c>
      <c r="J74" s="89" t="s">
        <v>1665</v>
      </c>
      <c r="K74" s="414" t="s">
        <v>1005</v>
      </c>
    </row>
    <row r="75" spans="1:11">
      <c r="A75" s="841" t="s">
        <v>931</v>
      </c>
      <c r="B75" s="844" t="s">
        <v>776</v>
      </c>
      <c r="C75" s="838">
        <v>6</v>
      </c>
      <c r="D75" s="844">
        <v>118679974</v>
      </c>
      <c r="E75" s="838" t="s">
        <v>951</v>
      </c>
      <c r="F75" s="840" t="s">
        <v>1005</v>
      </c>
      <c r="G75" s="399" t="s">
        <v>1680</v>
      </c>
      <c r="H75" s="400" t="s">
        <v>1677</v>
      </c>
      <c r="I75" s="401">
        <v>5.42E-34</v>
      </c>
      <c r="J75" s="400" t="s">
        <v>1676</v>
      </c>
      <c r="K75" s="416" t="s">
        <v>30</v>
      </c>
    </row>
    <row r="76" spans="1:11">
      <c r="A76" s="842"/>
      <c r="B76" s="845"/>
      <c r="C76" s="847"/>
      <c r="D76" s="845"/>
      <c r="E76" s="847"/>
      <c r="F76" s="836"/>
      <c r="G76" s="86" t="s">
        <v>1679</v>
      </c>
      <c r="H76" s="89" t="s">
        <v>1677</v>
      </c>
      <c r="I76" s="388">
        <v>9.5199999999999996E-32</v>
      </c>
      <c r="J76" s="89" t="s">
        <v>1676</v>
      </c>
      <c r="K76" s="414" t="s">
        <v>30</v>
      </c>
    </row>
    <row r="77" spans="1:11">
      <c r="A77" s="842"/>
      <c r="B77" s="845"/>
      <c r="C77" s="847"/>
      <c r="D77" s="845"/>
      <c r="E77" s="847"/>
      <c r="F77" s="836"/>
      <c r="G77" s="86" t="s">
        <v>1678</v>
      </c>
      <c r="H77" s="89" t="s">
        <v>1677</v>
      </c>
      <c r="I77" s="388">
        <v>7.8400000000000003E-19</v>
      </c>
      <c r="J77" s="89" t="s">
        <v>1676</v>
      </c>
      <c r="K77" s="414" t="s">
        <v>30</v>
      </c>
    </row>
    <row r="78" spans="1:11">
      <c r="A78" s="842"/>
      <c r="B78" s="845"/>
      <c r="C78" s="847"/>
      <c r="D78" s="845"/>
      <c r="E78" s="847"/>
      <c r="F78" s="836"/>
      <c r="G78" s="86" t="s">
        <v>1671</v>
      </c>
      <c r="H78" s="89" t="s">
        <v>1675</v>
      </c>
      <c r="I78" s="388">
        <v>1.74E-7</v>
      </c>
      <c r="J78" s="89" t="s">
        <v>1674</v>
      </c>
      <c r="K78" s="414" t="s">
        <v>1007</v>
      </c>
    </row>
    <row r="79" spans="1:11">
      <c r="A79" s="842"/>
      <c r="B79" s="845"/>
      <c r="C79" s="847"/>
      <c r="D79" s="845"/>
      <c r="E79" s="847"/>
      <c r="F79" s="836"/>
      <c r="G79" s="86" t="s">
        <v>1672</v>
      </c>
      <c r="H79" s="89" t="s">
        <v>1670</v>
      </c>
      <c r="I79" s="388">
        <v>6.7600000000000004E-16</v>
      </c>
      <c r="J79" s="89" t="s">
        <v>1669</v>
      </c>
      <c r="K79" s="414" t="s">
        <v>1668</v>
      </c>
    </row>
    <row r="80" spans="1:11">
      <c r="A80" s="843"/>
      <c r="B80" s="846"/>
      <c r="C80" s="839"/>
      <c r="D80" s="846"/>
      <c r="E80" s="839"/>
      <c r="F80" s="837"/>
      <c r="G80" s="396" t="s">
        <v>1671</v>
      </c>
      <c r="H80" s="397" t="s">
        <v>1670</v>
      </c>
      <c r="I80" s="398">
        <v>2.6700000000000001E-8</v>
      </c>
      <c r="J80" s="397" t="s">
        <v>1669</v>
      </c>
      <c r="K80" s="415" t="s">
        <v>1668</v>
      </c>
    </row>
    <row r="81" spans="1:11">
      <c r="A81" s="394" t="s">
        <v>791</v>
      </c>
      <c r="B81" s="389" t="s">
        <v>78</v>
      </c>
      <c r="C81" s="395">
        <v>7</v>
      </c>
      <c r="D81" s="389">
        <v>128430437</v>
      </c>
      <c r="E81" s="395" t="s">
        <v>951</v>
      </c>
      <c r="F81" s="393" t="s">
        <v>1009</v>
      </c>
      <c r="G81" s="86" t="s">
        <v>1765</v>
      </c>
      <c r="H81" s="89" t="s">
        <v>1766</v>
      </c>
      <c r="I81" s="388">
        <v>4.2899999999999998E-17</v>
      </c>
      <c r="J81" s="89" t="s">
        <v>1767</v>
      </c>
      <c r="K81" s="414" t="s">
        <v>1768</v>
      </c>
    </row>
    <row r="82" spans="1:11">
      <c r="A82" s="385" t="s">
        <v>171</v>
      </c>
      <c r="B82" s="138" t="s">
        <v>187</v>
      </c>
      <c r="C82" s="150">
        <v>7</v>
      </c>
      <c r="D82" s="138">
        <v>128488734</v>
      </c>
      <c r="E82" s="150" t="s">
        <v>208</v>
      </c>
      <c r="F82" s="364" t="s">
        <v>80</v>
      </c>
      <c r="G82" s="138" t="s">
        <v>182</v>
      </c>
      <c r="H82" s="157" t="s">
        <v>182</v>
      </c>
      <c r="I82" s="141" t="s">
        <v>182</v>
      </c>
      <c r="J82" s="157" t="s">
        <v>182</v>
      </c>
      <c r="K82" s="147" t="s">
        <v>182</v>
      </c>
    </row>
    <row r="83" spans="1:11">
      <c r="A83" s="384" t="s">
        <v>940</v>
      </c>
      <c r="B83" s="356" t="s">
        <v>31</v>
      </c>
      <c r="C83" s="354">
        <v>7</v>
      </c>
      <c r="D83" s="356">
        <v>139099813</v>
      </c>
      <c r="E83" s="354" t="s">
        <v>953</v>
      </c>
      <c r="F83" s="363" t="s">
        <v>783</v>
      </c>
      <c r="G83" s="356" t="s">
        <v>182</v>
      </c>
      <c r="H83" s="354" t="s">
        <v>182</v>
      </c>
      <c r="I83" s="356" t="s">
        <v>182</v>
      </c>
      <c r="J83" s="354" t="s">
        <v>182</v>
      </c>
      <c r="K83" s="359" t="s">
        <v>182</v>
      </c>
    </row>
    <row r="84" spans="1:11">
      <c r="A84" s="385" t="s">
        <v>941</v>
      </c>
      <c r="B84" s="138" t="s">
        <v>785</v>
      </c>
      <c r="C84" s="150">
        <v>8</v>
      </c>
      <c r="D84" s="138">
        <v>11589033</v>
      </c>
      <c r="E84" s="150" t="s">
        <v>953</v>
      </c>
      <c r="F84" s="364" t="s">
        <v>193</v>
      </c>
      <c r="G84" s="138" t="s">
        <v>182</v>
      </c>
      <c r="H84" s="150" t="s">
        <v>182</v>
      </c>
      <c r="I84" s="138" t="s">
        <v>182</v>
      </c>
      <c r="J84" s="150" t="s">
        <v>182</v>
      </c>
      <c r="K84" s="139" t="s">
        <v>182</v>
      </c>
    </row>
    <row r="85" spans="1:11">
      <c r="A85" s="384" t="s">
        <v>823</v>
      </c>
      <c r="B85" s="356" t="s">
        <v>836</v>
      </c>
      <c r="C85" s="354">
        <v>8</v>
      </c>
      <c r="D85" s="356">
        <v>11779640</v>
      </c>
      <c r="E85" s="354" t="s">
        <v>951</v>
      </c>
      <c r="F85" s="363" t="s">
        <v>1011</v>
      </c>
      <c r="G85" s="356" t="s">
        <v>182</v>
      </c>
      <c r="H85" s="354" t="s">
        <v>182</v>
      </c>
      <c r="I85" s="356" t="s">
        <v>182</v>
      </c>
      <c r="J85" s="354" t="s">
        <v>182</v>
      </c>
      <c r="K85" s="359" t="s">
        <v>182</v>
      </c>
    </row>
    <row r="86" spans="1:11">
      <c r="A86" s="385" t="s">
        <v>824</v>
      </c>
      <c r="B86" s="138" t="s">
        <v>33</v>
      </c>
      <c r="C86" s="150">
        <v>8</v>
      </c>
      <c r="D86" s="138">
        <v>125857359</v>
      </c>
      <c r="E86" s="150" t="s">
        <v>951</v>
      </c>
      <c r="F86" s="364" t="s">
        <v>35</v>
      </c>
      <c r="G86" s="138" t="s">
        <v>182</v>
      </c>
      <c r="H86" s="150" t="s">
        <v>182</v>
      </c>
      <c r="I86" s="138" t="s">
        <v>182</v>
      </c>
      <c r="J86" s="150" t="s">
        <v>182</v>
      </c>
      <c r="K86" s="139" t="s">
        <v>182</v>
      </c>
    </row>
    <row r="87" spans="1:11">
      <c r="A87" s="384" t="s">
        <v>932</v>
      </c>
      <c r="B87" s="356" t="s">
        <v>33</v>
      </c>
      <c r="C87" s="354">
        <v>8</v>
      </c>
      <c r="D87" s="356">
        <v>125857359</v>
      </c>
      <c r="E87" s="354" t="s">
        <v>951</v>
      </c>
      <c r="F87" s="363" t="s">
        <v>35</v>
      </c>
      <c r="G87" s="356" t="s">
        <v>182</v>
      </c>
      <c r="H87" s="354" t="s">
        <v>182</v>
      </c>
      <c r="I87" s="356" t="s">
        <v>182</v>
      </c>
      <c r="J87" s="354" t="s">
        <v>182</v>
      </c>
      <c r="K87" s="359" t="s">
        <v>182</v>
      </c>
    </row>
    <row r="88" spans="1:11">
      <c r="A88" s="385" t="s">
        <v>1221</v>
      </c>
      <c r="B88" s="138" t="s">
        <v>788</v>
      </c>
      <c r="C88" s="150">
        <v>8</v>
      </c>
      <c r="D88" s="138">
        <v>145013775</v>
      </c>
      <c r="E88" s="150" t="s">
        <v>953</v>
      </c>
      <c r="F88" s="364" t="s">
        <v>75</v>
      </c>
      <c r="G88" s="142" t="s">
        <v>182</v>
      </c>
      <c r="H88" s="159" t="s">
        <v>182</v>
      </c>
      <c r="I88" s="142" t="s">
        <v>182</v>
      </c>
      <c r="J88" s="159" t="s">
        <v>182</v>
      </c>
      <c r="K88" s="147" t="s">
        <v>182</v>
      </c>
    </row>
    <row r="89" spans="1:11">
      <c r="A89" s="384" t="s">
        <v>825</v>
      </c>
      <c r="B89" s="356" t="s">
        <v>194</v>
      </c>
      <c r="C89" s="354">
        <v>10</v>
      </c>
      <c r="D89" s="356">
        <v>29707551</v>
      </c>
      <c r="E89" s="354" t="s">
        <v>951</v>
      </c>
      <c r="F89" s="363" t="s">
        <v>196</v>
      </c>
      <c r="G89" s="356" t="s">
        <v>182</v>
      </c>
      <c r="H89" s="154" t="s">
        <v>182</v>
      </c>
      <c r="I89" s="125" t="s">
        <v>182</v>
      </c>
      <c r="J89" s="154" t="s">
        <v>182</v>
      </c>
      <c r="K89" s="130" t="s">
        <v>182</v>
      </c>
    </row>
    <row r="90" spans="1:11">
      <c r="A90" s="385" t="s">
        <v>792</v>
      </c>
      <c r="B90" s="138" t="s">
        <v>802</v>
      </c>
      <c r="C90" s="150">
        <v>10</v>
      </c>
      <c r="D90" s="138">
        <v>75406141</v>
      </c>
      <c r="E90" s="150" t="s">
        <v>1014</v>
      </c>
      <c r="F90" s="364" t="s">
        <v>73</v>
      </c>
      <c r="G90" s="142" t="s">
        <v>182</v>
      </c>
      <c r="H90" s="157" t="s">
        <v>182</v>
      </c>
      <c r="I90" s="141" t="s">
        <v>182</v>
      </c>
      <c r="J90" s="157" t="s">
        <v>182</v>
      </c>
      <c r="K90" s="147" t="s">
        <v>182</v>
      </c>
    </row>
    <row r="91" spans="1:11">
      <c r="A91" s="842" t="s">
        <v>793</v>
      </c>
      <c r="B91" s="845" t="s">
        <v>804</v>
      </c>
      <c r="C91" s="847">
        <v>10</v>
      </c>
      <c r="D91" s="845">
        <v>114487812</v>
      </c>
      <c r="E91" s="847" t="s">
        <v>953</v>
      </c>
      <c r="F91" s="836" t="s">
        <v>89</v>
      </c>
      <c r="G91" s="86" t="s">
        <v>1773</v>
      </c>
      <c r="H91" s="89" t="s">
        <v>1771</v>
      </c>
      <c r="I91" s="388">
        <v>2.37E-8</v>
      </c>
      <c r="J91" s="89" t="s">
        <v>1770</v>
      </c>
      <c r="K91" s="414" t="s">
        <v>1769</v>
      </c>
    </row>
    <row r="92" spans="1:11">
      <c r="A92" s="842"/>
      <c r="B92" s="845"/>
      <c r="C92" s="847"/>
      <c r="D92" s="845"/>
      <c r="E92" s="847"/>
      <c r="F92" s="836"/>
      <c r="G92" s="86" t="s">
        <v>1772</v>
      </c>
      <c r="H92" s="89" t="s">
        <v>1771</v>
      </c>
      <c r="I92" s="388">
        <v>2.1700000000000001E-13</v>
      </c>
      <c r="J92" s="89" t="s">
        <v>1770</v>
      </c>
      <c r="K92" s="414" t="s">
        <v>1769</v>
      </c>
    </row>
    <row r="93" spans="1:11">
      <c r="A93" s="385" t="s">
        <v>933</v>
      </c>
      <c r="B93" s="138" t="s">
        <v>36</v>
      </c>
      <c r="C93" s="150">
        <v>10</v>
      </c>
      <c r="D93" s="138">
        <v>121415685</v>
      </c>
      <c r="E93" s="150" t="s">
        <v>953</v>
      </c>
      <c r="F93" s="364" t="s">
        <v>38</v>
      </c>
      <c r="G93" s="142" t="s">
        <v>182</v>
      </c>
      <c r="H93" s="157" t="s">
        <v>182</v>
      </c>
      <c r="I93" s="141" t="s">
        <v>182</v>
      </c>
      <c r="J93" s="157" t="s">
        <v>182</v>
      </c>
      <c r="K93" s="147" t="s">
        <v>182</v>
      </c>
    </row>
    <row r="94" spans="1:11">
      <c r="A94" s="384" t="s">
        <v>121</v>
      </c>
      <c r="B94" s="356" t="s">
        <v>61</v>
      </c>
      <c r="C94" s="354">
        <v>10</v>
      </c>
      <c r="D94" s="356">
        <v>121419487</v>
      </c>
      <c r="E94" s="354" t="s">
        <v>953</v>
      </c>
      <c r="F94" s="363" t="s">
        <v>38</v>
      </c>
      <c r="G94" s="117" t="s">
        <v>182</v>
      </c>
      <c r="H94" s="154" t="s">
        <v>182</v>
      </c>
      <c r="I94" s="125" t="s">
        <v>182</v>
      </c>
      <c r="J94" s="154" t="s">
        <v>182</v>
      </c>
      <c r="K94" s="130" t="s">
        <v>182</v>
      </c>
    </row>
    <row r="95" spans="1:11">
      <c r="A95" s="385" t="s">
        <v>172</v>
      </c>
      <c r="B95" s="138" t="s">
        <v>188</v>
      </c>
      <c r="C95" s="150">
        <v>10</v>
      </c>
      <c r="D95" s="138">
        <v>121429633</v>
      </c>
      <c r="E95" s="150" t="s">
        <v>208</v>
      </c>
      <c r="F95" s="364" t="s">
        <v>38</v>
      </c>
      <c r="G95" s="142" t="s">
        <v>182</v>
      </c>
      <c r="H95" s="157" t="s">
        <v>182</v>
      </c>
      <c r="I95" s="141" t="s">
        <v>182</v>
      </c>
      <c r="J95" s="157" t="s">
        <v>182</v>
      </c>
      <c r="K95" s="147" t="s">
        <v>182</v>
      </c>
    </row>
    <row r="96" spans="1:11">
      <c r="A96" s="841" t="s">
        <v>934</v>
      </c>
      <c r="B96" s="844" t="s">
        <v>39</v>
      </c>
      <c r="C96" s="838">
        <v>12</v>
      </c>
      <c r="D96" s="844">
        <v>111884608</v>
      </c>
      <c r="E96" s="838" t="s">
        <v>208</v>
      </c>
      <c r="F96" s="840" t="s">
        <v>41</v>
      </c>
      <c r="G96" s="399" t="s">
        <v>1826</v>
      </c>
      <c r="H96" s="400" t="s">
        <v>1824</v>
      </c>
      <c r="I96" s="401">
        <v>3.7899999999999999E-7</v>
      </c>
      <c r="J96" s="400" t="s">
        <v>1823</v>
      </c>
      <c r="K96" s="416" t="s">
        <v>1822</v>
      </c>
    </row>
    <row r="97" spans="1:11">
      <c r="A97" s="843"/>
      <c r="B97" s="846"/>
      <c r="C97" s="839"/>
      <c r="D97" s="846"/>
      <c r="E97" s="839"/>
      <c r="F97" s="837"/>
      <c r="G97" s="396" t="s">
        <v>1825</v>
      </c>
      <c r="H97" s="397" t="s">
        <v>1824</v>
      </c>
      <c r="I97" s="398">
        <v>9.3899999999999994E-13</v>
      </c>
      <c r="J97" s="397" t="s">
        <v>1823</v>
      </c>
      <c r="K97" s="415" t="s">
        <v>1822</v>
      </c>
    </row>
    <row r="98" spans="1:11">
      <c r="A98" s="384" t="s">
        <v>935</v>
      </c>
      <c r="B98" s="356" t="s">
        <v>42</v>
      </c>
      <c r="C98" s="354">
        <v>12</v>
      </c>
      <c r="D98" s="356">
        <v>120668534</v>
      </c>
      <c r="E98" s="354" t="s">
        <v>953</v>
      </c>
      <c r="F98" s="363" t="s">
        <v>44</v>
      </c>
      <c r="G98" s="117" t="s">
        <v>182</v>
      </c>
      <c r="H98" s="158" t="s">
        <v>182</v>
      </c>
      <c r="I98" s="117" t="s">
        <v>182</v>
      </c>
      <c r="J98" s="158" t="s">
        <v>182</v>
      </c>
      <c r="K98" s="130" t="s">
        <v>182</v>
      </c>
    </row>
    <row r="99" spans="1:11">
      <c r="A99" s="385" t="s">
        <v>942</v>
      </c>
      <c r="B99" s="138" t="s">
        <v>45</v>
      </c>
      <c r="C99" s="150">
        <v>13</v>
      </c>
      <c r="D99" s="138">
        <v>56470841</v>
      </c>
      <c r="E99" s="150" t="s">
        <v>951</v>
      </c>
      <c r="F99" s="364" t="s">
        <v>1023</v>
      </c>
      <c r="G99" s="142" t="s">
        <v>182</v>
      </c>
      <c r="H99" s="159" t="s">
        <v>182</v>
      </c>
      <c r="I99" s="142" t="s">
        <v>182</v>
      </c>
      <c r="J99" s="159" t="s">
        <v>182</v>
      </c>
      <c r="K99" s="147" t="s">
        <v>182</v>
      </c>
    </row>
    <row r="100" spans="1:11">
      <c r="A100" s="841" t="s">
        <v>826</v>
      </c>
      <c r="B100" s="844" t="s">
        <v>197</v>
      </c>
      <c r="C100" s="838">
        <v>15</v>
      </c>
      <c r="D100" s="844">
        <v>85200520</v>
      </c>
      <c r="E100" s="838" t="s">
        <v>208</v>
      </c>
      <c r="F100" s="840" t="s">
        <v>1024</v>
      </c>
      <c r="G100" s="399" t="s">
        <v>1703</v>
      </c>
      <c r="H100" s="400" t="s">
        <v>1696</v>
      </c>
      <c r="I100" s="401">
        <v>2.12E-40</v>
      </c>
      <c r="J100" s="400" t="s">
        <v>1694</v>
      </c>
      <c r="K100" s="416" t="s">
        <v>88</v>
      </c>
    </row>
    <row r="101" spans="1:11">
      <c r="A101" s="842"/>
      <c r="B101" s="845"/>
      <c r="C101" s="847"/>
      <c r="D101" s="845"/>
      <c r="E101" s="847"/>
      <c r="F101" s="836"/>
      <c r="G101" s="86" t="s">
        <v>1701</v>
      </c>
      <c r="H101" s="89" t="s">
        <v>1696</v>
      </c>
      <c r="I101" s="388">
        <v>1.98E-22</v>
      </c>
      <c r="J101" s="89" t="s">
        <v>1694</v>
      </c>
      <c r="K101" s="414" t="s">
        <v>88</v>
      </c>
    </row>
    <row r="102" spans="1:11">
      <c r="A102" s="842"/>
      <c r="B102" s="845"/>
      <c r="C102" s="847"/>
      <c r="D102" s="845"/>
      <c r="E102" s="847"/>
      <c r="F102" s="836"/>
      <c r="G102" s="86" t="s">
        <v>1699</v>
      </c>
      <c r="H102" s="89" t="s">
        <v>1695</v>
      </c>
      <c r="I102" s="388">
        <v>4.2599999999999998E-7</v>
      </c>
      <c r="J102" s="89" t="s">
        <v>1694</v>
      </c>
      <c r="K102" s="414" t="s">
        <v>88</v>
      </c>
    </row>
    <row r="103" spans="1:11">
      <c r="A103" s="842"/>
      <c r="B103" s="845"/>
      <c r="C103" s="847"/>
      <c r="D103" s="845"/>
      <c r="E103" s="847"/>
      <c r="F103" s="836"/>
      <c r="G103" s="86" t="s">
        <v>1695</v>
      </c>
      <c r="H103" s="89" t="s">
        <v>1696</v>
      </c>
      <c r="I103" s="388">
        <v>9.16E-8</v>
      </c>
      <c r="J103" s="89" t="s">
        <v>1694</v>
      </c>
      <c r="K103" s="414" t="s">
        <v>88</v>
      </c>
    </row>
    <row r="104" spans="1:11">
      <c r="A104" s="842"/>
      <c r="B104" s="845"/>
      <c r="C104" s="847"/>
      <c r="D104" s="845"/>
      <c r="E104" s="847"/>
      <c r="F104" s="836"/>
      <c r="G104" s="86" t="s">
        <v>1707</v>
      </c>
      <c r="H104" s="89" t="s">
        <v>1710</v>
      </c>
      <c r="I104" s="388">
        <v>1.39E-9</v>
      </c>
      <c r="J104" s="89" t="s">
        <v>1709</v>
      </c>
      <c r="K104" s="414" t="s">
        <v>1708</v>
      </c>
    </row>
    <row r="105" spans="1:11">
      <c r="A105" s="842"/>
      <c r="B105" s="845"/>
      <c r="C105" s="847"/>
      <c r="D105" s="845"/>
      <c r="E105" s="847"/>
      <c r="F105" s="836"/>
      <c r="G105" s="86" t="s">
        <v>1707</v>
      </c>
      <c r="H105" s="89" t="s">
        <v>1706</v>
      </c>
      <c r="I105" s="388">
        <v>4.5699999999999997E-9</v>
      </c>
      <c r="J105" s="89" t="s">
        <v>1705</v>
      </c>
      <c r="K105" s="414" t="s">
        <v>1704</v>
      </c>
    </row>
    <row r="106" spans="1:11">
      <c r="A106" s="842"/>
      <c r="B106" s="845"/>
      <c r="C106" s="847"/>
      <c r="D106" s="845"/>
      <c r="E106" s="847"/>
      <c r="F106" s="836"/>
      <c r="G106" s="86" t="s">
        <v>1696</v>
      </c>
      <c r="H106" s="89" t="s">
        <v>1703</v>
      </c>
      <c r="I106" s="388">
        <v>2.12E-40</v>
      </c>
      <c r="J106" s="89" t="s">
        <v>1702</v>
      </c>
      <c r="K106" s="414" t="s">
        <v>1061</v>
      </c>
    </row>
    <row r="107" spans="1:11">
      <c r="A107" s="842"/>
      <c r="B107" s="845"/>
      <c r="C107" s="847"/>
      <c r="D107" s="845"/>
      <c r="E107" s="847"/>
      <c r="F107" s="836"/>
      <c r="G107" s="86" t="s">
        <v>1696</v>
      </c>
      <c r="H107" s="89" t="s">
        <v>1701</v>
      </c>
      <c r="I107" s="388">
        <v>1.98E-22</v>
      </c>
      <c r="J107" s="89" t="s">
        <v>1700</v>
      </c>
      <c r="K107" s="414" t="s">
        <v>1024</v>
      </c>
    </row>
    <row r="108" spans="1:11">
      <c r="A108" s="842"/>
      <c r="B108" s="845"/>
      <c r="C108" s="847"/>
      <c r="D108" s="845"/>
      <c r="E108" s="847"/>
      <c r="F108" s="836"/>
      <c r="G108" s="86" t="s">
        <v>1695</v>
      </c>
      <c r="H108" s="89" t="s">
        <v>1699</v>
      </c>
      <c r="I108" s="388">
        <v>4.2599999999999998E-7</v>
      </c>
      <c r="J108" s="89" t="s">
        <v>1698</v>
      </c>
      <c r="K108" s="414" t="s">
        <v>1697</v>
      </c>
    </row>
    <row r="109" spans="1:11">
      <c r="A109" s="843"/>
      <c r="B109" s="846"/>
      <c r="C109" s="839"/>
      <c r="D109" s="846"/>
      <c r="E109" s="839"/>
      <c r="F109" s="837"/>
      <c r="G109" s="396" t="s">
        <v>1696</v>
      </c>
      <c r="H109" s="397" t="s">
        <v>1695</v>
      </c>
      <c r="I109" s="398">
        <v>9.16E-8</v>
      </c>
      <c r="J109" s="397" t="s">
        <v>1694</v>
      </c>
      <c r="K109" s="415" t="s">
        <v>88</v>
      </c>
    </row>
    <row r="110" spans="1:11">
      <c r="A110" s="842" t="s">
        <v>794</v>
      </c>
      <c r="B110" s="845" t="s">
        <v>86</v>
      </c>
      <c r="C110" s="847">
        <v>15</v>
      </c>
      <c r="D110" s="845">
        <v>85350081</v>
      </c>
      <c r="E110" s="847" t="s">
        <v>951</v>
      </c>
      <c r="F110" s="836" t="s">
        <v>1030</v>
      </c>
      <c r="G110" s="86" t="s">
        <v>1703</v>
      </c>
      <c r="H110" s="89" t="s">
        <v>1696</v>
      </c>
      <c r="I110" s="388">
        <v>2.12E-40</v>
      </c>
      <c r="J110" s="89" t="s">
        <v>1694</v>
      </c>
      <c r="K110" s="414" t="s">
        <v>88</v>
      </c>
    </row>
    <row r="111" spans="1:11">
      <c r="A111" s="842"/>
      <c r="B111" s="845"/>
      <c r="C111" s="847"/>
      <c r="D111" s="845"/>
      <c r="E111" s="847"/>
      <c r="F111" s="836"/>
      <c r="G111" s="86" t="s">
        <v>1701</v>
      </c>
      <c r="H111" s="89" t="s">
        <v>1696</v>
      </c>
      <c r="I111" s="388">
        <v>1.98E-22</v>
      </c>
      <c r="J111" s="89" t="s">
        <v>1694</v>
      </c>
      <c r="K111" s="414" t="s">
        <v>88</v>
      </c>
    </row>
    <row r="112" spans="1:11">
      <c r="A112" s="842"/>
      <c r="B112" s="845"/>
      <c r="C112" s="847"/>
      <c r="D112" s="845"/>
      <c r="E112" s="847"/>
      <c r="F112" s="836"/>
      <c r="G112" s="86" t="s">
        <v>1699</v>
      </c>
      <c r="H112" s="89" t="s">
        <v>1695</v>
      </c>
      <c r="I112" s="388">
        <v>4.2599999999999998E-7</v>
      </c>
      <c r="J112" s="89" t="s">
        <v>1694</v>
      </c>
      <c r="K112" s="414" t="s">
        <v>88</v>
      </c>
    </row>
    <row r="113" spans="1:11">
      <c r="A113" s="842"/>
      <c r="B113" s="845"/>
      <c r="C113" s="847"/>
      <c r="D113" s="845"/>
      <c r="E113" s="847"/>
      <c r="F113" s="836"/>
      <c r="G113" s="86" t="s">
        <v>1695</v>
      </c>
      <c r="H113" s="89" t="s">
        <v>1696</v>
      </c>
      <c r="I113" s="388">
        <v>9.16E-8</v>
      </c>
      <c r="J113" s="89" t="s">
        <v>1694</v>
      </c>
      <c r="K113" s="414" t="s">
        <v>88</v>
      </c>
    </row>
    <row r="114" spans="1:11">
      <c r="A114" s="842"/>
      <c r="B114" s="845"/>
      <c r="C114" s="847"/>
      <c r="D114" s="845"/>
      <c r="E114" s="847"/>
      <c r="F114" s="836"/>
      <c r="G114" s="86" t="s">
        <v>1696</v>
      </c>
      <c r="H114" s="89" t="s">
        <v>1703</v>
      </c>
      <c r="I114" s="388">
        <v>2.12E-40</v>
      </c>
      <c r="J114" s="89" t="s">
        <v>1702</v>
      </c>
      <c r="K114" s="414" t="s">
        <v>1061</v>
      </c>
    </row>
    <row r="115" spans="1:11">
      <c r="A115" s="842"/>
      <c r="B115" s="845"/>
      <c r="C115" s="847"/>
      <c r="D115" s="845"/>
      <c r="E115" s="847"/>
      <c r="F115" s="836"/>
      <c r="G115" s="86" t="s">
        <v>1696</v>
      </c>
      <c r="H115" s="89" t="s">
        <v>1701</v>
      </c>
      <c r="I115" s="388">
        <v>1.98E-22</v>
      </c>
      <c r="J115" s="89" t="s">
        <v>1700</v>
      </c>
      <c r="K115" s="414" t="s">
        <v>1024</v>
      </c>
    </row>
    <row r="116" spans="1:11">
      <c r="A116" s="842"/>
      <c r="B116" s="845"/>
      <c r="C116" s="847"/>
      <c r="D116" s="845"/>
      <c r="E116" s="847"/>
      <c r="F116" s="836"/>
      <c r="G116" s="86" t="s">
        <v>1695</v>
      </c>
      <c r="H116" s="89" t="s">
        <v>1699</v>
      </c>
      <c r="I116" s="388">
        <v>4.2599999999999998E-7</v>
      </c>
      <c r="J116" s="89" t="s">
        <v>1698</v>
      </c>
      <c r="K116" s="414" t="s">
        <v>1697</v>
      </c>
    </row>
    <row r="117" spans="1:11">
      <c r="A117" s="842"/>
      <c r="B117" s="845"/>
      <c r="C117" s="847"/>
      <c r="D117" s="845"/>
      <c r="E117" s="847"/>
      <c r="F117" s="836"/>
      <c r="G117" s="86" t="s">
        <v>1696</v>
      </c>
      <c r="H117" s="89" t="s">
        <v>1695</v>
      </c>
      <c r="I117" s="388">
        <v>9.16E-8</v>
      </c>
      <c r="J117" s="89" t="s">
        <v>1694</v>
      </c>
      <c r="K117" s="414" t="s">
        <v>88</v>
      </c>
    </row>
    <row r="118" spans="1:11">
      <c r="A118" s="841" t="s">
        <v>936</v>
      </c>
      <c r="B118" s="844" t="s">
        <v>47</v>
      </c>
      <c r="C118" s="838">
        <v>15</v>
      </c>
      <c r="D118" s="844">
        <v>85361644</v>
      </c>
      <c r="E118" s="838" t="s">
        <v>953</v>
      </c>
      <c r="F118" s="840" t="s">
        <v>88</v>
      </c>
      <c r="G118" s="399" t="s">
        <v>1703</v>
      </c>
      <c r="H118" s="400" t="s">
        <v>1696</v>
      </c>
      <c r="I118" s="401">
        <v>2.12E-40</v>
      </c>
      <c r="J118" s="400" t="s">
        <v>1694</v>
      </c>
      <c r="K118" s="416" t="s">
        <v>88</v>
      </c>
    </row>
    <row r="119" spans="1:11">
      <c r="A119" s="842"/>
      <c r="B119" s="845"/>
      <c r="C119" s="847"/>
      <c r="D119" s="845"/>
      <c r="E119" s="847"/>
      <c r="F119" s="836"/>
      <c r="G119" s="86" t="s">
        <v>1701</v>
      </c>
      <c r="H119" s="89" t="s">
        <v>1696</v>
      </c>
      <c r="I119" s="388">
        <v>1.98E-22</v>
      </c>
      <c r="J119" s="89" t="s">
        <v>1694</v>
      </c>
      <c r="K119" s="414" t="s">
        <v>88</v>
      </c>
    </row>
    <row r="120" spans="1:11">
      <c r="A120" s="842"/>
      <c r="B120" s="845"/>
      <c r="C120" s="847"/>
      <c r="D120" s="845"/>
      <c r="E120" s="847"/>
      <c r="F120" s="836"/>
      <c r="G120" s="86" t="s">
        <v>1699</v>
      </c>
      <c r="H120" s="89" t="s">
        <v>1695</v>
      </c>
      <c r="I120" s="388">
        <v>4.2599999999999998E-7</v>
      </c>
      <c r="J120" s="89" t="s">
        <v>1694</v>
      </c>
      <c r="K120" s="414" t="s">
        <v>88</v>
      </c>
    </row>
    <row r="121" spans="1:11">
      <c r="A121" s="842"/>
      <c r="B121" s="845"/>
      <c r="C121" s="847"/>
      <c r="D121" s="845"/>
      <c r="E121" s="847"/>
      <c r="F121" s="836"/>
      <c r="G121" s="86" t="s">
        <v>1695</v>
      </c>
      <c r="H121" s="89" t="s">
        <v>1696</v>
      </c>
      <c r="I121" s="388">
        <v>9.16E-8</v>
      </c>
      <c r="J121" s="89" t="s">
        <v>1694</v>
      </c>
      <c r="K121" s="414" t="s">
        <v>88</v>
      </c>
    </row>
    <row r="122" spans="1:11">
      <c r="A122" s="842"/>
      <c r="B122" s="845"/>
      <c r="C122" s="847"/>
      <c r="D122" s="845"/>
      <c r="E122" s="847"/>
      <c r="F122" s="836"/>
      <c r="G122" s="86" t="s">
        <v>1696</v>
      </c>
      <c r="H122" s="89" t="s">
        <v>1703</v>
      </c>
      <c r="I122" s="388">
        <v>2.12E-40</v>
      </c>
      <c r="J122" s="89" t="s">
        <v>1702</v>
      </c>
      <c r="K122" s="414" t="s">
        <v>1061</v>
      </c>
    </row>
    <row r="123" spans="1:11">
      <c r="A123" s="842"/>
      <c r="B123" s="845"/>
      <c r="C123" s="847"/>
      <c r="D123" s="845"/>
      <c r="E123" s="847"/>
      <c r="F123" s="836"/>
      <c r="G123" s="86" t="s">
        <v>1696</v>
      </c>
      <c r="H123" s="89" t="s">
        <v>1701</v>
      </c>
      <c r="I123" s="388">
        <v>1.98E-22</v>
      </c>
      <c r="J123" s="89" t="s">
        <v>1700</v>
      </c>
      <c r="K123" s="414" t="s">
        <v>1024</v>
      </c>
    </row>
    <row r="124" spans="1:11">
      <c r="A124" s="842"/>
      <c r="B124" s="845"/>
      <c r="C124" s="847"/>
      <c r="D124" s="845"/>
      <c r="E124" s="847"/>
      <c r="F124" s="836"/>
      <c r="G124" s="86" t="s">
        <v>1695</v>
      </c>
      <c r="H124" s="89" t="s">
        <v>1699</v>
      </c>
      <c r="I124" s="388">
        <v>4.2599999999999998E-7</v>
      </c>
      <c r="J124" s="89" t="s">
        <v>1698</v>
      </c>
      <c r="K124" s="414" t="s">
        <v>1697</v>
      </c>
    </row>
    <row r="125" spans="1:11">
      <c r="A125" s="843"/>
      <c r="B125" s="846"/>
      <c r="C125" s="839"/>
      <c r="D125" s="846"/>
      <c r="E125" s="839"/>
      <c r="F125" s="837"/>
      <c r="G125" s="396" t="s">
        <v>1696</v>
      </c>
      <c r="H125" s="397" t="s">
        <v>1695</v>
      </c>
      <c r="I125" s="398">
        <v>9.16E-8</v>
      </c>
      <c r="J125" s="397" t="s">
        <v>1694</v>
      </c>
      <c r="K125" s="415" t="s">
        <v>88</v>
      </c>
    </row>
    <row r="126" spans="1:11">
      <c r="A126" s="841" t="s">
        <v>937</v>
      </c>
      <c r="B126" s="844" t="s">
        <v>778</v>
      </c>
      <c r="C126" s="838">
        <v>15</v>
      </c>
      <c r="D126" s="844">
        <v>99255960</v>
      </c>
      <c r="E126" s="838" t="s">
        <v>953</v>
      </c>
      <c r="F126" s="840" t="s">
        <v>49</v>
      </c>
      <c r="G126" s="399" t="s">
        <v>1830</v>
      </c>
      <c r="H126" s="400" t="s">
        <v>1833</v>
      </c>
      <c r="I126" s="401">
        <v>1.8E-7</v>
      </c>
      <c r="J126" s="400" t="s">
        <v>1832</v>
      </c>
      <c r="K126" s="416" t="s">
        <v>1831</v>
      </c>
    </row>
    <row r="127" spans="1:11">
      <c r="A127" s="842"/>
      <c r="B127" s="845"/>
      <c r="C127" s="847"/>
      <c r="D127" s="845"/>
      <c r="E127" s="847"/>
      <c r="F127" s="836"/>
      <c r="G127" s="86" t="s">
        <v>1830</v>
      </c>
      <c r="H127" s="89" t="s">
        <v>1836</v>
      </c>
      <c r="I127" s="388">
        <v>3.1800000000000002E-7</v>
      </c>
      <c r="J127" s="89" t="s">
        <v>1835</v>
      </c>
      <c r="K127" s="414" t="s">
        <v>1834</v>
      </c>
    </row>
    <row r="128" spans="1:11">
      <c r="A128" s="842"/>
      <c r="B128" s="845"/>
      <c r="C128" s="847"/>
      <c r="D128" s="845"/>
      <c r="E128" s="847"/>
      <c r="F128" s="836"/>
      <c r="G128" s="86" t="s">
        <v>1829</v>
      </c>
      <c r="H128" s="89" t="s">
        <v>1833</v>
      </c>
      <c r="I128" s="388">
        <v>1.67E-16</v>
      </c>
      <c r="J128" s="89" t="s">
        <v>1832</v>
      </c>
      <c r="K128" s="414" t="s">
        <v>1831</v>
      </c>
    </row>
    <row r="129" spans="1:11">
      <c r="A129" s="842"/>
      <c r="B129" s="845"/>
      <c r="C129" s="847"/>
      <c r="D129" s="845"/>
      <c r="E129" s="847"/>
      <c r="F129" s="836"/>
      <c r="G129" s="86" t="s">
        <v>1830</v>
      </c>
      <c r="H129" s="89" t="s">
        <v>1828</v>
      </c>
      <c r="I129" s="388">
        <v>4.0400000000000001E-16</v>
      </c>
      <c r="J129" s="89" t="s">
        <v>1827</v>
      </c>
      <c r="K129" s="414" t="s">
        <v>49</v>
      </c>
    </row>
    <row r="130" spans="1:11">
      <c r="A130" s="843"/>
      <c r="B130" s="846"/>
      <c r="C130" s="839"/>
      <c r="D130" s="846"/>
      <c r="E130" s="839"/>
      <c r="F130" s="837"/>
      <c r="G130" s="396" t="s">
        <v>1829</v>
      </c>
      <c r="H130" s="397" t="s">
        <v>1828</v>
      </c>
      <c r="I130" s="398">
        <v>1.27E-9</v>
      </c>
      <c r="J130" s="397" t="s">
        <v>1827</v>
      </c>
      <c r="K130" s="415" t="s">
        <v>49</v>
      </c>
    </row>
    <row r="131" spans="1:11">
      <c r="A131" s="385" t="s">
        <v>122</v>
      </c>
      <c r="B131" s="138" t="s">
        <v>63</v>
      </c>
      <c r="C131" s="150">
        <v>16</v>
      </c>
      <c r="D131" s="138">
        <v>2152651</v>
      </c>
      <c r="E131" s="150" t="s">
        <v>953</v>
      </c>
      <c r="F131" s="364" t="s">
        <v>68</v>
      </c>
      <c r="G131" s="142" t="s">
        <v>182</v>
      </c>
      <c r="H131" s="157" t="s">
        <v>182</v>
      </c>
      <c r="I131" s="141" t="s">
        <v>182</v>
      </c>
      <c r="J131" s="157" t="s">
        <v>182</v>
      </c>
      <c r="K131" s="147" t="s">
        <v>182</v>
      </c>
    </row>
    <row r="132" spans="1:11">
      <c r="A132" s="842" t="s">
        <v>943</v>
      </c>
      <c r="B132" s="845" t="s">
        <v>76</v>
      </c>
      <c r="C132" s="847">
        <v>17</v>
      </c>
      <c r="D132" s="845">
        <v>1296092</v>
      </c>
      <c r="E132" s="847" t="s">
        <v>953</v>
      </c>
      <c r="F132" s="836" t="s">
        <v>77</v>
      </c>
      <c r="G132" s="86" t="s">
        <v>1784</v>
      </c>
      <c r="H132" s="89" t="s">
        <v>1780</v>
      </c>
      <c r="I132" s="388">
        <v>2.0599999999999999E-9</v>
      </c>
      <c r="J132" s="89" t="s">
        <v>1779</v>
      </c>
      <c r="K132" s="414" t="s">
        <v>1778</v>
      </c>
    </row>
    <row r="133" spans="1:11">
      <c r="A133" s="842"/>
      <c r="B133" s="845"/>
      <c r="C133" s="847"/>
      <c r="D133" s="845"/>
      <c r="E133" s="847"/>
      <c r="F133" s="836"/>
      <c r="G133" s="86" t="s">
        <v>1784</v>
      </c>
      <c r="H133" s="89" t="s">
        <v>1783</v>
      </c>
      <c r="I133" s="388">
        <v>3.7499999999999998E-8</v>
      </c>
      <c r="J133" s="89" t="s">
        <v>1782</v>
      </c>
      <c r="K133" s="414" t="s">
        <v>1781</v>
      </c>
    </row>
    <row r="134" spans="1:11">
      <c r="A134" s="842"/>
      <c r="B134" s="845"/>
      <c r="C134" s="847"/>
      <c r="D134" s="845"/>
      <c r="E134" s="847"/>
      <c r="F134" s="836"/>
      <c r="G134" s="86" t="s">
        <v>1777</v>
      </c>
      <c r="H134" s="89" t="s">
        <v>1780</v>
      </c>
      <c r="I134" s="388">
        <v>5.0100000000000005E-7</v>
      </c>
      <c r="J134" s="89" t="s">
        <v>1779</v>
      </c>
      <c r="K134" s="414" t="s">
        <v>1778</v>
      </c>
    </row>
    <row r="135" spans="1:11">
      <c r="A135" s="842"/>
      <c r="B135" s="845"/>
      <c r="C135" s="847"/>
      <c r="D135" s="845"/>
      <c r="E135" s="847"/>
      <c r="F135" s="836"/>
      <c r="G135" s="86" t="s">
        <v>1777</v>
      </c>
      <c r="H135" s="89" t="s">
        <v>1776</v>
      </c>
      <c r="I135" s="388">
        <v>8.57E-9</v>
      </c>
      <c r="J135" s="89" t="s">
        <v>1775</v>
      </c>
      <c r="K135" s="414" t="s">
        <v>1774</v>
      </c>
    </row>
    <row r="136" spans="1:11">
      <c r="A136" s="385" t="s">
        <v>1220</v>
      </c>
      <c r="B136" s="138" t="s">
        <v>780</v>
      </c>
      <c r="C136" s="150">
        <v>17</v>
      </c>
      <c r="D136" s="138">
        <v>43657440</v>
      </c>
      <c r="E136" s="150" t="s">
        <v>951</v>
      </c>
      <c r="F136" s="364" t="s">
        <v>1063</v>
      </c>
      <c r="G136" s="142" t="s">
        <v>182</v>
      </c>
      <c r="H136" s="159" t="s">
        <v>182</v>
      </c>
      <c r="I136" s="142" t="s">
        <v>182</v>
      </c>
      <c r="J136" s="159" t="s">
        <v>182</v>
      </c>
      <c r="K136" s="147" t="s">
        <v>182</v>
      </c>
    </row>
    <row r="137" spans="1:11">
      <c r="A137" s="384" t="s">
        <v>1886</v>
      </c>
      <c r="B137" s="356" t="s">
        <v>65</v>
      </c>
      <c r="C137" s="354">
        <v>17</v>
      </c>
      <c r="D137" s="356">
        <v>44787312</v>
      </c>
      <c r="E137" s="354" t="s">
        <v>953</v>
      </c>
      <c r="F137" s="363" t="s">
        <v>1064</v>
      </c>
      <c r="G137" s="117" t="s">
        <v>182</v>
      </c>
      <c r="H137" s="158" t="s">
        <v>182</v>
      </c>
      <c r="I137" s="117" t="s">
        <v>182</v>
      </c>
      <c r="J137" s="158" t="s">
        <v>182</v>
      </c>
      <c r="K137" s="130" t="s">
        <v>182</v>
      </c>
    </row>
    <row r="138" spans="1:11">
      <c r="A138" s="385" t="s">
        <v>827</v>
      </c>
      <c r="B138" s="138" t="s">
        <v>199</v>
      </c>
      <c r="C138" s="150">
        <v>17</v>
      </c>
      <c r="D138" s="138">
        <v>64303793</v>
      </c>
      <c r="E138" s="150" t="s">
        <v>953</v>
      </c>
      <c r="F138" s="364" t="s">
        <v>69</v>
      </c>
      <c r="G138" s="142" t="s">
        <v>182</v>
      </c>
      <c r="H138" s="159" t="s">
        <v>182</v>
      </c>
      <c r="I138" s="142" t="s">
        <v>182</v>
      </c>
      <c r="J138" s="159" t="s">
        <v>182</v>
      </c>
      <c r="K138" s="147" t="s">
        <v>182</v>
      </c>
    </row>
    <row r="139" spans="1:11">
      <c r="A139" s="384" t="s">
        <v>795</v>
      </c>
      <c r="B139" s="356" t="s">
        <v>199</v>
      </c>
      <c r="C139" s="354">
        <v>17</v>
      </c>
      <c r="D139" s="356">
        <v>64303793</v>
      </c>
      <c r="E139" s="354" t="s">
        <v>953</v>
      </c>
      <c r="F139" s="363" t="s">
        <v>69</v>
      </c>
      <c r="G139" s="117" t="s">
        <v>182</v>
      </c>
      <c r="H139" s="158" t="s">
        <v>182</v>
      </c>
      <c r="I139" s="117" t="s">
        <v>182</v>
      </c>
      <c r="J139" s="158" t="s">
        <v>182</v>
      </c>
      <c r="K139" s="130" t="s">
        <v>182</v>
      </c>
    </row>
    <row r="140" spans="1:11">
      <c r="A140" s="402" t="s">
        <v>123</v>
      </c>
      <c r="B140" s="403" t="s">
        <v>67</v>
      </c>
      <c r="C140" s="280">
        <v>18</v>
      </c>
      <c r="D140" s="403">
        <v>34253745</v>
      </c>
      <c r="E140" s="280" t="s">
        <v>953</v>
      </c>
      <c r="F140" s="404" t="s">
        <v>70</v>
      </c>
      <c r="G140" s="405" t="s">
        <v>1684</v>
      </c>
      <c r="H140" s="391" t="s">
        <v>1683</v>
      </c>
      <c r="I140" s="406">
        <v>6.8499999999999996E-11</v>
      </c>
      <c r="J140" s="391" t="s">
        <v>1682</v>
      </c>
      <c r="K140" s="417" t="s">
        <v>1681</v>
      </c>
    </row>
    <row r="141" spans="1:11">
      <c r="A141" s="394" t="s">
        <v>828</v>
      </c>
      <c r="B141" s="389" t="s">
        <v>838</v>
      </c>
      <c r="C141" s="395">
        <v>18</v>
      </c>
      <c r="D141" s="389">
        <v>34324091</v>
      </c>
      <c r="E141" s="395" t="s">
        <v>208</v>
      </c>
      <c r="F141" s="393" t="s">
        <v>70</v>
      </c>
      <c r="G141" s="86" t="s">
        <v>1684</v>
      </c>
      <c r="H141" s="89" t="s">
        <v>1683</v>
      </c>
      <c r="I141" s="388">
        <v>6.8499999999999996E-11</v>
      </c>
      <c r="J141" s="89" t="s">
        <v>1682</v>
      </c>
      <c r="K141" s="414" t="s">
        <v>1681</v>
      </c>
    </row>
    <row r="142" spans="1:11">
      <c r="A142" s="385" t="s">
        <v>944</v>
      </c>
      <c r="B142" s="138" t="s">
        <v>918</v>
      </c>
      <c r="C142" s="150">
        <v>19</v>
      </c>
      <c r="D142" s="138">
        <v>46164766</v>
      </c>
      <c r="E142" s="150" t="s">
        <v>951</v>
      </c>
      <c r="F142" s="364" t="s">
        <v>1036</v>
      </c>
      <c r="G142" s="138" t="s">
        <v>182</v>
      </c>
      <c r="H142" s="150" t="s">
        <v>182</v>
      </c>
      <c r="I142" s="138" t="s">
        <v>182</v>
      </c>
      <c r="J142" s="150" t="s">
        <v>182</v>
      </c>
      <c r="K142" s="139" t="s">
        <v>182</v>
      </c>
    </row>
    <row r="143" spans="1:11">
      <c r="A143" s="394" t="s">
        <v>938</v>
      </c>
      <c r="B143" s="389" t="s">
        <v>50</v>
      </c>
      <c r="C143" s="395">
        <v>22</v>
      </c>
      <c r="D143" s="389">
        <v>24159307</v>
      </c>
      <c r="E143" s="395" t="s">
        <v>953</v>
      </c>
      <c r="F143" s="393" t="s">
        <v>1040</v>
      </c>
      <c r="G143" s="86" t="s">
        <v>1714</v>
      </c>
      <c r="H143" s="89" t="s">
        <v>1713</v>
      </c>
      <c r="I143" s="388">
        <v>1.11E-10</v>
      </c>
      <c r="J143" s="89" t="s">
        <v>1712</v>
      </c>
      <c r="K143" s="414" t="s">
        <v>1711</v>
      </c>
    </row>
    <row r="144" spans="1:11">
      <c r="A144" s="402" t="s">
        <v>796</v>
      </c>
      <c r="B144" s="403" t="s">
        <v>84</v>
      </c>
      <c r="C144" s="280">
        <v>22</v>
      </c>
      <c r="D144" s="403">
        <v>24171305</v>
      </c>
      <c r="E144" s="280" t="s">
        <v>953</v>
      </c>
      <c r="F144" s="404" t="s">
        <v>1040</v>
      </c>
      <c r="G144" s="405" t="s">
        <v>1714</v>
      </c>
      <c r="H144" s="391" t="s">
        <v>1713</v>
      </c>
      <c r="I144" s="406">
        <v>1.11E-10</v>
      </c>
      <c r="J144" s="391" t="s">
        <v>1712</v>
      </c>
      <c r="K144" s="417" t="s">
        <v>1711</v>
      </c>
    </row>
    <row r="145" spans="1:11">
      <c r="A145" s="394" t="s">
        <v>829</v>
      </c>
      <c r="B145" s="389" t="s">
        <v>84</v>
      </c>
      <c r="C145" s="395">
        <v>22</v>
      </c>
      <c r="D145" s="389">
        <v>24171305</v>
      </c>
      <c r="E145" s="395" t="s">
        <v>953</v>
      </c>
      <c r="F145" s="393" t="s">
        <v>1040</v>
      </c>
      <c r="G145" s="86" t="s">
        <v>1714</v>
      </c>
      <c r="H145" s="89" t="s">
        <v>1713</v>
      </c>
      <c r="I145" s="388">
        <v>1.11E-10</v>
      </c>
      <c r="J145" s="89" t="s">
        <v>1712</v>
      </c>
      <c r="K145" s="414" t="s">
        <v>1711</v>
      </c>
    </row>
    <row r="146" spans="1:11" ht="17" thickBot="1">
      <c r="A146" s="409" t="s">
        <v>939</v>
      </c>
      <c r="B146" s="183" t="s">
        <v>53</v>
      </c>
      <c r="C146" s="185">
        <v>22</v>
      </c>
      <c r="D146" s="183">
        <v>26162902</v>
      </c>
      <c r="E146" s="185" t="s">
        <v>953</v>
      </c>
      <c r="F146" s="410" t="s">
        <v>55</v>
      </c>
      <c r="G146" s="183" t="s">
        <v>182</v>
      </c>
      <c r="H146" s="411" t="s">
        <v>182</v>
      </c>
      <c r="I146" s="412" t="s">
        <v>182</v>
      </c>
      <c r="J146" s="411" t="s">
        <v>182</v>
      </c>
      <c r="K146" s="423" t="s">
        <v>182</v>
      </c>
    </row>
    <row r="148" spans="1:11" ht="58" customHeight="1">
      <c r="A148" s="745" t="s">
        <v>1894</v>
      </c>
      <c r="B148" s="745"/>
      <c r="C148" s="745"/>
      <c r="D148" s="745"/>
      <c r="E148" s="745"/>
      <c r="F148" s="745"/>
      <c r="G148" s="745"/>
      <c r="H148" s="745"/>
      <c r="I148" s="745"/>
      <c r="J148" s="745"/>
      <c r="K148" s="745"/>
    </row>
    <row r="149" spans="1:11">
      <c r="A149" s="856" t="s">
        <v>1854</v>
      </c>
      <c r="B149" s="856"/>
      <c r="C149" s="856"/>
      <c r="D149" s="856"/>
      <c r="E149" s="856"/>
      <c r="F149" s="856"/>
      <c r="G149" s="856"/>
      <c r="H149" s="856"/>
      <c r="I149" s="856"/>
      <c r="J149" s="856"/>
      <c r="K149" s="856"/>
    </row>
    <row r="152" spans="1:11">
      <c r="D152" s="425"/>
    </row>
  </sheetData>
  <autoFilter ref="A4:K146" xr:uid="{F90DBFC1-12F5-D247-A309-E965805B99F6}"/>
  <mergeCells count="117">
    <mergeCell ref="C27:C35"/>
    <mergeCell ref="D27:D35"/>
    <mergeCell ref="D36:D50"/>
    <mergeCell ref="E36:E50"/>
    <mergeCell ref="F36:F50"/>
    <mergeCell ref="E91:E92"/>
    <mergeCell ref="F91:F92"/>
    <mergeCell ref="A149:K149"/>
    <mergeCell ref="A148:K148"/>
    <mergeCell ref="A126:A130"/>
    <mergeCell ref="B126:B130"/>
    <mergeCell ref="C126:C130"/>
    <mergeCell ref="D126:D130"/>
    <mergeCell ref="E126:E130"/>
    <mergeCell ref="F126:F130"/>
    <mergeCell ref="A118:A125"/>
    <mergeCell ref="B118:B125"/>
    <mergeCell ref="C118:C125"/>
    <mergeCell ref="D118:D125"/>
    <mergeCell ref="E118:E125"/>
    <mergeCell ref="F118:F125"/>
    <mergeCell ref="A132:A135"/>
    <mergeCell ref="B132:B135"/>
    <mergeCell ref="C132:C135"/>
    <mergeCell ref="F132:F135"/>
    <mergeCell ref="C66:C74"/>
    <mergeCell ref="D66:D74"/>
    <mergeCell ref="E66:E74"/>
    <mergeCell ref="F66:F74"/>
    <mergeCell ref="A96:A97"/>
    <mergeCell ref="B96:B97"/>
    <mergeCell ref="C96:C97"/>
    <mergeCell ref="D96:D97"/>
    <mergeCell ref="E96:E97"/>
    <mergeCell ref="F96:F97"/>
    <mergeCell ref="A110:A117"/>
    <mergeCell ref="B110:B117"/>
    <mergeCell ref="C110:C117"/>
    <mergeCell ref="D110:D117"/>
    <mergeCell ref="E110:E117"/>
    <mergeCell ref="F110:F117"/>
    <mergeCell ref="A91:A92"/>
    <mergeCell ref="B91:B92"/>
    <mergeCell ref="D132:D135"/>
    <mergeCell ref="E132:E135"/>
    <mergeCell ref="E20:E22"/>
    <mergeCell ref="F20:F22"/>
    <mergeCell ref="A100:A109"/>
    <mergeCell ref="B100:B109"/>
    <mergeCell ref="C100:C109"/>
    <mergeCell ref="D100:D109"/>
    <mergeCell ref="E100:E109"/>
    <mergeCell ref="F100:F109"/>
    <mergeCell ref="A66:A74"/>
    <mergeCell ref="B66:B74"/>
    <mergeCell ref="A20:A22"/>
    <mergeCell ref="B20:B22"/>
    <mergeCell ref="A51:A56"/>
    <mergeCell ref="B51:B56"/>
    <mergeCell ref="C91:C92"/>
    <mergeCell ref="D91:D92"/>
    <mergeCell ref="B23:B25"/>
    <mergeCell ref="C23:C25"/>
    <mergeCell ref="D23:D25"/>
    <mergeCell ref="E23:E25"/>
    <mergeCell ref="E27:E35"/>
    <mergeCell ref="F27:F35"/>
    <mergeCell ref="A27:A35"/>
    <mergeCell ref="B27:B35"/>
    <mergeCell ref="G3:K3"/>
    <mergeCell ref="A3:A4"/>
    <mergeCell ref="B3:B4"/>
    <mergeCell ref="C3:C4"/>
    <mergeCell ref="D3:D4"/>
    <mergeCell ref="E3:E4"/>
    <mergeCell ref="F3:F4"/>
    <mergeCell ref="A57:A61"/>
    <mergeCell ref="B57:B61"/>
    <mergeCell ref="C57:C61"/>
    <mergeCell ref="D57:D61"/>
    <mergeCell ref="E57:E61"/>
    <mergeCell ref="F57:F61"/>
    <mergeCell ref="A5:A10"/>
    <mergeCell ref="B5:B10"/>
    <mergeCell ref="C5:C10"/>
    <mergeCell ref="A12:A13"/>
    <mergeCell ref="B12:B13"/>
    <mergeCell ref="C12:C13"/>
    <mergeCell ref="D12:D13"/>
    <mergeCell ref="A15:A18"/>
    <mergeCell ref="B15:B18"/>
    <mergeCell ref="D5:D10"/>
    <mergeCell ref="E5:E10"/>
    <mergeCell ref="F5:F10"/>
    <mergeCell ref="E12:E13"/>
    <mergeCell ref="F12:F13"/>
    <mergeCell ref="A36:A50"/>
    <mergeCell ref="B36:B50"/>
    <mergeCell ref="C36:C50"/>
    <mergeCell ref="A75:A80"/>
    <mergeCell ref="B75:B80"/>
    <mergeCell ref="C75:C80"/>
    <mergeCell ref="D75:D80"/>
    <mergeCell ref="E75:E80"/>
    <mergeCell ref="F75:F80"/>
    <mergeCell ref="C15:C18"/>
    <mergeCell ref="D15:D18"/>
    <mergeCell ref="E15:E18"/>
    <mergeCell ref="F15:F18"/>
    <mergeCell ref="C51:C56"/>
    <mergeCell ref="D51:D56"/>
    <mergeCell ref="E51:E56"/>
    <mergeCell ref="F51:F56"/>
    <mergeCell ref="F23:F25"/>
    <mergeCell ref="A23:A25"/>
    <mergeCell ref="C20:C22"/>
    <mergeCell ref="D20:D22"/>
  </mergeCells>
  <hyperlinks>
    <hyperlink ref="A2" location="List!A1" display="Back to List" xr:uid="{0E778F24-239A-8A46-82BD-5DF57C49E7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A363D-B855-5F45-B244-164410FB414E}">
  <dimension ref="A1:E29"/>
  <sheetViews>
    <sheetView workbookViewId="0">
      <selection activeCell="A29" sqref="A29:E29"/>
    </sheetView>
  </sheetViews>
  <sheetFormatPr baseColWidth="10" defaultRowHeight="16"/>
  <cols>
    <col min="1" max="1" width="33.33203125" customWidth="1"/>
    <col min="2" max="5" width="29.33203125" customWidth="1"/>
  </cols>
  <sheetData>
    <row r="1" spans="1:5">
      <c r="A1" s="30" t="s">
        <v>1943</v>
      </c>
      <c r="B1" s="30"/>
      <c r="D1" s="30"/>
    </row>
    <row r="2" spans="1:5">
      <c r="A2" s="32" t="s">
        <v>173</v>
      </c>
    </row>
    <row r="3" spans="1:5">
      <c r="A3" s="32"/>
    </row>
    <row r="4" spans="1:5" s="30" customFormat="1">
      <c r="A4" s="30" t="s">
        <v>115</v>
      </c>
      <c r="B4" s="30" t="s">
        <v>159</v>
      </c>
      <c r="C4" s="30" t="s">
        <v>158</v>
      </c>
      <c r="D4" s="30" t="s">
        <v>160</v>
      </c>
      <c r="E4" s="30" t="s">
        <v>124</v>
      </c>
    </row>
    <row r="5" spans="1:5" s="30" customFormat="1"/>
    <row r="6" spans="1:5" s="30" customFormat="1">
      <c r="A6" s="33" t="s">
        <v>116</v>
      </c>
      <c r="B6" s="33"/>
      <c r="C6" s="33"/>
      <c r="D6" s="33"/>
      <c r="E6" s="33"/>
    </row>
    <row r="7" spans="1:5">
      <c r="A7" s="30" t="s">
        <v>139</v>
      </c>
      <c r="B7" s="91">
        <v>999</v>
      </c>
      <c r="C7" s="91">
        <v>410</v>
      </c>
      <c r="D7" s="91">
        <v>324</v>
      </c>
      <c r="E7" s="92">
        <v>1733</v>
      </c>
    </row>
    <row r="8" spans="1:5">
      <c r="A8" s="30" t="s">
        <v>125</v>
      </c>
      <c r="B8" s="91" t="s">
        <v>140</v>
      </c>
      <c r="C8" s="91" t="s">
        <v>875</v>
      </c>
      <c r="D8" s="91" t="s">
        <v>141</v>
      </c>
      <c r="E8" s="91" t="s">
        <v>883</v>
      </c>
    </row>
    <row r="9" spans="1:5">
      <c r="A9" s="30" t="s">
        <v>151</v>
      </c>
      <c r="B9" s="91" t="s">
        <v>152</v>
      </c>
      <c r="C9" s="91" t="s">
        <v>876</v>
      </c>
      <c r="D9" s="91" t="s">
        <v>150</v>
      </c>
      <c r="E9" s="91"/>
    </row>
    <row r="10" spans="1:5">
      <c r="A10" s="30" t="s">
        <v>1164</v>
      </c>
      <c r="B10" s="91" t="s">
        <v>153</v>
      </c>
      <c r="C10" s="91" t="s">
        <v>877</v>
      </c>
      <c r="D10" s="91" t="s">
        <v>142</v>
      </c>
      <c r="E10" s="91"/>
    </row>
    <row r="11" spans="1:5">
      <c r="A11" s="30" t="s">
        <v>149</v>
      </c>
      <c r="B11" s="91" t="s">
        <v>154</v>
      </c>
      <c r="C11" s="91" t="s">
        <v>878</v>
      </c>
      <c r="D11" s="91" t="s">
        <v>143</v>
      </c>
      <c r="E11" s="91"/>
    </row>
    <row r="12" spans="1:5">
      <c r="A12" s="30" t="s">
        <v>183</v>
      </c>
      <c r="B12" s="91" t="s">
        <v>155</v>
      </c>
      <c r="C12" s="91" t="s">
        <v>879</v>
      </c>
      <c r="D12" s="91" t="s">
        <v>144</v>
      </c>
      <c r="E12" s="91" t="s">
        <v>884</v>
      </c>
    </row>
    <row r="13" spans="1:5">
      <c r="A13" s="30" t="s">
        <v>147</v>
      </c>
      <c r="B13" s="91" t="s">
        <v>156</v>
      </c>
      <c r="C13" s="91" t="s">
        <v>880</v>
      </c>
      <c r="D13" s="91" t="s">
        <v>923</v>
      </c>
      <c r="E13" s="91" t="s">
        <v>885</v>
      </c>
    </row>
    <row r="14" spans="1:5">
      <c r="A14" s="30" t="s">
        <v>145</v>
      </c>
      <c r="B14" s="91" t="s">
        <v>1173</v>
      </c>
      <c r="C14" s="91" t="s">
        <v>881</v>
      </c>
      <c r="D14" s="91" t="s">
        <v>202</v>
      </c>
      <c r="E14" s="91" t="s">
        <v>1175</v>
      </c>
    </row>
    <row r="15" spans="1:5">
      <c r="A15" s="30" t="s">
        <v>146</v>
      </c>
      <c r="B15" s="91" t="s">
        <v>1174</v>
      </c>
      <c r="C15" s="91" t="s">
        <v>882</v>
      </c>
      <c r="D15" s="91" t="s">
        <v>148</v>
      </c>
      <c r="E15" s="91" t="s">
        <v>1176</v>
      </c>
    </row>
    <row r="16" spans="1:5">
      <c r="A16" s="30" t="s">
        <v>126</v>
      </c>
      <c r="B16" s="91" t="s">
        <v>128</v>
      </c>
      <c r="C16" s="91" t="s">
        <v>132</v>
      </c>
      <c r="D16" s="91" t="s">
        <v>127</v>
      </c>
      <c r="E16" s="91"/>
    </row>
    <row r="17" spans="1:5">
      <c r="B17" s="91"/>
      <c r="C17" s="91"/>
      <c r="D17" s="91"/>
      <c r="E17" s="91"/>
    </row>
    <row r="18" spans="1:5">
      <c r="A18" s="33" t="s">
        <v>117</v>
      </c>
      <c r="B18" s="93"/>
      <c r="C18" s="93"/>
      <c r="D18" s="93"/>
      <c r="E18" s="93"/>
    </row>
    <row r="19" spans="1:5">
      <c r="A19" s="30" t="s">
        <v>139</v>
      </c>
      <c r="B19" s="94">
        <v>2117</v>
      </c>
      <c r="C19" s="94">
        <v>1211</v>
      </c>
      <c r="D19" s="94">
        <v>3300</v>
      </c>
      <c r="E19" s="92">
        <v>6628</v>
      </c>
    </row>
    <row r="20" spans="1:5">
      <c r="A20" s="30" t="s">
        <v>125</v>
      </c>
      <c r="B20" s="91" t="s">
        <v>1935</v>
      </c>
      <c r="C20" s="91" t="s">
        <v>874</v>
      </c>
      <c r="D20" s="91" t="s">
        <v>1936</v>
      </c>
      <c r="E20" s="91" t="s">
        <v>886</v>
      </c>
    </row>
    <row r="21" spans="1:5">
      <c r="A21" s="30" t="s">
        <v>131</v>
      </c>
      <c r="B21" s="91" t="s">
        <v>132</v>
      </c>
      <c r="C21" s="91" t="s">
        <v>132</v>
      </c>
      <c r="D21" s="91" t="s">
        <v>133</v>
      </c>
      <c r="E21" s="91"/>
    </row>
    <row r="22" spans="1:5">
      <c r="A22" s="30"/>
      <c r="B22" s="91"/>
      <c r="C22" s="91"/>
      <c r="D22" s="91"/>
      <c r="E22" s="91"/>
    </row>
    <row r="23" spans="1:5">
      <c r="A23" s="33" t="s">
        <v>98</v>
      </c>
      <c r="B23" s="93"/>
      <c r="C23" s="93"/>
      <c r="D23" s="93"/>
      <c r="E23" s="93"/>
    </row>
    <row r="24" spans="1:5">
      <c r="A24" s="30" t="s">
        <v>129</v>
      </c>
      <c r="B24" s="91" t="s">
        <v>134</v>
      </c>
      <c r="C24" s="91" t="s">
        <v>135</v>
      </c>
      <c r="D24" s="91" t="s">
        <v>136</v>
      </c>
      <c r="E24" s="91"/>
    </row>
    <row r="25" spans="1:5">
      <c r="A25" s="30" t="s">
        <v>130</v>
      </c>
      <c r="B25" s="91" t="s">
        <v>137</v>
      </c>
      <c r="C25" s="91" t="s">
        <v>138</v>
      </c>
      <c r="D25" s="91" t="s">
        <v>137</v>
      </c>
      <c r="E25" s="91"/>
    </row>
    <row r="26" spans="1:5" ht="19">
      <c r="A26" s="30" t="s">
        <v>157</v>
      </c>
      <c r="B26" s="94">
        <v>7504364</v>
      </c>
      <c r="C26" s="94">
        <v>8346144</v>
      </c>
      <c r="D26" s="94">
        <v>7480521</v>
      </c>
      <c r="E26" s="92" t="s">
        <v>887</v>
      </c>
    </row>
    <row r="28" spans="1:5">
      <c r="A28" s="34" t="s">
        <v>922</v>
      </c>
    </row>
    <row r="29" spans="1:5" ht="50" customHeight="1">
      <c r="A29" s="743" t="s">
        <v>2099</v>
      </c>
      <c r="B29" s="743"/>
      <c r="C29" s="743"/>
      <c r="D29" s="743"/>
      <c r="E29" s="743"/>
    </row>
  </sheetData>
  <autoFilter ref="A4:E4" xr:uid="{ACDEC2BD-9B76-3345-A872-BFC6991AE36E}"/>
  <mergeCells count="1">
    <mergeCell ref="A29:E29"/>
  </mergeCells>
  <hyperlinks>
    <hyperlink ref="A2" location="List!A1" display="Back to List" xr:uid="{86251DB6-6918-864F-A5C8-6203A0CDF5F2}"/>
  </hyperlinks>
  <pageMargins left="0.7" right="0.7" top="0.75" bottom="0.75" header="0.3" footer="0.3"/>
  <pageSetup orientation="portrait"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49304-1C28-804C-AD5E-9024A7013D9D}">
  <dimension ref="A1:G25"/>
  <sheetViews>
    <sheetView zoomScaleNormal="100" workbookViewId="0">
      <selection activeCell="A2" sqref="A2"/>
    </sheetView>
  </sheetViews>
  <sheetFormatPr baseColWidth="10" defaultRowHeight="16"/>
  <cols>
    <col min="1" max="1" width="13.6640625" customWidth="1"/>
    <col min="2" max="2" width="4.5" bestFit="1" customWidth="1"/>
    <col min="3" max="3" width="13.5" customWidth="1"/>
    <col min="4" max="4" width="9.6640625" customWidth="1"/>
  </cols>
  <sheetData>
    <row r="1" spans="1:7" ht="18">
      <c r="A1" s="30" t="s">
        <v>2041</v>
      </c>
    </row>
    <row r="2" spans="1:7" ht="17" thickBot="1">
      <c r="A2" s="32" t="s">
        <v>173</v>
      </c>
    </row>
    <row r="3" spans="1:7" s="34" customFormat="1" ht="17" thickBot="1">
      <c r="A3" s="317" t="s">
        <v>1104</v>
      </c>
      <c r="B3" s="320" t="s">
        <v>1105</v>
      </c>
      <c r="C3" s="318" t="s">
        <v>1106</v>
      </c>
      <c r="D3" s="320" t="s">
        <v>15</v>
      </c>
      <c r="E3" s="318" t="s">
        <v>808</v>
      </c>
      <c r="F3" s="320" t="s">
        <v>809</v>
      </c>
      <c r="G3" s="319" t="s">
        <v>1107</v>
      </c>
    </row>
    <row r="4" spans="1:7" s="34" customFormat="1">
      <c r="A4" s="19" t="s">
        <v>1108</v>
      </c>
      <c r="B4" s="20">
        <v>1</v>
      </c>
      <c r="C4" s="82">
        <v>16358932</v>
      </c>
      <c r="D4" s="548">
        <v>4.2262338974000001E-13</v>
      </c>
      <c r="E4" s="82" t="s">
        <v>22</v>
      </c>
      <c r="F4" s="20" t="s">
        <v>21</v>
      </c>
      <c r="G4" s="314">
        <v>9.5460799373499994E-2</v>
      </c>
    </row>
    <row r="5" spans="1:7" s="34" customFormat="1">
      <c r="A5" s="19" t="s">
        <v>797</v>
      </c>
      <c r="B5" s="20">
        <v>2</v>
      </c>
      <c r="C5" s="82">
        <v>37150793</v>
      </c>
      <c r="D5" s="548">
        <v>1.0471863369700001E-8</v>
      </c>
      <c r="E5" s="82" t="s">
        <v>25</v>
      </c>
      <c r="F5" s="20" t="s">
        <v>26</v>
      </c>
      <c r="G5" s="314">
        <v>7.24824728876E-2</v>
      </c>
    </row>
    <row r="6" spans="1:7" s="34" customFormat="1">
      <c r="A6" s="19" t="s">
        <v>201</v>
      </c>
      <c r="B6" s="20">
        <v>3</v>
      </c>
      <c r="C6" s="82">
        <v>70030541</v>
      </c>
      <c r="D6" s="548">
        <v>3.3425820715899998E-8</v>
      </c>
      <c r="E6" s="82" t="s">
        <v>22</v>
      </c>
      <c r="F6" s="20" t="s">
        <v>26</v>
      </c>
      <c r="G6" s="314">
        <v>8.0020467126600006E-2</v>
      </c>
    </row>
    <row r="7" spans="1:7" s="34" customFormat="1">
      <c r="A7" s="19" t="s">
        <v>81</v>
      </c>
      <c r="B7" s="20">
        <v>3</v>
      </c>
      <c r="C7" s="82">
        <v>171785168</v>
      </c>
      <c r="D7" s="548">
        <v>9.5052838696699993E-9</v>
      </c>
      <c r="E7" s="82" t="s">
        <v>21</v>
      </c>
      <c r="F7" s="20" t="s">
        <v>25</v>
      </c>
      <c r="G7" s="314">
        <v>7.3113526749799998E-2</v>
      </c>
    </row>
    <row r="8" spans="1:7" s="34" customFormat="1">
      <c r="A8" s="19" t="s">
        <v>798</v>
      </c>
      <c r="B8" s="20">
        <v>5</v>
      </c>
      <c r="C8" s="82">
        <v>57011469</v>
      </c>
      <c r="D8" s="548">
        <v>3.5139759271000001E-9</v>
      </c>
      <c r="E8" s="82" t="s">
        <v>22</v>
      </c>
      <c r="F8" s="20" t="s">
        <v>26</v>
      </c>
      <c r="G8" s="314">
        <v>9.0248593271800001E-2</v>
      </c>
    </row>
    <row r="9" spans="1:7" s="34" customFormat="1">
      <c r="A9" s="19" t="s">
        <v>800</v>
      </c>
      <c r="B9" s="20">
        <v>5</v>
      </c>
      <c r="C9" s="82">
        <v>138743256</v>
      </c>
      <c r="D9" s="548">
        <v>2.9725390831800001E-9</v>
      </c>
      <c r="E9" s="82" t="s">
        <v>26</v>
      </c>
      <c r="F9" s="20" t="s">
        <v>25</v>
      </c>
      <c r="G9" s="314">
        <v>8.0892854964800004E-2</v>
      </c>
    </row>
    <row r="10" spans="1:7" s="34" customFormat="1">
      <c r="A10" s="19" t="s">
        <v>1109</v>
      </c>
      <c r="B10" s="20">
        <v>6</v>
      </c>
      <c r="C10" s="82">
        <v>36636080</v>
      </c>
      <c r="D10" s="548">
        <v>2.1402560470800001E-19</v>
      </c>
      <c r="E10" s="82" t="s">
        <v>21</v>
      </c>
      <c r="F10" s="20" t="s">
        <v>22</v>
      </c>
      <c r="G10" s="314">
        <v>0.129469282421</v>
      </c>
    </row>
    <row r="11" spans="1:7" s="34" customFormat="1">
      <c r="A11" s="19" t="s">
        <v>1110</v>
      </c>
      <c r="B11" s="20">
        <v>6</v>
      </c>
      <c r="C11" s="82">
        <v>118653075</v>
      </c>
      <c r="D11" s="548">
        <v>1.6267050512500001E-10</v>
      </c>
      <c r="E11" s="82" t="s">
        <v>26</v>
      </c>
      <c r="F11" s="20" t="s">
        <v>25</v>
      </c>
      <c r="G11" s="314">
        <v>0.17281207322</v>
      </c>
    </row>
    <row r="12" spans="1:7" s="34" customFormat="1">
      <c r="A12" s="19" t="s">
        <v>78</v>
      </c>
      <c r="B12" s="20">
        <v>7</v>
      </c>
      <c r="C12" s="82">
        <v>128430437</v>
      </c>
      <c r="D12" s="548">
        <v>2.22141636466E-9</v>
      </c>
      <c r="E12" s="82" t="s">
        <v>22</v>
      </c>
      <c r="F12" s="20" t="s">
        <v>25</v>
      </c>
      <c r="G12" s="314">
        <v>0.12619515613999999</v>
      </c>
    </row>
    <row r="13" spans="1:7" s="34" customFormat="1">
      <c r="A13" s="19" t="s">
        <v>802</v>
      </c>
      <c r="B13" s="20">
        <v>10</v>
      </c>
      <c r="C13" s="82">
        <v>75406141</v>
      </c>
      <c r="D13" s="548">
        <v>4.5722216581699997E-11</v>
      </c>
      <c r="E13" s="82" t="s">
        <v>21</v>
      </c>
      <c r="F13" s="20" t="s">
        <v>26</v>
      </c>
      <c r="G13" s="314">
        <v>0.117024342792</v>
      </c>
    </row>
    <row r="14" spans="1:7" s="34" customFormat="1">
      <c r="A14" s="19" t="s">
        <v>804</v>
      </c>
      <c r="B14" s="20">
        <v>10</v>
      </c>
      <c r="C14" s="82">
        <v>114487812</v>
      </c>
      <c r="D14" s="548">
        <v>1.64764328551E-10</v>
      </c>
      <c r="E14" s="82" t="s">
        <v>26</v>
      </c>
      <c r="F14" s="20" t="s">
        <v>25</v>
      </c>
      <c r="G14" s="314">
        <v>9.1727999695099996E-2</v>
      </c>
    </row>
    <row r="15" spans="1:7" s="34" customFormat="1">
      <c r="A15" s="19" t="s">
        <v>61</v>
      </c>
      <c r="B15" s="20">
        <v>10</v>
      </c>
      <c r="C15" s="82">
        <v>121419487</v>
      </c>
      <c r="D15" s="548">
        <v>1.0065652653E-24</v>
      </c>
      <c r="E15" s="82" t="s">
        <v>25</v>
      </c>
      <c r="F15" s="20" t="s">
        <v>21</v>
      </c>
      <c r="G15" s="314">
        <v>0.142147062697</v>
      </c>
    </row>
    <row r="16" spans="1:7" s="34" customFormat="1">
      <c r="A16" s="19" t="s">
        <v>806</v>
      </c>
      <c r="B16" s="20">
        <v>11</v>
      </c>
      <c r="C16" s="82">
        <v>14066800</v>
      </c>
      <c r="D16" s="548">
        <v>3.5768786018899997E-8</v>
      </c>
      <c r="E16" s="82" t="s">
        <v>22</v>
      </c>
      <c r="F16" s="20" t="s">
        <v>25</v>
      </c>
      <c r="G16" s="314">
        <v>7.1085109312100006E-2</v>
      </c>
    </row>
    <row r="17" spans="1:7" s="34" customFormat="1">
      <c r="A17" s="19" t="s">
        <v>86</v>
      </c>
      <c r="B17" s="20">
        <v>15</v>
      </c>
      <c r="C17" s="82">
        <v>85350081</v>
      </c>
      <c r="D17" s="548">
        <v>9.9033039466900002E-17</v>
      </c>
      <c r="E17" s="82" t="s">
        <v>21</v>
      </c>
      <c r="F17" s="20" t="s">
        <v>22</v>
      </c>
      <c r="G17" s="314">
        <v>0.104822202832</v>
      </c>
    </row>
    <row r="18" spans="1:7" s="34" customFormat="1">
      <c r="A18" s="19" t="s">
        <v>807</v>
      </c>
      <c r="B18" s="20">
        <v>16</v>
      </c>
      <c r="C18" s="82">
        <v>977160</v>
      </c>
      <c r="D18" s="548">
        <v>1.68802310208E-8</v>
      </c>
      <c r="E18" s="82" t="s">
        <v>21</v>
      </c>
      <c r="F18" s="20" t="s">
        <v>22</v>
      </c>
      <c r="G18" s="314">
        <v>7.5528243664299999E-2</v>
      </c>
    </row>
    <row r="19" spans="1:7" s="34" customFormat="1">
      <c r="A19" s="19" t="s">
        <v>76</v>
      </c>
      <c r="B19" s="20">
        <v>17</v>
      </c>
      <c r="C19" s="82">
        <v>1296092</v>
      </c>
      <c r="D19" s="548">
        <v>2.4940308997999999E-8</v>
      </c>
      <c r="E19" s="82" t="s">
        <v>25</v>
      </c>
      <c r="F19" s="20" t="s">
        <v>21</v>
      </c>
      <c r="G19" s="314">
        <v>0.12055034622499999</v>
      </c>
    </row>
    <row r="20" spans="1:7" s="34" customFormat="1">
      <c r="A20" s="19" t="s">
        <v>1111</v>
      </c>
      <c r="B20" s="20">
        <v>17</v>
      </c>
      <c r="C20" s="82">
        <v>44819565</v>
      </c>
      <c r="D20" s="548">
        <v>2.6465790121799998E-13</v>
      </c>
      <c r="E20" s="82" t="s">
        <v>22</v>
      </c>
      <c r="F20" s="20" t="s">
        <v>21</v>
      </c>
      <c r="G20" s="314">
        <v>0.109073830959</v>
      </c>
    </row>
    <row r="21" spans="1:7" s="34" customFormat="1">
      <c r="A21" s="19" t="s">
        <v>199</v>
      </c>
      <c r="B21" s="20">
        <v>17</v>
      </c>
      <c r="C21" s="82">
        <v>64303793</v>
      </c>
      <c r="D21" s="548">
        <v>2.9907682433099998E-10</v>
      </c>
      <c r="E21" s="82" t="s">
        <v>22</v>
      </c>
      <c r="F21" s="20" t="s">
        <v>21</v>
      </c>
      <c r="G21" s="314">
        <v>8.0357071839499999E-2</v>
      </c>
    </row>
    <row r="22" spans="1:7" s="34" customFormat="1">
      <c r="A22" s="19" t="s">
        <v>67</v>
      </c>
      <c r="B22" s="20">
        <v>18</v>
      </c>
      <c r="C22" s="82">
        <v>34253745</v>
      </c>
      <c r="D22" s="548">
        <v>2.43063312279E-21</v>
      </c>
      <c r="E22" s="82" t="s">
        <v>21</v>
      </c>
      <c r="F22" s="20" t="s">
        <v>22</v>
      </c>
      <c r="G22" s="314">
        <v>0.12888891872200001</v>
      </c>
    </row>
    <row r="23" spans="1:7" s="34" customFormat="1" ht="17" thickBot="1">
      <c r="A23" s="315" t="s">
        <v>84</v>
      </c>
      <c r="B23" s="321">
        <v>22</v>
      </c>
      <c r="C23" s="85">
        <v>24171305</v>
      </c>
      <c r="D23" s="549">
        <v>2.4642436364599998E-15</v>
      </c>
      <c r="E23" s="85" t="s">
        <v>26</v>
      </c>
      <c r="F23" s="321" t="s">
        <v>25</v>
      </c>
      <c r="G23" s="316">
        <v>0.120311993117</v>
      </c>
    </row>
    <row r="25" spans="1:7" ht="71" customHeight="1">
      <c r="A25" s="745" t="s">
        <v>1853</v>
      </c>
      <c r="B25" s="745"/>
      <c r="C25" s="745"/>
      <c r="D25" s="745"/>
      <c r="E25" s="745"/>
      <c r="F25" s="745"/>
      <c r="G25" s="745"/>
    </row>
  </sheetData>
  <autoFilter ref="A3:G3" xr:uid="{480A01EC-6AA4-1846-9BDE-33D82632CEDE}"/>
  <mergeCells count="1">
    <mergeCell ref="A25:G25"/>
  </mergeCells>
  <conditionalFormatting sqref="A3:A23 A25">
    <cfRule type="duplicateValues" dxfId="0" priority="2"/>
  </conditionalFormatting>
  <hyperlinks>
    <hyperlink ref="A2" location="List!A1" display="Back to List" xr:uid="{7E843F11-A180-C94A-94A9-838FF9CDAE4C}"/>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830EA-580E-DB41-A043-70A43056BD88}">
  <dimension ref="A1:J19"/>
  <sheetViews>
    <sheetView workbookViewId="0">
      <selection activeCell="A18" sqref="A18:D18"/>
    </sheetView>
  </sheetViews>
  <sheetFormatPr baseColWidth="10" defaultRowHeight="16"/>
  <cols>
    <col min="1" max="1" width="42.1640625" customWidth="1"/>
    <col min="2" max="4" width="21.83203125" style="322" customWidth="1"/>
    <col min="5" max="8" width="8.1640625" customWidth="1"/>
    <col min="10" max="10" width="9" style="42" customWidth="1"/>
  </cols>
  <sheetData>
    <row r="1" spans="1:9">
      <c r="A1" s="30" t="s">
        <v>2055</v>
      </c>
      <c r="I1" s="42"/>
    </row>
    <row r="2" spans="1:9">
      <c r="A2" s="32" t="s">
        <v>173</v>
      </c>
      <c r="I2" s="42"/>
    </row>
    <row r="3" spans="1:9" ht="17" thickBot="1"/>
    <row r="4" spans="1:9" ht="17" thickBot="1">
      <c r="A4" s="86"/>
      <c r="B4" s="324" t="s">
        <v>1113</v>
      </c>
      <c r="C4" s="336" t="s">
        <v>1133</v>
      </c>
      <c r="D4" s="323" t="s">
        <v>1134</v>
      </c>
    </row>
    <row r="5" spans="1:9">
      <c r="A5" s="327" t="s">
        <v>1116</v>
      </c>
      <c r="B5" s="328" t="s">
        <v>1112</v>
      </c>
      <c r="C5" s="337" t="s">
        <v>1115</v>
      </c>
      <c r="D5" s="329" t="s">
        <v>1114</v>
      </c>
    </row>
    <row r="6" spans="1:9">
      <c r="A6" s="325" t="s">
        <v>1152</v>
      </c>
      <c r="B6" s="40" t="s">
        <v>1117</v>
      </c>
      <c r="C6" s="338" t="s">
        <v>1121</v>
      </c>
      <c r="D6" s="38" t="s">
        <v>1120</v>
      </c>
    </row>
    <row r="7" spans="1:9">
      <c r="A7" s="330" t="s">
        <v>1153</v>
      </c>
      <c r="B7" s="331" t="s">
        <v>1118</v>
      </c>
      <c r="C7" s="339" t="s">
        <v>878</v>
      </c>
      <c r="D7" s="332" t="s">
        <v>1119</v>
      </c>
    </row>
    <row r="8" spans="1:9">
      <c r="A8" s="325" t="s">
        <v>1166</v>
      </c>
      <c r="B8" s="333" t="s">
        <v>1124</v>
      </c>
      <c r="C8" s="340" t="s">
        <v>1122</v>
      </c>
      <c r="D8" s="334" t="s">
        <v>1123</v>
      </c>
    </row>
    <row r="9" spans="1:9">
      <c r="A9" s="335" t="s">
        <v>1155</v>
      </c>
      <c r="B9" s="40" t="s">
        <v>1125</v>
      </c>
      <c r="C9" s="338" t="s">
        <v>1127</v>
      </c>
      <c r="D9" s="38" t="s">
        <v>1126</v>
      </c>
    </row>
    <row r="10" spans="1:9">
      <c r="A10" s="335" t="s">
        <v>1156</v>
      </c>
      <c r="B10" s="40" t="s">
        <v>1129</v>
      </c>
      <c r="C10" s="338" t="s">
        <v>1135</v>
      </c>
      <c r="D10" s="38" t="s">
        <v>1139</v>
      </c>
    </row>
    <row r="11" spans="1:9">
      <c r="A11" s="335" t="s">
        <v>1157</v>
      </c>
      <c r="B11" s="40" t="s">
        <v>1131</v>
      </c>
      <c r="C11" s="338" t="s">
        <v>1136</v>
      </c>
      <c r="D11" s="38" t="s">
        <v>1140</v>
      </c>
    </row>
    <row r="12" spans="1:9">
      <c r="A12" s="335" t="s">
        <v>1158</v>
      </c>
      <c r="B12" s="40" t="s">
        <v>1130</v>
      </c>
      <c r="C12" s="338" t="s">
        <v>1137</v>
      </c>
      <c r="D12" s="38" t="s">
        <v>1141</v>
      </c>
    </row>
    <row r="13" spans="1:9">
      <c r="A13" s="335" t="s">
        <v>1128</v>
      </c>
      <c r="B13" s="40" t="s">
        <v>1132</v>
      </c>
      <c r="C13" s="338" t="s">
        <v>1138</v>
      </c>
      <c r="D13" s="38" t="s">
        <v>1141</v>
      </c>
    </row>
    <row r="14" spans="1:9">
      <c r="A14" s="330" t="s">
        <v>1142</v>
      </c>
      <c r="B14" s="331" t="s">
        <v>1143</v>
      </c>
      <c r="C14" s="339" t="s">
        <v>1122</v>
      </c>
      <c r="D14" s="332" t="s">
        <v>1144</v>
      </c>
    </row>
    <row r="15" spans="1:9">
      <c r="A15" s="330" t="s">
        <v>1145</v>
      </c>
      <c r="B15" s="331" t="s">
        <v>1146</v>
      </c>
      <c r="C15" s="339" t="s">
        <v>1147</v>
      </c>
      <c r="D15" s="332" t="s">
        <v>1148</v>
      </c>
    </row>
    <row r="16" spans="1:9" ht="20" thickBot="1">
      <c r="A16" s="326" t="s">
        <v>1159</v>
      </c>
      <c r="B16" s="41" t="s">
        <v>1149</v>
      </c>
      <c r="C16" s="341" t="s">
        <v>1150</v>
      </c>
      <c r="D16" s="39" t="s">
        <v>1151</v>
      </c>
    </row>
    <row r="18" spans="1:4">
      <c r="A18" s="857" t="s">
        <v>1167</v>
      </c>
      <c r="B18" s="857"/>
      <c r="C18" s="857"/>
      <c r="D18" s="857"/>
    </row>
    <row r="19" spans="1:4" ht="33" customHeight="1">
      <c r="A19" s="745" t="s">
        <v>1154</v>
      </c>
      <c r="B19" s="745"/>
      <c r="C19" s="745"/>
      <c r="D19" s="745"/>
    </row>
  </sheetData>
  <mergeCells count="2">
    <mergeCell ref="A19:D19"/>
    <mergeCell ref="A18:D18"/>
  </mergeCells>
  <hyperlinks>
    <hyperlink ref="A2" location="List!A1" display="Back to List" xr:uid="{93B1CD71-1EF7-F34E-B928-B1F6117C6BF6}"/>
    <hyperlink ref="A18" location="'ST2'!A1" display="*The list of those variants appear in column &quot;N in EMC severity study&quot; in Supplementary Table 2" xr:uid="{FC03E517-ECB6-944C-8296-DE1E43E267F2}"/>
    <hyperlink ref="A18:D18" location="'ST2'!J3" display="*The list of those variants appear in column &quot;N in EMC severity study&quot; in Supplementary Table 2" xr:uid="{66A8C847-8CB7-ED44-9B0F-6E1D9E68344E}"/>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238A5-11E8-A340-B199-4A3648DC04BB}">
  <dimension ref="A1:M17"/>
  <sheetViews>
    <sheetView workbookViewId="0"/>
  </sheetViews>
  <sheetFormatPr baseColWidth="10" defaultRowHeight="16"/>
  <cols>
    <col min="1" max="1" width="25.5" customWidth="1"/>
    <col min="2" max="2" width="76.33203125" customWidth="1"/>
    <col min="3" max="3" width="18.6640625" customWidth="1"/>
    <col min="4" max="8" width="8.1640625" customWidth="1"/>
    <col min="10" max="10" width="9" style="42" customWidth="1"/>
  </cols>
  <sheetData>
    <row r="1" spans="1:13" ht="18">
      <c r="A1" s="30" t="s">
        <v>2054</v>
      </c>
      <c r="I1" s="42"/>
    </row>
    <row r="2" spans="1:13" ht="17" thickBot="1">
      <c r="A2" s="32" t="s">
        <v>173</v>
      </c>
      <c r="I2" s="42"/>
    </row>
    <row r="3" spans="1:13" s="97" customFormat="1" ht="44" customHeight="1" thickBot="1">
      <c r="A3" s="288" t="s">
        <v>1087</v>
      </c>
      <c r="B3" s="289" t="s">
        <v>906</v>
      </c>
      <c r="C3" s="290" t="s">
        <v>1093</v>
      </c>
      <c r="D3" s="290" t="s">
        <v>842</v>
      </c>
      <c r="E3" s="290" t="s">
        <v>914</v>
      </c>
      <c r="F3" s="305" t="s">
        <v>1094</v>
      </c>
      <c r="G3" s="290" t="s">
        <v>14</v>
      </c>
      <c r="H3" s="290" t="s">
        <v>1160</v>
      </c>
      <c r="I3" s="291" t="s">
        <v>851</v>
      </c>
      <c r="J3" s="292" t="s">
        <v>15</v>
      </c>
      <c r="K3" s="98"/>
      <c r="L3" s="98"/>
      <c r="M3" s="98"/>
    </row>
    <row r="4" spans="1:13" s="97" customFormat="1" ht="58" customHeight="1">
      <c r="A4" s="285" t="s">
        <v>1090</v>
      </c>
      <c r="B4" s="286" t="s">
        <v>1089</v>
      </c>
      <c r="C4" s="286" t="s">
        <v>1091</v>
      </c>
      <c r="D4" s="287">
        <v>322</v>
      </c>
      <c r="E4" s="287" t="s">
        <v>182</v>
      </c>
      <c r="F4" s="293">
        <v>0.72604950000000001</v>
      </c>
      <c r="G4" s="293">
        <v>0.1879624</v>
      </c>
      <c r="H4" s="294" t="s">
        <v>182</v>
      </c>
      <c r="I4" s="295" t="s">
        <v>182</v>
      </c>
      <c r="J4" s="296">
        <v>1.1E-4</v>
      </c>
    </row>
    <row r="5" spans="1:13" s="97" customFormat="1" ht="58" customHeight="1" thickBot="1">
      <c r="A5" s="282" t="s">
        <v>1086</v>
      </c>
      <c r="B5" s="279" t="s">
        <v>907</v>
      </c>
      <c r="C5" s="279" t="s">
        <v>1092</v>
      </c>
      <c r="D5" s="280">
        <v>368</v>
      </c>
      <c r="E5" s="280">
        <v>122</v>
      </c>
      <c r="F5" s="297">
        <v>0.24670700000000001</v>
      </c>
      <c r="G5" s="297">
        <v>9.4652539999999993E-2</v>
      </c>
      <c r="H5" s="298">
        <v>1.2798039999999999</v>
      </c>
      <c r="I5" s="299" t="s">
        <v>1095</v>
      </c>
      <c r="J5" s="300">
        <v>9.1000000000000004E-3</v>
      </c>
    </row>
    <row r="6" spans="1:13" s="97" customFormat="1" ht="44" customHeight="1" thickBot="1">
      <c r="A6" s="288" t="s">
        <v>1088</v>
      </c>
      <c r="B6" s="289" t="s">
        <v>906</v>
      </c>
      <c r="C6" s="290" t="s">
        <v>1093</v>
      </c>
      <c r="D6" s="290" t="s">
        <v>842</v>
      </c>
      <c r="E6" s="290" t="s">
        <v>914</v>
      </c>
      <c r="F6" s="305" t="s">
        <v>1094</v>
      </c>
      <c r="G6" s="290" t="s">
        <v>14</v>
      </c>
      <c r="H6" s="290" t="s">
        <v>1160</v>
      </c>
      <c r="I6" s="291" t="s">
        <v>915</v>
      </c>
      <c r="J6" s="292" t="s">
        <v>15</v>
      </c>
    </row>
    <row r="7" spans="1:13" s="97" customFormat="1" ht="58" customHeight="1">
      <c r="A7" s="281" t="s">
        <v>909</v>
      </c>
      <c r="B7" s="279" t="s">
        <v>910</v>
      </c>
      <c r="C7" s="279" t="s">
        <v>1092</v>
      </c>
      <c r="D7" s="280">
        <v>368</v>
      </c>
      <c r="E7" s="280">
        <v>92</v>
      </c>
      <c r="F7" s="297">
        <v>0.2546773</v>
      </c>
      <c r="G7" s="297">
        <v>0.108083</v>
      </c>
      <c r="H7" s="298">
        <v>1.2900450000000001</v>
      </c>
      <c r="I7" s="299" t="s">
        <v>1096</v>
      </c>
      <c r="J7" s="300">
        <v>1.7999999999999999E-2</v>
      </c>
    </row>
    <row r="8" spans="1:13" s="97" customFormat="1" ht="58" customHeight="1">
      <c r="A8" s="281" t="s">
        <v>911</v>
      </c>
      <c r="B8" s="279" t="s">
        <v>912</v>
      </c>
      <c r="C8" s="279" t="s">
        <v>1092</v>
      </c>
      <c r="D8" s="280">
        <v>368</v>
      </c>
      <c r="E8" s="280">
        <v>66</v>
      </c>
      <c r="F8" s="297">
        <v>0.30449189999999998</v>
      </c>
      <c r="G8" s="297">
        <v>0.1266514</v>
      </c>
      <c r="H8" s="298">
        <v>1.355936</v>
      </c>
      <c r="I8" s="299" t="s">
        <v>1097</v>
      </c>
      <c r="J8" s="300">
        <v>1.6E-2</v>
      </c>
    </row>
    <row r="9" spans="1:13" s="97" customFormat="1" ht="58" customHeight="1">
      <c r="A9" s="281" t="s">
        <v>916</v>
      </c>
      <c r="B9" s="279" t="s">
        <v>908</v>
      </c>
      <c r="C9" s="279" t="s">
        <v>1092</v>
      </c>
      <c r="D9" s="280">
        <v>368</v>
      </c>
      <c r="E9" s="280">
        <v>30</v>
      </c>
      <c r="F9" s="297">
        <v>9.020707E-2</v>
      </c>
      <c r="G9" s="297">
        <v>0.18983130000000001</v>
      </c>
      <c r="H9" s="298">
        <v>1.094401</v>
      </c>
      <c r="I9" s="299" t="s">
        <v>1098</v>
      </c>
      <c r="J9" s="300">
        <v>0.63</v>
      </c>
    </row>
    <row r="10" spans="1:13" s="97" customFormat="1" ht="58" customHeight="1">
      <c r="A10" s="312" t="s">
        <v>1100</v>
      </c>
      <c r="B10" s="306" t="s">
        <v>913</v>
      </c>
      <c r="C10" s="306" t="s">
        <v>1092</v>
      </c>
      <c r="D10" s="307">
        <v>368</v>
      </c>
      <c r="E10" s="307">
        <v>70</v>
      </c>
      <c r="F10" s="308">
        <v>0.19340940000000001</v>
      </c>
      <c r="G10" s="308">
        <v>0.1274344</v>
      </c>
      <c r="H10" s="309">
        <v>1.213379</v>
      </c>
      <c r="I10" s="310" t="s">
        <v>1099</v>
      </c>
      <c r="J10" s="311">
        <v>0.13</v>
      </c>
    </row>
    <row r="11" spans="1:13" ht="58" customHeight="1" thickBot="1">
      <c r="A11" s="313" t="s">
        <v>1101</v>
      </c>
      <c r="B11" s="283" t="s">
        <v>913</v>
      </c>
      <c r="C11" s="283" t="s">
        <v>1092</v>
      </c>
      <c r="D11" s="284">
        <v>368</v>
      </c>
      <c r="E11" s="284">
        <v>70</v>
      </c>
      <c r="F11" s="301">
        <v>0.40249089999999998</v>
      </c>
      <c r="G11" s="301">
        <v>0.1242711</v>
      </c>
      <c r="H11" s="302">
        <v>1.4955449999999999</v>
      </c>
      <c r="I11" s="303" t="s">
        <v>1102</v>
      </c>
      <c r="J11" s="304">
        <v>1.1999999999999999E-3</v>
      </c>
    </row>
    <row r="12" spans="1:13" s="97" customFormat="1" ht="44" customHeight="1" thickBot="1">
      <c r="A12" s="342" t="s">
        <v>1162</v>
      </c>
      <c r="B12" s="289" t="s">
        <v>906</v>
      </c>
      <c r="C12" s="290" t="s">
        <v>1093</v>
      </c>
      <c r="D12" s="290" t="s">
        <v>842</v>
      </c>
      <c r="E12" s="290" t="s">
        <v>914</v>
      </c>
      <c r="F12" s="305" t="s">
        <v>1094</v>
      </c>
      <c r="G12" s="290" t="s">
        <v>14</v>
      </c>
      <c r="H12" s="290" t="s">
        <v>1160</v>
      </c>
      <c r="I12" s="291" t="s">
        <v>851</v>
      </c>
      <c r="J12" s="292" t="s">
        <v>15</v>
      </c>
      <c r="K12" s="98"/>
      <c r="L12" s="98"/>
      <c r="M12" s="98"/>
    </row>
    <row r="13" spans="1:13" s="97" customFormat="1" ht="58" customHeight="1">
      <c r="A13" s="285" t="s">
        <v>1090</v>
      </c>
      <c r="B13" s="286" t="s">
        <v>1089</v>
      </c>
      <c r="C13" s="286" t="s">
        <v>1091</v>
      </c>
      <c r="D13" s="287">
        <v>194</v>
      </c>
      <c r="E13" s="287" t="s">
        <v>182</v>
      </c>
      <c r="F13" s="293">
        <v>0.73145199999999999</v>
      </c>
      <c r="G13" s="293">
        <v>0.23816190000000001</v>
      </c>
      <c r="H13" s="294" t="s">
        <v>182</v>
      </c>
      <c r="I13" s="295" t="s">
        <v>182</v>
      </c>
      <c r="J13" s="296">
        <v>2.0999999999999999E-3</v>
      </c>
    </row>
    <row r="14" spans="1:13" s="97" customFormat="1" ht="58" customHeight="1" thickBot="1">
      <c r="A14" s="313" t="s">
        <v>1086</v>
      </c>
      <c r="B14" s="283" t="s">
        <v>907</v>
      </c>
      <c r="C14" s="283" t="s">
        <v>1092</v>
      </c>
      <c r="D14" s="284">
        <v>214</v>
      </c>
      <c r="E14" s="284">
        <v>33</v>
      </c>
      <c r="F14" s="301">
        <v>0.42217159999999998</v>
      </c>
      <c r="G14" s="301">
        <v>0.1926321</v>
      </c>
      <c r="H14" s="302">
        <v>1.5252699999999999</v>
      </c>
      <c r="I14" s="303" t="s">
        <v>1163</v>
      </c>
      <c r="J14" s="304">
        <v>2.8000000000000001E-2</v>
      </c>
    </row>
    <row r="16" spans="1:13" ht="18">
      <c r="A16" s="97" t="s">
        <v>1161</v>
      </c>
    </row>
    <row r="17" spans="1:10" ht="54" customHeight="1">
      <c r="A17" s="746" t="s">
        <v>1947</v>
      </c>
      <c r="B17" s="746"/>
      <c r="C17" s="746"/>
      <c r="D17" s="746"/>
      <c r="E17" s="746"/>
      <c r="F17" s="746"/>
      <c r="G17" s="746"/>
      <c r="H17" s="746"/>
      <c r="I17" s="746"/>
      <c r="J17" s="746"/>
    </row>
  </sheetData>
  <mergeCells count="1">
    <mergeCell ref="A17:J17"/>
  </mergeCells>
  <hyperlinks>
    <hyperlink ref="A2" location="List!A1" display="Back to List" xr:uid="{185F15B2-EDDA-D543-BCA1-CF97BB027A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B71DE-047B-944D-8313-6704F7B33797}">
  <dimension ref="A1:N268"/>
  <sheetViews>
    <sheetView zoomScale="88" zoomScaleNormal="75" workbookViewId="0">
      <selection activeCell="A2" sqref="A2"/>
    </sheetView>
  </sheetViews>
  <sheetFormatPr baseColWidth="10" defaultRowHeight="16"/>
  <cols>
    <col min="1" max="1" width="9.5" customWidth="1"/>
    <col min="2" max="2" width="18" bestFit="1" customWidth="1"/>
    <col min="3" max="3" width="25.1640625" customWidth="1"/>
    <col min="4" max="4" width="24.6640625" bestFit="1" customWidth="1"/>
    <col min="5" max="5" width="18.6640625" bestFit="1" customWidth="1"/>
    <col min="6" max="6" width="10.1640625" bestFit="1" customWidth="1"/>
    <col min="7" max="7" width="11.5" bestFit="1" customWidth="1"/>
    <col min="8" max="8" width="11.6640625" bestFit="1" customWidth="1"/>
    <col min="9" max="9" width="15.1640625" bestFit="1" customWidth="1"/>
    <col min="10" max="10" width="23.5" bestFit="1" customWidth="1"/>
    <col min="11" max="11" width="15.33203125" bestFit="1" customWidth="1"/>
    <col min="12" max="12" width="22.83203125" bestFit="1" customWidth="1"/>
    <col min="13" max="13" width="30.5" bestFit="1" customWidth="1"/>
    <col min="14" max="14" width="29.83203125" customWidth="1"/>
  </cols>
  <sheetData>
    <row r="1" spans="1:14">
      <c r="A1" s="30" t="s">
        <v>1944</v>
      </c>
      <c r="B1" s="30"/>
      <c r="D1" s="30"/>
    </row>
    <row r="2" spans="1:14">
      <c r="A2" s="32" t="s">
        <v>173</v>
      </c>
    </row>
    <row r="3" spans="1:14" s="30" customFormat="1">
      <c r="A3" s="33" t="s">
        <v>2</v>
      </c>
      <c r="B3" s="33" t="s">
        <v>161</v>
      </c>
      <c r="C3" s="33" t="s">
        <v>162</v>
      </c>
      <c r="D3" s="33" t="s">
        <v>163</v>
      </c>
      <c r="E3" s="33" t="s">
        <v>203</v>
      </c>
      <c r="F3" s="33" t="s">
        <v>164</v>
      </c>
      <c r="G3" s="33" t="s">
        <v>165</v>
      </c>
      <c r="H3" s="33" t="s">
        <v>166</v>
      </c>
      <c r="I3" s="33" t="s">
        <v>1172</v>
      </c>
      <c r="J3" s="33" t="s">
        <v>1165</v>
      </c>
      <c r="K3" s="722" t="s">
        <v>184</v>
      </c>
      <c r="L3" s="722" t="s">
        <v>185</v>
      </c>
      <c r="M3" s="33" t="s">
        <v>1883</v>
      </c>
      <c r="N3" s="33" t="s">
        <v>1884</v>
      </c>
    </row>
    <row r="4" spans="1:14">
      <c r="A4" s="343" t="s">
        <v>204</v>
      </c>
      <c r="B4" s="34" t="s">
        <v>205</v>
      </c>
      <c r="C4" s="34" t="s">
        <v>206</v>
      </c>
      <c r="D4" s="34" t="s">
        <v>207</v>
      </c>
      <c r="E4" s="34" t="s">
        <v>208</v>
      </c>
      <c r="F4" s="34">
        <v>0</v>
      </c>
      <c r="G4" s="34">
        <v>1</v>
      </c>
      <c r="H4" s="34">
        <v>0</v>
      </c>
      <c r="I4" s="34">
        <v>1</v>
      </c>
      <c r="J4" s="34">
        <v>0</v>
      </c>
      <c r="K4" s="723">
        <v>0</v>
      </c>
      <c r="L4" s="34">
        <v>0</v>
      </c>
      <c r="M4" s="34" t="s">
        <v>209</v>
      </c>
      <c r="N4" s="34" t="s">
        <v>210</v>
      </c>
    </row>
    <row r="5" spans="1:14">
      <c r="A5" s="343" t="s">
        <v>204</v>
      </c>
      <c r="B5" s="34" t="s">
        <v>205</v>
      </c>
      <c r="C5" s="34" t="s">
        <v>211</v>
      </c>
      <c r="D5" s="34" t="s">
        <v>212</v>
      </c>
      <c r="E5" s="34" t="s">
        <v>208</v>
      </c>
      <c r="F5" s="34">
        <v>0</v>
      </c>
      <c r="G5" s="34">
        <v>1</v>
      </c>
      <c r="H5" s="34">
        <v>0</v>
      </c>
      <c r="I5" s="34">
        <v>1</v>
      </c>
      <c r="J5" s="34">
        <v>0</v>
      </c>
      <c r="K5" s="34">
        <v>0</v>
      </c>
      <c r="L5" s="34">
        <v>0</v>
      </c>
      <c r="M5" s="34" t="s">
        <v>213</v>
      </c>
      <c r="N5" s="34" t="s">
        <v>210</v>
      </c>
    </row>
    <row r="6" spans="1:14">
      <c r="A6" s="343" t="s">
        <v>204</v>
      </c>
      <c r="B6" s="34" t="s">
        <v>205</v>
      </c>
      <c r="C6" s="34" t="s">
        <v>214</v>
      </c>
      <c r="D6" s="34" t="s">
        <v>215</v>
      </c>
      <c r="E6" s="34" t="s">
        <v>208</v>
      </c>
      <c r="F6" s="34">
        <v>1</v>
      </c>
      <c r="G6" s="34">
        <v>0</v>
      </c>
      <c r="H6" s="34">
        <v>0</v>
      </c>
      <c r="I6" s="34">
        <v>1</v>
      </c>
      <c r="J6" s="34">
        <v>0</v>
      </c>
      <c r="K6" s="34">
        <v>0</v>
      </c>
      <c r="L6" s="34">
        <v>0</v>
      </c>
      <c r="M6" s="34" t="s">
        <v>209</v>
      </c>
      <c r="N6" s="34" t="s">
        <v>210</v>
      </c>
    </row>
    <row r="7" spans="1:14">
      <c r="A7" s="343" t="s">
        <v>216</v>
      </c>
      <c r="B7" s="34" t="s">
        <v>217</v>
      </c>
      <c r="C7" s="34" t="s">
        <v>218</v>
      </c>
      <c r="D7" s="34" t="s">
        <v>219</v>
      </c>
      <c r="E7" s="34" t="s">
        <v>208</v>
      </c>
      <c r="F7" s="34">
        <v>6</v>
      </c>
      <c r="G7" s="34">
        <v>2</v>
      </c>
      <c r="H7" s="34">
        <v>0</v>
      </c>
      <c r="I7" s="34">
        <v>8</v>
      </c>
      <c r="J7" s="34">
        <v>3</v>
      </c>
      <c r="K7" s="278">
        <v>3.18E-6</v>
      </c>
      <c r="L7" s="278">
        <v>7.0400000000000004E-6</v>
      </c>
      <c r="M7" s="34" t="s">
        <v>220</v>
      </c>
      <c r="N7" s="34" t="s">
        <v>221</v>
      </c>
    </row>
    <row r="8" spans="1:14">
      <c r="A8" s="343" t="s">
        <v>216</v>
      </c>
      <c r="B8" t="s">
        <v>217</v>
      </c>
      <c r="C8" t="s">
        <v>222</v>
      </c>
      <c r="D8" t="s">
        <v>223</v>
      </c>
      <c r="E8" t="s">
        <v>208</v>
      </c>
      <c r="F8">
        <v>1</v>
      </c>
      <c r="G8">
        <v>0</v>
      </c>
      <c r="H8">
        <v>0</v>
      </c>
      <c r="I8">
        <v>1</v>
      </c>
      <c r="J8">
        <v>0</v>
      </c>
      <c r="K8">
        <v>0</v>
      </c>
      <c r="L8">
        <v>0</v>
      </c>
      <c r="M8" t="s">
        <v>224</v>
      </c>
      <c r="N8" t="s">
        <v>210</v>
      </c>
    </row>
    <row r="9" spans="1:14">
      <c r="A9" s="343" t="s">
        <v>216</v>
      </c>
      <c r="B9" t="s">
        <v>217</v>
      </c>
      <c r="C9" t="s">
        <v>225</v>
      </c>
      <c r="D9" t="s">
        <v>182</v>
      </c>
      <c r="E9" t="s">
        <v>226</v>
      </c>
      <c r="F9">
        <v>1</v>
      </c>
      <c r="G9">
        <v>0</v>
      </c>
      <c r="H9">
        <v>0</v>
      </c>
      <c r="I9">
        <v>1</v>
      </c>
      <c r="J9">
        <v>0</v>
      </c>
      <c r="K9">
        <v>0</v>
      </c>
      <c r="L9">
        <v>0</v>
      </c>
      <c r="M9" t="s">
        <v>213</v>
      </c>
      <c r="N9" t="s">
        <v>210</v>
      </c>
    </row>
    <row r="10" spans="1:14">
      <c r="A10" s="343" t="s">
        <v>216</v>
      </c>
      <c r="B10" t="s">
        <v>217</v>
      </c>
      <c r="C10" t="s">
        <v>227</v>
      </c>
      <c r="D10" t="s">
        <v>228</v>
      </c>
      <c r="E10" t="s">
        <v>208</v>
      </c>
      <c r="F10">
        <v>0</v>
      </c>
      <c r="G10">
        <v>1</v>
      </c>
      <c r="H10">
        <v>0</v>
      </c>
      <c r="I10">
        <v>1</v>
      </c>
      <c r="J10">
        <v>0</v>
      </c>
      <c r="K10" s="63">
        <v>1.783E-5</v>
      </c>
      <c r="L10" s="63">
        <v>4.977E-5</v>
      </c>
      <c r="M10" t="s">
        <v>1168</v>
      </c>
      <c r="N10" t="s">
        <v>210</v>
      </c>
    </row>
    <row r="11" spans="1:14">
      <c r="A11" s="343" t="s">
        <v>216</v>
      </c>
      <c r="B11" t="s">
        <v>217</v>
      </c>
      <c r="C11" t="s">
        <v>229</v>
      </c>
      <c r="D11" t="s">
        <v>230</v>
      </c>
      <c r="E11" t="s">
        <v>208</v>
      </c>
      <c r="F11">
        <v>0</v>
      </c>
      <c r="G11">
        <v>1</v>
      </c>
      <c r="H11">
        <v>0</v>
      </c>
      <c r="I11">
        <v>1</v>
      </c>
      <c r="J11">
        <v>0</v>
      </c>
      <c r="K11" s="63">
        <v>3.1700000000000001E-6</v>
      </c>
      <c r="L11" s="63">
        <v>7.0099999999999998E-6</v>
      </c>
      <c r="M11" t="s">
        <v>209</v>
      </c>
      <c r="N11" t="s">
        <v>210</v>
      </c>
    </row>
    <row r="12" spans="1:14">
      <c r="A12" s="343" t="s">
        <v>231</v>
      </c>
      <c r="B12" t="s">
        <v>232</v>
      </c>
      <c r="C12" t="s">
        <v>233</v>
      </c>
      <c r="D12" t="s">
        <v>234</v>
      </c>
      <c r="E12" t="s">
        <v>235</v>
      </c>
      <c r="F12">
        <v>1</v>
      </c>
      <c r="G12">
        <v>0</v>
      </c>
      <c r="H12">
        <v>0</v>
      </c>
      <c r="I12">
        <v>1</v>
      </c>
      <c r="J12">
        <v>0</v>
      </c>
      <c r="K12">
        <v>0</v>
      </c>
      <c r="L12">
        <v>0</v>
      </c>
      <c r="M12" t="s">
        <v>236</v>
      </c>
      <c r="N12" t="s">
        <v>221</v>
      </c>
    </row>
    <row r="13" spans="1:14">
      <c r="A13" s="343" t="s">
        <v>237</v>
      </c>
      <c r="B13" t="s">
        <v>238</v>
      </c>
      <c r="C13" t="s">
        <v>239</v>
      </c>
      <c r="D13" t="s">
        <v>240</v>
      </c>
      <c r="E13" t="s">
        <v>235</v>
      </c>
      <c r="F13">
        <v>1</v>
      </c>
      <c r="G13">
        <v>0</v>
      </c>
      <c r="H13">
        <v>1</v>
      </c>
      <c r="I13">
        <v>2</v>
      </c>
      <c r="J13">
        <v>2</v>
      </c>
      <c r="K13">
        <v>0</v>
      </c>
      <c r="L13">
        <v>0</v>
      </c>
      <c r="M13" t="s">
        <v>236</v>
      </c>
      <c r="N13" t="s">
        <v>221</v>
      </c>
    </row>
    <row r="14" spans="1:14">
      <c r="A14" s="343" t="s">
        <v>237</v>
      </c>
      <c r="B14" t="s">
        <v>238</v>
      </c>
      <c r="C14" t="s">
        <v>241</v>
      </c>
      <c r="D14" t="s">
        <v>242</v>
      </c>
      <c r="E14" t="s">
        <v>208</v>
      </c>
      <c r="F14">
        <v>0</v>
      </c>
      <c r="G14">
        <v>1</v>
      </c>
      <c r="H14">
        <v>0</v>
      </c>
      <c r="I14">
        <v>1</v>
      </c>
      <c r="J14">
        <v>0</v>
      </c>
      <c r="K14" s="63">
        <v>4.1239999999999998E-5</v>
      </c>
      <c r="L14" s="63">
        <v>3.9195000000000001E-4</v>
      </c>
      <c r="M14" t="s">
        <v>243</v>
      </c>
      <c r="N14" t="s">
        <v>210</v>
      </c>
    </row>
    <row r="15" spans="1:14">
      <c r="A15" s="343" t="s">
        <v>237</v>
      </c>
      <c r="B15" t="s">
        <v>238</v>
      </c>
      <c r="C15" t="s">
        <v>244</v>
      </c>
      <c r="D15" t="s">
        <v>245</v>
      </c>
      <c r="E15" t="s">
        <v>208</v>
      </c>
      <c r="F15">
        <v>0</v>
      </c>
      <c r="G15">
        <v>1</v>
      </c>
      <c r="H15">
        <v>0</v>
      </c>
      <c r="I15">
        <v>1</v>
      </c>
      <c r="J15">
        <v>0</v>
      </c>
      <c r="K15" s="64">
        <v>0</v>
      </c>
      <c r="L15" s="63">
        <v>9.9999999999999995E-7</v>
      </c>
      <c r="M15" t="s">
        <v>246</v>
      </c>
      <c r="N15" t="s">
        <v>210</v>
      </c>
    </row>
    <row r="16" spans="1:14">
      <c r="A16" s="343" t="s">
        <v>237</v>
      </c>
      <c r="B16" t="s">
        <v>238</v>
      </c>
      <c r="C16" t="s">
        <v>247</v>
      </c>
      <c r="D16" t="s">
        <v>248</v>
      </c>
      <c r="E16" t="s">
        <v>208</v>
      </c>
      <c r="F16">
        <v>0</v>
      </c>
      <c r="G16">
        <v>1</v>
      </c>
      <c r="H16">
        <v>0</v>
      </c>
      <c r="I16">
        <v>1</v>
      </c>
      <c r="J16">
        <v>0</v>
      </c>
      <c r="K16">
        <v>0</v>
      </c>
      <c r="L16">
        <v>0</v>
      </c>
      <c r="M16" t="s">
        <v>224</v>
      </c>
      <c r="N16" t="s">
        <v>210</v>
      </c>
    </row>
    <row r="17" spans="1:14">
      <c r="A17" s="343" t="s">
        <v>237</v>
      </c>
      <c r="B17" t="s">
        <v>238</v>
      </c>
      <c r="C17" t="s">
        <v>249</v>
      </c>
      <c r="D17" t="s">
        <v>250</v>
      </c>
      <c r="E17" t="s">
        <v>235</v>
      </c>
      <c r="F17">
        <v>3</v>
      </c>
      <c r="G17">
        <v>0</v>
      </c>
      <c r="H17">
        <v>0</v>
      </c>
      <c r="I17">
        <v>3</v>
      </c>
      <c r="J17">
        <v>0</v>
      </c>
      <c r="K17">
        <v>0</v>
      </c>
      <c r="L17">
        <v>0</v>
      </c>
      <c r="M17" t="s">
        <v>251</v>
      </c>
      <c r="N17" t="s">
        <v>252</v>
      </c>
    </row>
    <row r="18" spans="1:14">
      <c r="A18" s="343" t="s">
        <v>237</v>
      </c>
      <c r="B18" t="s">
        <v>238</v>
      </c>
      <c r="C18" t="s">
        <v>253</v>
      </c>
      <c r="D18" t="s">
        <v>182</v>
      </c>
      <c r="E18" t="s">
        <v>254</v>
      </c>
      <c r="F18">
        <v>1</v>
      </c>
      <c r="G18">
        <v>0</v>
      </c>
      <c r="H18">
        <v>0</v>
      </c>
      <c r="I18">
        <v>1</v>
      </c>
      <c r="J18">
        <v>0</v>
      </c>
      <c r="K18" s="63">
        <v>9.4900000000000006E-6</v>
      </c>
      <c r="L18" s="63">
        <v>6.3520000000000002E-5</v>
      </c>
      <c r="M18" t="s">
        <v>761</v>
      </c>
      <c r="N18" t="s">
        <v>210</v>
      </c>
    </row>
    <row r="19" spans="1:14">
      <c r="A19" s="343" t="s">
        <v>237</v>
      </c>
      <c r="B19" t="s">
        <v>238</v>
      </c>
      <c r="C19" t="s">
        <v>255</v>
      </c>
      <c r="D19" t="s">
        <v>182</v>
      </c>
      <c r="E19" t="s">
        <v>226</v>
      </c>
      <c r="F19">
        <v>1</v>
      </c>
      <c r="G19">
        <v>0</v>
      </c>
      <c r="H19">
        <v>0</v>
      </c>
      <c r="I19">
        <v>1</v>
      </c>
      <c r="J19">
        <v>1</v>
      </c>
      <c r="K19">
        <v>0</v>
      </c>
      <c r="L19">
        <v>0</v>
      </c>
      <c r="M19" t="s">
        <v>236</v>
      </c>
      <c r="N19" t="s">
        <v>221</v>
      </c>
    </row>
    <row r="20" spans="1:14">
      <c r="A20" s="343" t="s">
        <v>237</v>
      </c>
      <c r="B20" t="s">
        <v>238</v>
      </c>
      <c r="C20" t="s">
        <v>256</v>
      </c>
      <c r="D20" t="s">
        <v>182</v>
      </c>
      <c r="E20" t="s">
        <v>226</v>
      </c>
      <c r="F20">
        <v>0</v>
      </c>
      <c r="G20">
        <v>1</v>
      </c>
      <c r="H20">
        <v>0</v>
      </c>
      <c r="I20">
        <v>1</v>
      </c>
      <c r="J20">
        <v>0</v>
      </c>
      <c r="K20">
        <v>0</v>
      </c>
      <c r="L20">
        <v>0</v>
      </c>
      <c r="M20" t="s">
        <v>236</v>
      </c>
      <c r="N20" t="s">
        <v>221</v>
      </c>
    </row>
    <row r="21" spans="1:14">
      <c r="A21" s="343" t="s">
        <v>237</v>
      </c>
      <c r="B21" t="s">
        <v>238</v>
      </c>
      <c r="C21" t="s">
        <v>257</v>
      </c>
      <c r="D21" t="s">
        <v>258</v>
      </c>
      <c r="E21" t="s">
        <v>235</v>
      </c>
      <c r="F21">
        <v>0</v>
      </c>
      <c r="G21">
        <v>1</v>
      </c>
      <c r="H21">
        <v>0</v>
      </c>
      <c r="I21">
        <v>1</v>
      </c>
      <c r="J21">
        <v>0</v>
      </c>
      <c r="K21">
        <v>0</v>
      </c>
      <c r="L21">
        <v>0</v>
      </c>
      <c r="M21" t="s">
        <v>236</v>
      </c>
      <c r="N21" t="s">
        <v>221</v>
      </c>
    </row>
    <row r="22" spans="1:14">
      <c r="A22" s="343" t="s">
        <v>237</v>
      </c>
      <c r="B22" t="s">
        <v>238</v>
      </c>
      <c r="C22" t="s">
        <v>259</v>
      </c>
      <c r="D22" t="s">
        <v>260</v>
      </c>
      <c r="E22" t="s">
        <v>208</v>
      </c>
      <c r="F22">
        <v>0</v>
      </c>
      <c r="G22">
        <v>1</v>
      </c>
      <c r="H22">
        <v>0</v>
      </c>
      <c r="I22">
        <v>1</v>
      </c>
      <c r="J22">
        <v>0</v>
      </c>
      <c r="K22" s="63">
        <v>1.0107000000000001E-4</v>
      </c>
      <c r="L22" s="63">
        <v>2.1651E-4</v>
      </c>
      <c r="M22" t="s">
        <v>243</v>
      </c>
      <c r="N22" t="s">
        <v>210</v>
      </c>
    </row>
    <row r="23" spans="1:14">
      <c r="A23" s="343" t="s">
        <v>237</v>
      </c>
      <c r="B23" t="s">
        <v>238</v>
      </c>
      <c r="C23" t="s">
        <v>261</v>
      </c>
      <c r="D23" t="s">
        <v>182</v>
      </c>
      <c r="E23" t="s">
        <v>226</v>
      </c>
      <c r="F23">
        <v>1</v>
      </c>
      <c r="G23">
        <v>1</v>
      </c>
      <c r="H23">
        <v>0</v>
      </c>
      <c r="I23">
        <v>2</v>
      </c>
      <c r="J23">
        <v>0</v>
      </c>
      <c r="K23">
        <v>0</v>
      </c>
      <c r="L23">
        <v>0</v>
      </c>
      <c r="M23" t="s">
        <v>236</v>
      </c>
      <c r="N23" t="s">
        <v>221</v>
      </c>
    </row>
    <row r="24" spans="1:14">
      <c r="A24" s="343" t="s">
        <v>237</v>
      </c>
      <c r="B24" t="s">
        <v>238</v>
      </c>
      <c r="C24" t="s">
        <v>262</v>
      </c>
      <c r="D24" t="s">
        <v>263</v>
      </c>
      <c r="E24" t="s">
        <v>208</v>
      </c>
      <c r="F24">
        <v>1</v>
      </c>
      <c r="G24">
        <v>0</v>
      </c>
      <c r="H24">
        <v>0</v>
      </c>
      <c r="I24">
        <v>1</v>
      </c>
      <c r="J24">
        <v>0</v>
      </c>
      <c r="K24">
        <v>0</v>
      </c>
      <c r="L24">
        <v>0</v>
      </c>
      <c r="M24" t="s">
        <v>246</v>
      </c>
      <c r="N24" t="s">
        <v>210</v>
      </c>
    </row>
    <row r="25" spans="1:14">
      <c r="A25" s="343" t="s">
        <v>237</v>
      </c>
      <c r="B25" t="s">
        <v>238</v>
      </c>
      <c r="C25" t="s">
        <v>264</v>
      </c>
      <c r="D25" t="s">
        <v>738</v>
      </c>
      <c r="E25" t="s">
        <v>265</v>
      </c>
      <c r="F25">
        <v>0</v>
      </c>
      <c r="G25">
        <v>1</v>
      </c>
      <c r="H25">
        <v>0</v>
      </c>
      <c r="I25">
        <v>1</v>
      </c>
      <c r="J25">
        <v>0</v>
      </c>
      <c r="K25">
        <v>0</v>
      </c>
      <c r="L25">
        <v>0</v>
      </c>
      <c r="M25" t="s">
        <v>236</v>
      </c>
      <c r="N25" t="s">
        <v>221</v>
      </c>
    </row>
    <row r="26" spans="1:14">
      <c r="A26" s="343" t="s">
        <v>237</v>
      </c>
      <c r="B26" t="s">
        <v>238</v>
      </c>
      <c r="C26" t="s">
        <v>266</v>
      </c>
      <c r="D26" t="s">
        <v>267</v>
      </c>
      <c r="E26" t="s">
        <v>208</v>
      </c>
      <c r="F26">
        <v>0</v>
      </c>
      <c r="G26">
        <v>1</v>
      </c>
      <c r="H26">
        <v>0</v>
      </c>
      <c r="I26">
        <v>1</v>
      </c>
      <c r="J26">
        <v>0</v>
      </c>
      <c r="K26" s="63">
        <v>2.4083000000000001E-4</v>
      </c>
      <c r="L26" s="63">
        <v>4.4313000000000002E-4</v>
      </c>
      <c r="M26" t="s">
        <v>243</v>
      </c>
      <c r="N26" t="s">
        <v>210</v>
      </c>
    </row>
    <row r="27" spans="1:14">
      <c r="A27" s="343" t="s">
        <v>237</v>
      </c>
      <c r="B27" t="s">
        <v>238</v>
      </c>
      <c r="C27" t="s">
        <v>268</v>
      </c>
      <c r="D27" t="s">
        <v>739</v>
      </c>
      <c r="E27" t="s">
        <v>265</v>
      </c>
      <c r="F27">
        <v>1</v>
      </c>
      <c r="G27">
        <v>0</v>
      </c>
      <c r="H27">
        <v>0</v>
      </c>
      <c r="I27">
        <v>1</v>
      </c>
      <c r="J27">
        <v>1</v>
      </c>
      <c r="K27">
        <v>0</v>
      </c>
      <c r="L27">
        <v>0</v>
      </c>
      <c r="M27" t="s">
        <v>236</v>
      </c>
      <c r="N27" t="s">
        <v>221</v>
      </c>
    </row>
    <row r="28" spans="1:14">
      <c r="A28" s="343" t="s">
        <v>237</v>
      </c>
      <c r="B28" t="s">
        <v>238</v>
      </c>
      <c r="C28" t="s">
        <v>269</v>
      </c>
      <c r="D28" t="s">
        <v>182</v>
      </c>
      <c r="E28" t="s">
        <v>254</v>
      </c>
      <c r="F28">
        <v>0</v>
      </c>
      <c r="G28">
        <v>1</v>
      </c>
      <c r="H28">
        <v>0</v>
      </c>
      <c r="I28">
        <v>1</v>
      </c>
      <c r="J28">
        <v>0</v>
      </c>
      <c r="K28">
        <v>0</v>
      </c>
      <c r="L28">
        <v>0</v>
      </c>
      <c r="M28" t="s">
        <v>213</v>
      </c>
      <c r="N28" t="s">
        <v>210</v>
      </c>
    </row>
    <row r="29" spans="1:14">
      <c r="A29" s="343" t="s">
        <v>237</v>
      </c>
      <c r="B29" t="s">
        <v>238</v>
      </c>
      <c r="C29" t="s">
        <v>270</v>
      </c>
      <c r="D29" t="s">
        <v>182</v>
      </c>
      <c r="E29" t="s">
        <v>226</v>
      </c>
      <c r="F29">
        <v>6</v>
      </c>
      <c r="G29">
        <v>0</v>
      </c>
      <c r="H29">
        <v>0</v>
      </c>
      <c r="I29">
        <v>6</v>
      </c>
      <c r="J29">
        <v>13</v>
      </c>
      <c r="K29" s="64">
        <v>0</v>
      </c>
      <c r="L29" s="63">
        <v>9.9999999999999995E-7</v>
      </c>
      <c r="M29" t="s">
        <v>251</v>
      </c>
      <c r="N29" t="s">
        <v>252</v>
      </c>
    </row>
    <row r="30" spans="1:14">
      <c r="A30" s="343" t="s">
        <v>237</v>
      </c>
      <c r="B30" t="s">
        <v>238</v>
      </c>
      <c r="C30" t="s">
        <v>271</v>
      </c>
      <c r="D30" t="s">
        <v>182</v>
      </c>
      <c r="E30" t="s">
        <v>254</v>
      </c>
      <c r="F30">
        <v>2</v>
      </c>
      <c r="G30">
        <v>0</v>
      </c>
      <c r="H30">
        <v>0</v>
      </c>
      <c r="I30">
        <v>2</v>
      </c>
      <c r="J30">
        <v>0</v>
      </c>
      <c r="K30" s="63">
        <v>2.1319999999999999E-5</v>
      </c>
      <c r="L30" s="63">
        <v>2.3110000000000001E-5</v>
      </c>
      <c r="M30" t="s">
        <v>213</v>
      </c>
      <c r="N30" t="s">
        <v>210</v>
      </c>
    </row>
    <row r="31" spans="1:14">
      <c r="A31" s="343" t="s">
        <v>237</v>
      </c>
      <c r="B31" t="s">
        <v>238</v>
      </c>
      <c r="C31" t="s">
        <v>272</v>
      </c>
      <c r="D31" t="s">
        <v>734</v>
      </c>
      <c r="E31" t="s">
        <v>273</v>
      </c>
      <c r="F31">
        <v>1</v>
      </c>
      <c r="G31">
        <v>0</v>
      </c>
      <c r="H31">
        <v>0</v>
      </c>
      <c r="I31">
        <v>1</v>
      </c>
      <c r="J31">
        <v>0</v>
      </c>
      <c r="K31" s="63">
        <v>3.3299999999999999E-6</v>
      </c>
      <c r="L31" s="63">
        <v>7.3499999999999999E-6</v>
      </c>
      <c r="M31" t="s">
        <v>274</v>
      </c>
      <c r="N31" t="s">
        <v>210</v>
      </c>
    </row>
    <row r="32" spans="1:14">
      <c r="A32" s="343" t="s">
        <v>237</v>
      </c>
      <c r="B32" t="s">
        <v>238</v>
      </c>
      <c r="C32" t="s">
        <v>275</v>
      </c>
      <c r="D32" t="s">
        <v>276</v>
      </c>
      <c r="E32" t="s">
        <v>208</v>
      </c>
      <c r="F32">
        <v>0</v>
      </c>
      <c r="G32">
        <v>1</v>
      </c>
      <c r="H32">
        <v>0</v>
      </c>
      <c r="I32">
        <v>1</v>
      </c>
      <c r="J32">
        <v>0</v>
      </c>
      <c r="K32" s="63">
        <v>1.7347E-4</v>
      </c>
      <c r="L32" s="63">
        <v>2.9025999999999998E-4</v>
      </c>
      <c r="M32" t="s">
        <v>277</v>
      </c>
      <c r="N32" t="s">
        <v>210</v>
      </c>
    </row>
    <row r="33" spans="1:14">
      <c r="A33" s="343" t="s">
        <v>237</v>
      </c>
      <c r="B33" t="s">
        <v>238</v>
      </c>
      <c r="C33" t="s">
        <v>278</v>
      </c>
      <c r="D33" t="s">
        <v>279</v>
      </c>
      <c r="E33" t="s">
        <v>208</v>
      </c>
      <c r="F33">
        <v>0</v>
      </c>
      <c r="G33">
        <v>1</v>
      </c>
      <c r="H33">
        <v>0</v>
      </c>
      <c r="I33">
        <v>1</v>
      </c>
      <c r="J33">
        <v>0</v>
      </c>
      <c r="K33" s="63">
        <v>3.3569999999999999E-5</v>
      </c>
      <c r="L33" s="63">
        <v>6.0520000000000003E-5</v>
      </c>
      <c r="M33" t="s">
        <v>1168</v>
      </c>
      <c r="N33" t="s">
        <v>210</v>
      </c>
    </row>
    <row r="34" spans="1:14">
      <c r="A34" s="343" t="s">
        <v>237</v>
      </c>
      <c r="B34" t="s">
        <v>238</v>
      </c>
      <c r="C34" t="s">
        <v>280</v>
      </c>
      <c r="D34" t="s">
        <v>281</v>
      </c>
      <c r="E34" t="s">
        <v>208</v>
      </c>
      <c r="F34">
        <v>0</v>
      </c>
      <c r="G34">
        <v>4</v>
      </c>
      <c r="H34">
        <v>2</v>
      </c>
      <c r="I34">
        <v>6</v>
      </c>
      <c r="J34">
        <v>0</v>
      </c>
      <c r="K34" s="64">
        <v>0</v>
      </c>
      <c r="L34">
        <v>0</v>
      </c>
      <c r="M34" t="s">
        <v>282</v>
      </c>
      <c r="N34" t="s">
        <v>252</v>
      </c>
    </row>
    <row r="35" spans="1:14">
      <c r="A35" s="343" t="s">
        <v>237</v>
      </c>
      <c r="B35" t="s">
        <v>238</v>
      </c>
      <c r="C35" t="s">
        <v>283</v>
      </c>
      <c r="D35" t="s">
        <v>284</v>
      </c>
      <c r="E35" t="s">
        <v>208</v>
      </c>
      <c r="F35">
        <v>4</v>
      </c>
      <c r="G35">
        <v>0</v>
      </c>
      <c r="H35">
        <v>0</v>
      </c>
      <c r="I35">
        <v>4</v>
      </c>
      <c r="J35">
        <v>1</v>
      </c>
      <c r="K35" s="63">
        <v>9.6500000000000008E-6</v>
      </c>
      <c r="L35" s="63">
        <v>1.694E-5</v>
      </c>
      <c r="M35" t="s">
        <v>285</v>
      </c>
      <c r="N35" t="s">
        <v>252</v>
      </c>
    </row>
    <row r="36" spans="1:14">
      <c r="A36" s="343" t="s">
        <v>237</v>
      </c>
      <c r="B36" t="s">
        <v>238</v>
      </c>
      <c r="C36" t="s">
        <v>286</v>
      </c>
      <c r="D36" t="s">
        <v>287</v>
      </c>
      <c r="E36" t="s">
        <v>208</v>
      </c>
      <c r="F36">
        <v>0</v>
      </c>
      <c r="G36">
        <v>8</v>
      </c>
      <c r="H36">
        <v>0</v>
      </c>
      <c r="I36">
        <v>8</v>
      </c>
      <c r="J36">
        <v>0</v>
      </c>
      <c r="K36" s="63">
        <v>2.126E-5</v>
      </c>
      <c r="L36" s="63">
        <v>2.87E-5</v>
      </c>
      <c r="M36" t="s">
        <v>282</v>
      </c>
      <c r="N36" t="s">
        <v>252</v>
      </c>
    </row>
    <row r="37" spans="1:14">
      <c r="A37" s="343" t="s">
        <v>237</v>
      </c>
      <c r="B37" t="s">
        <v>238</v>
      </c>
      <c r="C37" t="s">
        <v>288</v>
      </c>
      <c r="D37" t="s">
        <v>289</v>
      </c>
      <c r="E37" t="s">
        <v>235</v>
      </c>
      <c r="F37">
        <v>0</v>
      </c>
      <c r="G37">
        <v>0</v>
      </c>
      <c r="H37">
        <v>1</v>
      </c>
      <c r="I37">
        <v>1</v>
      </c>
      <c r="J37">
        <v>0</v>
      </c>
      <c r="K37">
        <v>0</v>
      </c>
      <c r="L37">
        <v>0</v>
      </c>
      <c r="M37" t="s">
        <v>236</v>
      </c>
      <c r="N37" t="s">
        <v>221</v>
      </c>
    </row>
    <row r="38" spans="1:14">
      <c r="A38" s="343" t="s">
        <v>237</v>
      </c>
      <c r="B38" t="s">
        <v>238</v>
      </c>
      <c r="C38" t="s">
        <v>290</v>
      </c>
      <c r="D38" t="s">
        <v>182</v>
      </c>
      <c r="E38" t="s">
        <v>226</v>
      </c>
      <c r="F38">
        <v>1</v>
      </c>
      <c r="G38">
        <v>0</v>
      </c>
      <c r="H38">
        <v>0</v>
      </c>
      <c r="I38">
        <v>1</v>
      </c>
      <c r="J38">
        <v>8</v>
      </c>
      <c r="K38">
        <v>0</v>
      </c>
      <c r="L38">
        <v>0</v>
      </c>
      <c r="M38" t="s">
        <v>236</v>
      </c>
      <c r="N38" t="s">
        <v>221</v>
      </c>
    </row>
    <row r="39" spans="1:14">
      <c r="A39" s="343" t="s">
        <v>237</v>
      </c>
      <c r="B39" t="s">
        <v>238</v>
      </c>
      <c r="C39" t="s">
        <v>291</v>
      </c>
      <c r="D39" t="s">
        <v>182</v>
      </c>
      <c r="E39" t="s">
        <v>254</v>
      </c>
      <c r="F39">
        <v>0</v>
      </c>
      <c r="G39">
        <v>3</v>
      </c>
      <c r="H39">
        <v>0</v>
      </c>
      <c r="I39">
        <v>3</v>
      </c>
      <c r="J39">
        <v>0</v>
      </c>
      <c r="K39" s="63">
        <v>3.5499999999999999E-6</v>
      </c>
      <c r="L39" s="63">
        <v>3.2799999999999999E-6</v>
      </c>
      <c r="M39" t="s">
        <v>762</v>
      </c>
      <c r="N39" t="s">
        <v>252</v>
      </c>
    </row>
    <row r="40" spans="1:14">
      <c r="A40" s="343" t="s">
        <v>237</v>
      </c>
      <c r="B40" t="s">
        <v>238</v>
      </c>
      <c r="C40" t="s">
        <v>293</v>
      </c>
      <c r="D40" t="s">
        <v>294</v>
      </c>
      <c r="E40" t="s">
        <v>208</v>
      </c>
      <c r="F40">
        <v>0</v>
      </c>
      <c r="G40">
        <v>4</v>
      </c>
      <c r="H40">
        <v>0</v>
      </c>
      <c r="I40">
        <v>4</v>
      </c>
      <c r="J40">
        <v>0</v>
      </c>
      <c r="K40" s="63">
        <v>3.45E-6</v>
      </c>
      <c r="L40" s="63">
        <v>7.6599999999999995E-6</v>
      </c>
      <c r="M40" t="s">
        <v>295</v>
      </c>
      <c r="N40" t="s">
        <v>221</v>
      </c>
    </row>
    <row r="41" spans="1:14">
      <c r="A41" s="343" t="s">
        <v>237</v>
      </c>
      <c r="B41" t="s">
        <v>238</v>
      </c>
      <c r="C41" t="s">
        <v>296</v>
      </c>
      <c r="D41" t="s">
        <v>297</v>
      </c>
      <c r="E41" t="s">
        <v>208</v>
      </c>
      <c r="F41">
        <v>3</v>
      </c>
      <c r="G41">
        <v>0</v>
      </c>
      <c r="H41">
        <v>0</v>
      </c>
      <c r="I41">
        <v>3</v>
      </c>
      <c r="J41">
        <v>2</v>
      </c>
      <c r="K41">
        <v>0</v>
      </c>
      <c r="L41">
        <v>0</v>
      </c>
      <c r="M41" t="s">
        <v>220</v>
      </c>
      <c r="N41" t="s">
        <v>221</v>
      </c>
    </row>
    <row r="42" spans="1:14">
      <c r="A42" s="343" t="s">
        <v>237</v>
      </c>
      <c r="B42" t="s">
        <v>238</v>
      </c>
      <c r="C42" t="s">
        <v>298</v>
      </c>
      <c r="D42" t="s">
        <v>299</v>
      </c>
      <c r="E42" t="s">
        <v>208</v>
      </c>
      <c r="F42">
        <v>0</v>
      </c>
      <c r="G42">
        <v>2</v>
      </c>
      <c r="H42">
        <v>0</v>
      </c>
      <c r="I42">
        <v>2</v>
      </c>
      <c r="J42">
        <v>0</v>
      </c>
      <c r="K42" s="63">
        <v>1.66E-6</v>
      </c>
      <c r="L42" s="63">
        <v>3.8399999999999997E-6</v>
      </c>
      <c r="M42" t="s">
        <v>224</v>
      </c>
      <c r="N42" t="s">
        <v>210</v>
      </c>
    </row>
    <row r="43" spans="1:14">
      <c r="A43" s="343" t="s">
        <v>237</v>
      </c>
      <c r="B43" t="s">
        <v>238</v>
      </c>
      <c r="C43" t="s">
        <v>300</v>
      </c>
      <c r="D43" t="s">
        <v>301</v>
      </c>
      <c r="E43" t="s">
        <v>208</v>
      </c>
      <c r="F43">
        <v>0</v>
      </c>
      <c r="G43">
        <v>0</v>
      </c>
      <c r="H43">
        <v>1</v>
      </c>
      <c r="I43">
        <v>1</v>
      </c>
      <c r="J43">
        <v>0</v>
      </c>
      <c r="K43" s="63">
        <v>1.168E-5</v>
      </c>
      <c r="L43" s="63">
        <v>1.978E-5</v>
      </c>
      <c r="M43" t="s">
        <v>224</v>
      </c>
      <c r="N43" t="s">
        <v>210</v>
      </c>
    </row>
    <row r="44" spans="1:14">
      <c r="A44" s="343" t="s">
        <v>237</v>
      </c>
      <c r="B44" t="s">
        <v>238</v>
      </c>
      <c r="C44" t="s">
        <v>302</v>
      </c>
      <c r="D44" t="s">
        <v>303</v>
      </c>
      <c r="E44" t="s">
        <v>208</v>
      </c>
      <c r="F44">
        <v>1</v>
      </c>
      <c r="G44">
        <v>0</v>
      </c>
      <c r="H44">
        <v>0</v>
      </c>
      <c r="I44">
        <v>1</v>
      </c>
      <c r="J44">
        <v>1</v>
      </c>
      <c r="K44" s="63">
        <v>1.1759999999999999E-5</v>
      </c>
      <c r="L44" s="63">
        <v>3.1510000000000002E-5</v>
      </c>
      <c r="M44" s="2" t="s">
        <v>236</v>
      </c>
      <c r="N44" t="s">
        <v>221</v>
      </c>
    </row>
    <row r="45" spans="1:14">
      <c r="A45" s="343" t="s">
        <v>237</v>
      </c>
      <c r="B45" t="s">
        <v>238</v>
      </c>
      <c r="C45" t="s">
        <v>304</v>
      </c>
      <c r="D45" t="s">
        <v>182</v>
      </c>
      <c r="E45" t="s">
        <v>226</v>
      </c>
      <c r="F45">
        <v>2</v>
      </c>
      <c r="G45">
        <v>0</v>
      </c>
      <c r="H45">
        <v>0</v>
      </c>
      <c r="I45">
        <v>2</v>
      </c>
      <c r="J45">
        <v>2</v>
      </c>
      <c r="K45">
        <v>0</v>
      </c>
      <c r="L45">
        <v>0</v>
      </c>
      <c r="M45" t="s">
        <v>236</v>
      </c>
      <c r="N45" t="s">
        <v>221</v>
      </c>
    </row>
    <row r="46" spans="1:14">
      <c r="A46" s="343" t="s">
        <v>237</v>
      </c>
      <c r="B46" t="s">
        <v>238</v>
      </c>
      <c r="C46" t="s">
        <v>305</v>
      </c>
      <c r="D46" t="s">
        <v>306</v>
      </c>
      <c r="E46" t="s">
        <v>208</v>
      </c>
      <c r="F46">
        <v>0</v>
      </c>
      <c r="G46">
        <v>0</v>
      </c>
      <c r="H46">
        <v>1</v>
      </c>
      <c r="I46">
        <v>1</v>
      </c>
      <c r="J46">
        <v>0</v>
      </c>
      <c r="K46" s="63">
        <v>1.4059999999999999E-5</v>
      </c>
      <c r="L46" s="63">
        <v>2.5579999999999999E-5</v>
      </c>
      <c r="M46" t="s">
        <v>224</v>
      </c>
      <c r="N46" t="s">
        <v>210</v>
      </c>
    </row>
    <row r="47" spans="1:14">
      <c r="A47" s="343" t="s">
        <v>237</v>
      </c>
      <c r="B47" t="s">
        <v>238</v>
      </c>
      <c r="C47" t="s">
        <v>307</v>
      </c>
      <c r="D47" t="s">
        <v>308</v>
      </c>
      <c r="E47" t="s">
        <v>208</v>
      </c>
      <c r="F47">
        <v>7</v>
      </c>
      <c r="G47">
        <v>0</v>
      </c>
      <c r="H47">
        <v>0</v>
      </c>
      <c r="I47">
        <v>7</v>
      </c>
      <c r="J47">
        <v>5</v>
      </c>
      <c r="K47" s="63">
        <v>3.5599999999999998E-6</v>
      </c>
      <c r="L47" s="63">
        <v>9.9999999999999995E-7</v>
      </c>
      <c r="M47" t="s">
        <v>309</v>
      </c>
      <c r="N47" t="s">
        <v>221</v>
      </c>
    </row>
    <row r="48" spans="1:14">
      <c r="A48" s="343" t="s">
        <v>237</v>
      </c>
      <c r="B48" t="s">
        <v>238</v>
      </c>
      <c r="C48" t="s">
        <v>310</v>
      </c>
      <c r="D48" t="s">
        <v>182</v>
      </c>
      <c r="E48" t="s">
        <v>226</v>
      </c>
      <c r="F48">
        <v>0</v>
      </c>
      <c r="G48">
        <v>0</v>
      </c>
      <c r="H48">
        <v>2</v>
      </c>
      <c r="I48">
        <v>2</v>
      </c>
      <c r="J48">
        <v>0</v>
      </c>
      <c r="K48">
        <v>0</v>
      </c>
      <c r="L48">
        <v>0</v>
      </c>
      <c r="M48" t="s">
        <v>236</v>
      </c>
      <c r="N48" t="s">
        <v>221</v>
      </c>
    </row>
    <row r="49" spans="1:14">
      <c r="A49" s="343" t="s">
        <v>237</v>
      </c>
      <c r="B49" t="s">
        <v>238</v>
      </c>
      <c r="C49" t="s">
        <v>311</v>
      </c>
      <c r="D49" t="s">
        <v>182</v>
      </c>
      <c r="E49" t="s">
        <v>226</v>
      </c>
      <c r="F49">
        <v>0</v>
      </c>
      <c r="G49">
        <v>0</v>
      </c>
      <c r="H49">
        <v>3</v>
      </c>
      <c r="I49">
        <v>3</v>
      </c>
      <c r="J49">
        <v>0</v>
      </c>
      <c r="K49">
        <v>0</v>
      </c>
      <c r="L49">
        <v>0</v>
      </c>
      <c r="M49" t="s">
        <v>312</v>
      </c>
      <c r="N49" t="s">
        <v>252</v>
      </c>
    </row>
    <row r="50" spans="1:14">
      <c r="A50" s="343" t="s">
        <v>237</v>
      </c>
      <c r="B50" t="s">
        <v>238</v>
      </c>
      <c r="C50" t="s">
        <v>313</v>
      </c>
      <c r="D50" t="s">
        <v>314</v>
      </c>
      <c r="E50" t="s">
        <v>208</v>
      </c>
      <c r="F50">
        <v>0</v>
      </c>
      <c r="G50">
        <v>0</v>
      </c>
      <c r="H50">
        <v>2</v>
      </c>
      <c r="I50">
        <v>2</v>
      </c>
      <c r="J50">
        <v>0</v>
      </c>
      <c r="K50">
        <v>0</v>
      </c>
      <c r="L50">
        <v>0</v>
      </c>
      <c r="M50" t="s">
        <v>246</v>
      </c>
      <c r="N50" t="s">
        <v>210</v>
      </c>
    </row>
    <row r="51" spans="1:14">
      <c r="A51" s="343" t="s">
        <v>237</v>
      </c>
      <c r="B51" t="s">
        <v>238</v>
      </c>
      <c r="C51" t="s">
        <v>315</v>
      </c>
      <c r="D51" t="s">
        <v>740</v>
      </c>
      <c r="E51" t="s">
        <v>265</v>
      </c>
      <c r="F51">
        <v>0</v>
      </c>
      <c r="G51">
        <v>0</v>
      </c>
      <c r="H51">
        <v>1</v>
      </c>
      <c r="I51">
        <v>1</v>
      </c>
      <c r="J51">
        <v>0</v>
      </c>
      <c r="K51">
        <v>0</v>
      </c>
      <c r="L51">
        <v>0</v>
      </c>
      <c r="M51" t="s">
        <v>236</v>
      </c>
      <c r="N51" t="s">
        <v>221</v>
      </c>
    </row>
    <row r="52" spans="1:14">
      <c r="A52" s="343" t="s">
        <v>237</v>
      </c>
      <c r="B52" t="s">
        <v>238</v>
      </c>
      <c r="C52" t="s">
        <v>316</v>
      </c>
      <c r="D52" t="s">
        <v>317</v>
      </c>
      <c r="E52" t="s">
        <v>208</v>
      </c>
      <c r="F52">
        <v>0</v>
      </c>
      <c r="G52">
        <v>0</v>
      </c>
      <c r="H52">
        <v>1</v>
      </c>
      <c r="I52">
        <v>1</v>
      </c>
      <c r="J52">
        <v>0</v>
      </c>
      <c r="K52" s="64">
        <v>0</v>
      </c>
      <c r="L52" s="63">
        <v>9.9999999999999995E-7</v>
      </c>
      <c r="M52" t="s">
        <v>246</v>
      </c>
      <c r="N52" t="s">
        <v>210</v>
      </c>
    </row>
    <row r="53" spans="1:14">
      <c r="A53" s="343" t="s">
        <v>237</v>
      </c>
      <c r="B53" t="s">
        <v>238</v>
      </c>
      <c r="C53" t="s">
        <v>318</v>
      </c>
      <c r="D53" t="s">
        <v>182</v>
      </c>
      <c r="E53" t="s">
        <v>226</v>
      </c>
      <c r="F53">
        <v>6</v>
      </c>
      <c r="G53">
        <v>0</v>
      </c>
      <c r="H53">
        <v>0</v>
      </c>
      <c r="I53">
        <v>6</v>
      </c>
      <c r="J53">
        <v>11</v>
      </c>
      <c r="K53">
        <v>0</v>
      </c>
      <c r="L53">
        <v>0</v>
      </c>
      <c r="M53" t="s">
        <v>251</v>
      </c>
      <c r="N53" t="s">
        <v>252</v>
      </c>
    </row>
    <row r="54" spans="1:14">
      <c r="A54" s="343" t="s">
        <v>237</v>
      </c>
      <c r="B54" t="s">
        <v>238</v>
      </c>
      <c r="C54" t="s">
        <v>319</v>
      </c>
      <c r="D54" t="s">
        <v>320</v>
      </c>
      <c r="E54" t="s">
        <v>208</v>
      </c>
      <c r="F54">
        <v>1</v>
      </c>
      <c r="G54">
        <v>0</v>
      </c>
      <c r="H54">
        <v>0</v>
      </c>
      <c r="I54">
        <v>1</v>
      </c>
      <c r="J54">
        <v>0</v>
      </c>
      <c r="K54" s="63">
        <v>3.0130000000000001E-5</v>
      </c>
      <c r="L54" s="63">
        <v>4.1489999999999997E-5</v>
      </c>
      <c r="M54" t="s">
        <v>1168</v>
      </c>
      <c r="N54" t="s">
        <v>210</v>
      </c>
    </row>
    <row r="55" spans="1:14">
      <c r="A55" s="343" t="s">
        <v>237</v>
      </c>
      <c r="B55" t="s">
        <v>238</v>
      </c>
      <c r="C55" t="s">
        <v>321</v>
      </c>
      <c r="D55" t="s">
        <v>741</v>
      </c>
      <c r="E55" t="s">
        <v>265</v>
      </c>
      <c r="F55">
        <v>0</v>
      </c>
      <c r="G55">
        <v>0</v>
      </c>
      <c r="H55">
        <v>1</v>
      </c>
      <c r="I55">
        <v>1</v>
      </c>
      <c r="J55">
        <v>0</v>
      </c>
      <c r="K55">
        <v>0</v>
      </c>
      <c r="L55">
        <v>0</v>
      </c>
      <c r="M55" t="s">
        <v>236</v>
      </c>
      <c r="N55" t="s">
        <v>221</v>
      </c>
    </row>
    <row r="56" spans="1:14">
      <c r="A56" s="343" t="s">
        <v>237</v>
      </c>
      <c r="B56" t="s">
        <v>238</v>
      </c>
      <c r="C56" t="s">
        <v>322</v>
      </c>
      <c r="D56" t="s">
        <v>323</v>
      </c>
      <c r="E56" t="s">
        <v>208</v>
      </c>
      <c r="F56">
        <v>1</v>
      </c>
      <c r="G56">
        <v>1</v>
      </c>
      <c r="H56">
        <v>0</v>
      </c>
      <c r="I56">
        <v>2</v>
      </c>
      <c r="J56">
        <v>0</v>
      </c>
      <c r="K56" s="63">
        <v>4.0500000000000002E-6</v>
      </c>
      <c r="L56" s="63">
        <v>9.3200000000000006E-6</v>
      </c>
      <c r="M56" t="s">
        <v>246</v>
      </c>
      <c r="N56" t="s">
        <v>210</v>
      </c>
    </row>
    <row r="57" spans="1:14">
      <c r="A57" s="343" t="s">
        <v>237</v>
      </c>
      <c r="B57" t="s">
        <v>238</v>
      </c>
      <c r="C57" t="s">
        <v>324</v>
      </c>
      <c r="D57" t="s">
        <v>742</v>
      </c>
      <c r="E57" t="s">
        <v>265</v>
      </c>
      <c r="F57">
        <v>0</v>
      </c>
      <c r="G57">
        <v>1</v>
      </c>
      <c r="H57">
        <v>0</v>
      </c>
      <c r="I57">
        <v>1</v>
      </c>
      <c r="J57">
        <v>0</v>
      </c>
      <c r="K57">
        <v>0</v>
      </c>
      <c r="L57">
        <v>0</v>
      </c>
      <c r="M57" t="s">
        <v>236</v>
      </c>
      <c r="N57" t="s">
        <v>221</v>
      </c>
    </row>
    <row r="58" spans="1:14">
      <c r="A58" s="343" t="s">
        <v>237</v>
      </c>
      <c r="B58" t="s">
        <v>238</v>
      </c>
      <c r="C58" t="s">
        <v>325</v>
      </c>
      <c r="D58" t="s">
        <v>326</v>
      </c>
      <c r="E58" t="s">
        <v>208</v>
      </c>
      <c r="F58">
        <v>1</v>
      </c>
      <c r="G58">
        <v>0</v>
      </c>
      <c r="H58">
        <v>0</v>
      </c>
      <c r="I58">
        <v>1</v>
      </c>
      <c r="J58">
        <v>0</v>
      </c>
      <c r="K58" s="63">
        <v>4.7500000000000003E-6</v>
      </c>
      <c r="L58" s="63">
        <v>4.5120000000000002E-5</v>
      </c>
      <c r="M58" t="s">
        <v>1168</v>
      </c>
      <c r="N58" t="s">
        <v>210</v>
      </c>
    </row>
    <row r="59" spans="1:14">
      <c r="A59" s="343" t="s">
        <v>237</v>
      </c>
      <c r="B59" t="s">
        <v>238</v>
      </c>
      <c r="C59" t="s">
        <v>327</v>
      </c>
      <c r="D59" t="s">
        <v>328</v>
      </c>
      <c r="E59" t="s">
        <v>208</v>
      </c>
      <c r="F59">
        <v>2</v>
      </c>
      <c r="G59">
        <v>1</v>
      </c>
      <c r="H59">
        <v>0</v>
      </c>
      <c r="I59">
        <v>3</v>
      </c>
      <c r="J59">
        <v>3</v>
      </c>
      <c r="K59" s="63">
        <v>4.7500000000000003E-6</v>
      </c>
      <c r="L59" s="63">
        <v>2.304E-5</v>
      </c>
      <c r="M59" t="s">
        <v>295</v>
      </c>
      <c r="N59" t="s">
        <v>221</v>
      </c>
    </row>
    <row r="60" spans="1:14">
      <c r="A60" s="343" t="s">
        <v>237</v>
      </c>
      <c r="B60" t="s">
        <v>238</v>
      </c>
      <c r="C60" t="s">
        <v>329</v>
      </c>
      <c r="D60" t="s">
        <v>182</v>
      </c>
      <c r="E60" t="s">
        <v>226</v>
      </c>
      <c r="F60">
        <v>0</v>
      </c>
      <c r="G60">
        <v>0</v>
      </c>
      <c r="H60">
        <v>2</v>
      </c>
      <c r="I60">
        <v>2</v>
      </c>
      <c r="J60">
        <v>0</v>
      </c>
      <c r="K60">
        <v>0</v>
      </c>
      <c r="L60">
        <v>0</v>
      </c>
      <c r="M60" t="s">
        <v>236</v>
      </c>
      <c r="N60" t="s">
        <v>221</v>
      </c>
    </row>
    <row r="61" spans="1:14">
      <c r="A61" s="343" t="s">
        <v>237</v>
      </c>
      <c r="B61" t="s">
        <v>238</v>
      </c>
      <c r="C61" t="s">
        <v>330</v>
      </c>
      <c r="D61" t="s">
        <v>743</v>
      </c>
      <c r="E61" t="s">
        <v>265</v>
      </c>
      <c r="F61">
        <v>163</v>
      </c>
      <c r="G61">
        <v>0</v>
      </c>
      <c r="H61">
        <v>1</v>
      </c>
      <c r="I61">
        <v>164</v>
      </c>
      <c r="J61">
        <v>88</v>
      </c>
      <c r="K61" s="63">
        <v>4.6399999999999996E-6</v>
      </c>
      <c r="L61" s="63">
        <v>1.136E-5</v>
      </c>
      <c r="M61" t="s">
        <v>312</v>
      </c>
      <c r="N61" t="s">
        <v>252</v>
      </c>
    </row>
    <row r="62" spans="1:14">
      <c r="A62" s="343" t="s">
        <v>237</v>
      </c>
      <c r="B62" t="s">
        <v>238</v>
      </c>
      <c r="C62" t="s">
        <v>331</v>
      </c>
      <c r="D62" t="s">
        <v>332</v>
      </c>
      <c r="E62" t="s">
        <v>235</v>
      </c>
      <c r="F62">
        <v>1</v>
      </c>
      <c r="G62">
        <v>0</v>
      </c>
      <c r="H62">
        <v>0</v>
      </c>
      <c r="I62">
        <v>1</v>
      </c>
      <c r="J62">
        <v>2</v>
      </c>
      <c r="K62">
        <v>0</v>
      </c>
      <c r="L62">
        <v>0</v>
      </c>
      <c r="M62" t="s">
        <v>236</v>
      </c>
      <c r="N62" t="s">
        <v>221</v>
      </c>
    </row>
    <row r="63" spans="1:14">
      <c r="A63" s="343" t="s">
        <v>237</v>
      </c>
      <c r="B63" t="s">
        <v>238</v>
      </c>
      <c r="C63" t="s">
        <v>333</v>
      </c>
      <c r="D63" t="s">
        <v>182</v>
      </c>
      <c r="E63" t="s">
        <v>254</v>
      </c>
      <c r="F63">
        <v>1</v>
      </c>
      <c r="G63">
        <v>0</v>
      </c>
      <c r="H63">
        <v>0</v>
      </c>
      <c r="I63">
        <v>1</v>
      </c>
      <c r="J63">
        <v>0</v>
      </c>
      <c r="K63">
        <v>0</v>
      </c>
      <c r="L63">
        <v>0</v>
      </c>
      <c r="M63" t="s">
        <v>213</v>
      </c>
      <c r="N63" t="s">
        <v>210</v>
      </c>
    </row>
    <row r="64" spans="1:14">
      <c r="A64" s="343" t="s">
        <v>237</v>
      </c>
      <c r="B64" t="s">
        <v>238</v>
      </c>
      <c r="C64" t="s">
        <v>334</v>
      </c>
      <c r="D64" t="s">
        <v>335</v>
      </c>
      <c r="E64" t="s">
        <v>208</v>
      </c>
      <c r="F64">
        <v>0</v>
      </c>
      <c r="G64">
        <v>2</v>
      </c>
      <c r="H64">
        <v>0</v>
      </c>
      <c r="I64">
        <v>2</v>
      </c>
      <c r="J64">
        <v>0</v>
      </c>
      <c r="K64" s="63">
        <v>2.7650000000000001E-5</v>
      </c>
      <c r="L64" s="63">
        <v>5.4119999999999997E-5</v>
      </c>
      <c r="M64" t="s">
        <v>336</v>
      </c>
      <c r="N64" t="s">
        <v>210</v>
      </c>
    </row>
    <row r="65" spans="1:14">
      <c r="A65" s="343" t="s">
        <v>237</v>
      </c>
      <c r="B65" t="s">
        <v>238</v>
      </c>
      <c r="C65" t="s">
        <v>337</v>
      </c>
      <c r="D65" t="s">
        <v>338</v>
      </c>
      <c r="E65" t="s">
        <v>208</v>
      </c>
      <c r="F65">
        <v>0</v>
      </c>
      <c r="G65">
        <v>0</v>
      </c>
      <c r="H65">
        <v>1</v>
      </c>
      <c r="I65">
        <v>1</v>
      </c>
      <c r="J65">
        <v>0</v>
      </c>
      <c r="K65">
        <v>0</v>
      </c>
      <c r="L65">
        <v>0</v>
      </c>
      <c r="M65" t="s">
        <v>224</v>
      </c>
      <c r="N65" t="s">
        <v>210</v>
      </c>
    </row>
    <row r="66" spans="1:14">
      <c r="A66" s="343" t="s">
        <v>237</v>
      </c>
      <c r="B66" t="s">
        <v>238</v>
      </c>
      <c r="C66" t="s">
        <v>339</v>
      </c>
      <c r="D66" t="s">
        <v>340</v>
      </c>
      <c r="E66" t="s">
        <v>208</v>
      </c>
      <c r="F66">
        <v>1</v>
      </c>
      <c r="G66">
        <v>0</v>
      </c>
      <c r="H66">
        <v>0</v>
      </c>
      <c r="I66">
        <v>1</v>
      </c>
      <c r="J66">
        <v>0</v>
      </c>
      <c r="K66">
        <v>0</v>
      </c>
      <c r="L66">
        <v>0</v>
      </c>
      <c r="M66" t="s">
        <v>246</v>
      </c>
      <c r="N66" t="s">
        <v>210</v>
      </c>
    </row>
    <row r="67" spans="1:14">
      <c r="A67" s="343" t="s">
        <v>237</v>
      </c>
      <c r="B67" t="s">
        <v>238</v>
      </c>
      <c r="C67" t="s">
        <v>341</v>
      </c>
      <c r="D67" t="s">
        <v>342</v>
      </c>
      <c r="E67" t="s">
        <v>208</v>
      </c>
      <c r="F67">
        <v>0</v>
      </c>
      <c r="G67">
        <v>1</v>
      </c>
      <c r="H67">
        <v>0</v>
      </c>
      <c r="I67">
        <v>1</v>
      </c>
      <c r="J67">
        <v>0</v>
      </c>
      <c r="K67" s="63">
        <v>7.8699999999999992E-6</v>
      </c>
      <c r="L67" s="63">
        <v>1.1270000000000001E-5</v>
      </c>
      <c r="M67" t="s">
        <v>246</v>
      </c>
      <c r="N67" t="s">
        <v>210</v>
      </c>
    </row>
    <row r="68" spans="1:14">
      <c r="A68" s="343" t="s">
        <v>237</v>
      </c>
      <c r="B68" t="s">
        <v>238</v>
      </c>
      <c r="C68" t="s">
        <v>343</v>
      </c>
      <c r="D68" t="s">
        <v>744</v>
      </c>
      <c r="E68" t="s">
        <v>265</v>
      </c>
      <c r="F68">
        <v>0</v>
      </c>
      <c r="G68">
        <v>1</v>
      </c>
      <c r="H68">
        <v>0</v>
      </c>
      <c r="I68">
        <v>1</v>
      </c>
      <c r="J68">
        <v>0</v>
      </c>
      <c r="K68">
        <v>0</v>
      </c>
      <c r="L68">
        <v>0</v>
      </c>
      <c r="M68" t="s">
        <v>236</v>
      </c>
      <c r="N68" t="s">
        <v>221</v>
      </c>
    </row>
    <row r="69" spans="1:14">
      <c r="A69" s="343" t="s">
        <v>237</v>
      </c>
      <c r="B69" t="s">
        <v>238</v>
      </c>
      <c r="C69" t="s">
        <v>344</v>
      </c>
      <c r="D69" t="s">
        <v>745</v>
      </c>
      <c r="E69" t="s">
        <v>265</v>
      </c>
      <c r="F69">
        <v>0</v>
      </c>
      <c r="G69">
        <v>1</v>
      </c>
      <c r="H69">
        <v>0</v>
      </c>
      <c r="I69">
        <v>1</v>
      </c>
      <c r="J69">
        <v>0</v>
      </c>
      <c r="K69">
        <v>0</v>
      </c>
      <c r="L69">
        <v>0</v>
      </c>
      <c r="M69" t="s">
        <v>236</v>
      </c>
      <c r="N69" t="s">
        <v>221</v>
      </c>
    </row>
    <row r="70" spans="1:14">
      <c r="A70" s="343" t="s">
        <v>237</v>
      </c>
      <c r="B70" t="s">
        <v>238</v>
      </c>
      <c r="C70" t="s">
        <v>345</v>
      </c>
      <c r="D70" t="s">
        <v>746</v>
      </c>
      <c r="E70" t="s">
        <v>265</v>
      </c>
      <c r="F70">
        <v>1</v>
      </c>
      <c r="G70">
        <v>0</v>
      </c>
      <c r="H70">
        <v>0</v>
      </c>
      <c r="I70">
        <v>1</v>
      </c>
      <c r="J70">
        <v>0</v>
      </c>
      <c r="K70">
        <v>0</v>
      </c>
      <c r="L70">
        <v>0</v>
      </c>
      <c r="M70" t="s">
        <v>236</v>
      </c>
      <c r="N70" t="s">
        <v>221</v>
      </c>
    </row>
    <row r="71" spans="1:14">
      <c r="A71" s="343" t="s">
        <v>237</v>
      </c>
      <c r="B71" t="s">
        <v>238</v>
      </c>
      <c r="C71" t="s">
        <v>346</v>
      </c>
      <c r="D71" t="s">
        <v>347</v>
      </c>
      <c r="E71" t="s">
        <v>235</v>
      </c>
      <c r="F71">
        <v>0</v>
      </c>
      <c r="G71">
        <v>0</v>
      </c>
      <c r="H71">
        <v>1</v>
      </c>
      <c r="I71">
        <v>1</v>
      </c>
      <c r="J71">
        <v>0</v>
      </c>
      <c r="K71">
        <v>0</v>
      </c>
      <c r="L71">
        <v>0</v>
      </c>
      <c r="M71" t="s">
        <v>236</v>
      </c>
      <c r="N71" t="s">
        <v>221</v>
      </c>
    </row>
    <row r="72" spans="1:14">
      <c r="A72" s="343" t="s">
        <v>237</v>
      </c>
      <c r="B72" t="s">
        <v>238</v>
      </c>
      <c r="C72" t="s">
        <v>348</v>
      </c>
      <c r="D72" t="s">
        <v>182</v>
      </c>
      <c r="E72" t="s">
        <v>226</v>
      </c>
      <c r="F72">
        <v>1</v>
      </c>
      <c r="G72">
        <v>0</v>
      </c>
      <c r="H72">
        <v>0</v>
      </c>
      <c r="I72">
        <v>1</v>
      </c>
      <c r="J72">
        <v>0</v>
      </c>
      <c r="K72">
        <v>0</v>
      </c>
      <c r="L72">
        <v>0</v>
      </c>
      <c r="M72" t="s">
        <v>236</v>
      </c>
      <c r="N72" t="s">
        <v>221</v>
      </c>
    </row>
    <row r="73" spans="1:14">
      <c r="A73" s="343" t="s">
        <v>237</v>
      </c>
      <c r="B73" t="s">
        <v>238</v>
      </c>
      <c r="C73" t="s">
        <v>349</v>
      </c>
      <c r="D73" t="s">
        <v>747</v>
      </c>
      <c r="E73" t="s">
        <v>265</v>
      </c>
      <c r="F73">
        <v>1</v>
      </c>
      <c r="G73">
        <v>0</v>
      </c>
      <c r="H73">
        <v>0</v>
      </c>
      <c r="I73">
        <v>1</v>
      </c>
      <c r="J73">
        <v>0</v>
      </c>
      <c r="K73">
        <v>0</v>
      </c>
      <c r="L73">
        <v>0</v>
      </c>
      <c r="M73" t="s">
        <v>236</v>
      </c>
      <c r="N73" t="s">
        <v>221</v>
      </c>
    </row>
    <row r="74" spans="1:14">
      <c r="A74" s="343" t="s">
        <v>237</v>
      </c>
      <c r="B74" t="s">
        <v>238</v>
      </c>
      <c r="C74" t="s">
        <v>350</v>
      </c>
      <c r="D74" t="s">
        <v>748</v>
      </c>
      <c r="E74" t="s">
        <v>265</v>
      </c>
      <c r="F74">
        <v>0</v>
      </c>
      <c r="G74">
        <v>0</v>
      </c>
      <c r="H74">
        <v>1</v>
      </c>
      <c r="I74">
        <v>1</v>
      </c>
      <c r="J74">
        <v>0</v>
      </c>
      <c r="K74">
        <v>0</v>
      </c>
      <c r="L74">
        <v>0</v>
      </c>
      <c r="M74" t="s">
        <v>236</v>
      </c>
      <c r="N74" t="s">
        <v>221</v>
      </c>
    </row>
    <row r="75" spans="1:14">
      <c r="A75" s="343" t="s">
        <v>237</v>
      </c>
      <c r="B75" t="s">
        <v>238</v>
      </c>
      <c r="C75" t="s">
        <v>351</v>
      </c>
      <c r="D75" t="s">
        <v>352</v>
      </c>
      <c r="E75" t="s">
        <v>235</v>
      </c>
      <c r="F75">
        <v>50</v>
      </c>
      <c r="G75">
        <v>0</v>
      </c>
      <c r="H75">
        <v>0</v>
      </c>
      <c r="I75">
        <v>50</v>
      </c>
      <c r="J75">
        <v>75</v>
      </c>
      <c r="K75" s="63">
        <v>3.23E-6</v>
      </c>
      <c r="L75" s="63">
        <v>1.0879999999999999E-5</v>
      </c>
      <c r="M75" t="s">
        <v>312</v>
      </c>
      <c r="N75" t="s">
        <v>252</v>
      </c>
    </row>
    <row r="76" spans="1:14">
      <c r="A76" s="343" t="s">
        <v>237</v>
      </c>
      <c r="B76" t="s">
        <v>238</v>
      </c>
      <c r="C76" t="s">
        <v>353</v>
      </c>
      <c r="D76" t="s">
        <v>749</v>
      </c>
      <c r="E76" t="s">
        <v>265</v>
      </c>
      <c r="F76">
        <v>1</v>
      </c>
      <c r="G76">
        <v>0</v>
      </c>
      <c r="H76">
        <v>0</v>
      </c>
      <c r="I76">
        <v>1</v>
      </c>
      <c r="J76">
        <v>0</v>
      </c>
      <c r="K76">
        <v>0</v>
      </c>
      <c r="L76">
        <v>0</v>
      </c>
      <c r="M76" t="s">
        <v>236</v>
      </c>
      <c r="N76" t="s">
        <v>221</v>
      </c>
    </row>
    <row r="77" spans="1:14">
      <c r="A77" s="343" t="s">
        <v>237</v>
      </c>
      <c r="B77" t="s">
        <v>238</v>
      </c>
      <c r="C77" t="s">
        <v>354</v>
      </c>
      <c r="D77" t="s">
        <v>750</v>
      </c>
      <c r="E77" t="s">
        <v>265</v>
      </c>
      <c r="F77">
        <v>0</v>
      </c>
      <c r="G77">
        <v>0</v>
      </c>
      <c r="H77">
        <v>1</v>
      </c>
      <c r="I77">
        <v>1</v>
      </c>
      <c r="J77">
        <v>0</v>
      </c>
      <c r="K77">
        <v>0</v>
      </c>
      <c r="L77">
        <v>0</v>
      </c>
      <c r="M77" t="s">
        <v>236</v>
      </c>
      <c r="N77" t="s">
        <v>221</v>
      </c>
    </row>
    <row r="78" spans="1:14">
      <c r="A78" s="343" t="s">
        <v>237</v>
      </c>
      <c r="B78" t="s">
        <v>238</v>
      </c>
      <c r="C78" t="s">
        <v>355</v>
      </c>
      <c r="D78" t="s">
        <v>751</v>
      </c>
      <c r="E78" t="s">
        <v>265</v>
      </c>
      <c r="F78">
        <v>23</v>
      </c>
      <c r="G78">
        <v>1</v>
      </c>
      <c r="H78">
        <v>0</v>
      </c>
      <c r="I78">
        <v>24</v>
      </c>
      <c r="J78">
        <v>56</v>
      </c>
      <c r="K78" s="64">
        <v>0</v>
      </c>
      <c r="L78">
        <v>0</v>
      </c>
      <c r="M78" t="s">
        <v>312</v>
      </c>
      <c r="N78" t="s">
        <v>252</v>
      </c>
    </row>
    <row r="79" spans="1:14">
      <c r="A79" s="343" t="s">
        <v>237</v>
      </c>
      <c r="B79" t="s">
        <v>238</v>
      </c>
      <c r="C79" t="s">
        <v>356</v>
      </c>
      <c r="D79" t="s">
        <v>357</v>
      </c>
      <c r="E79" t="s">
        <v>235</v>
      </c>
      <c r="F79">
        <v>2</v>
      </c>
      <c r="G79">
        <v>0</v>
      </c>
      <c r="H79">
        <v>0</v>
      </c>
      <c r="I79">
        <v>2</v>
      </c>
      <c r="J79">
        <v>0</v>
      </c>
      <c r="K79">
        <v>0</v>
      </c>
      <c r="L79">
        <v>0</v>
      </c>
      <c r="M79" t="s">
        <v>236</v>
      </c>
      <c r="N79" t="s">
        <v>221</v>
      </c>
    </row>
    <row r="80" spans="1:14">
      <c r="A80" s="343" t="s">
        <v>237</v>
      </c>
      <c r="B80" t="s">
        <v>238</v>
      </c>
      <c r="C80" t="s">
        <v>358</v>
      </c>
      <c r="D80" t="s">
        <v>182</v>
      </c>
      <c r="E80" t="s">
        <v>226</v>
      </c>
      <c r="F80">
        <v>0</v>
      </c>
      <c r="G80">
        <v>1</v>
      </c>
      <c r="H80">
        <v>0</v>
      </c>
      <c r="I80">
        <v>1</v>
      </c>
      <c r="J80">
        <v>0</v>
      </c>
      <c r="K80">
        <v>0</v>
      </c>
      <c r="L80">
        <v>0</v>
      </c>
      <c r="M80" t="s">
        <v>236</v>
      </c>
      <c r="N80" t="s">
        <v>221</v>
      </c>
    </row>
    <row r="81" spans="1:14">
      <c r="A81" s="343" t="s">
        <v>237</v>
      </c>
      <c r="B81" t="s">
        <v>238</v>
      </c>
      <c r="C81" t="s">
        <v>359</v>
      </c>
      <c r="D81" t="s">
        <v>360</v>
      </c>
      <c r="E81" t="s">
        <v>235</v>
      </c>
      <c r="F81">
        <v>0</v>
      </c>
      <c r="G81">
        <v>1</v>
      </c>
      <c r="H81">
        <v>0</v>
      </c>
      <c r="I81">
        <v>1</v>
      </c>
      <c r="J81">
        <v>0</v>
      </c>
      <c r="K81">
        <v>0</v>
      </c>
      <c r="L81">
        <v>0</v>
      </c>
      <c r="M81" t="s">
        <v>236</v>
      </c>
      <c r="N81" t="s">
        <v>221</v>
      </c>
    </row>
    <row r="82" spans="1:14">
      <c r="A82" s="343" t="s">
        <v>237</v>
      </c>
      <c r="B82" t="s">
        <v>238</v>
      </c>
      <c r="C82" t="s">
        <v>361</v>
      </c>
      <c r="D82" t="s">
        <v>362</v>
      </c>
      <c r="E82" t="s">
        <v>208</v>
      </c>
      <c r="F82">
        <v>0</v>
      </c>
      <c r="G82">
        <v>1</v>
      </c>
      <c r="H82">
        <v>0</v>
      </c>
      <c r="I82">
        <v>1</v>
      </c>
      <c r="J82">
        <v>0</v>
      </c>
      <c r="K82" s="63">
        <v>3.9490000000000003E-5</v>
      </c>
      <c r="L82" s="63">
        <v>8.2789999999999998E-5</v>
      </c>
      <c r="M82" t="s">
        <v>1168</v>
      </c>
      <c r="N82" t="s">
        <v>210</v>
      </c>
    </row>
    <row r="83" spans="1:14">
      <c r="A83" s="343" t="s">
        <v>237</v>
      </c>
      <c r="B83" t="s">
        <v>238</v>
      </c>
      <c r="C83" t="s">
        <v>363</v>
      </c>
      <c r="D83" t="s">
        <v>182</v>
      </c>
      <c r="E83" t="s">
        <v>254</v>
      </c>
      <c r="F83">
        <v>0</v>
      </c>
      <c r="G83">
        <v>0</v>
      </c>
      <c r="H83">
        <v>1</v>
      </c>
      <c r="I83">
        <v>1</v>
      </c>
      <c r="J83">
        <v>0</v>
      </c>
      <c r="K83">
        <v>0</v>
      </c>
      <c r="L83">
        <v>0</v>
      </c>
      <c r="M83" t="s">
        <v>213</v>
      </c>
      <c r="N83" t="s">
        <v>210</v>
      </c>
    </row>
    <row r="84" spans="1:14">
      <c r="A84" s="343" t="s">
        <v>237</v>
      </c>
      <c r="B84" t="s">
        <v>238</v>
      </c>
      <c r="C84" t="s">
        <v>364</v>
      </c>
      <c r="D84" t="s">
        <v>365</v>
      </c>
      <c r="E84" t="s">
        <v>208</v>
      </c>
      <c r="F84">
        <v>0</v>
      </c>
      <c r="G84">
        <v>1</v>
      </c>
      <c r="H84">
        <v>0</v>
      </c>
      <c r="I84">
        <v>1</v>
      </c>
      <c r="J84">
        <v>0</v>
      </c>
      <c r="K84" s="63">
        <v>1.35E-6</v>
      </c>
      <c r="L84" s="63">
        <v>3.0000000000000001E-6</v>
      </c>
      <c r="M84" t="s">
        <v>224</v>
      </c>
      <c r="N84" t="s">
        <v>210</v>
      </c>
    </row>
    <row r="85" spans="1:14">
      <c r="A85" s="343" t="s">
        <v>237</v>
      </c>
      <c r="B85" t="s">
        <v>238</v>
      </c>
      <c r="C85" t="s">
        <v>366</v>
      </c>
      <c r="D85" t="s">
        <v>367</v>
      </c>
      <c r="E85" t="s">
        <v>208</v>
      </c>
      <c r="F85">
        <v>7</v>
      </c>
      <c r="G85">
        <v>0</v>
      </c>
      <c r="H85">
        <v>0</v>
      </c>
      <c r="I85">
        <v>7</v>
      </c>
      <c r="J85">
        <v>0</v>
      </c>
      <c r="K85" s="63">
        <v>9.7399999999999999E-6</v>
      </c>
      <c r="L85" s="63">
        <v>2.315E-5</v>
      </c>
      <c r="M85" t="s">
        <v>220</v>
      </c>
      <c r="N85" t="s">
        <v>221</v>
      </c>
    </row>
    <row r="86" spans="1:14">
      <c r="A86" s="343" t="s">
        <v>237</v>
      </c>
      <c r="B86" t="s">
        <v>238</v>
      </c>
      <c r="C86" t="s">
        <v>368</v>
      </c>
      <c r="D86" t="s">
        <v>369</v>
      </c>
      <c r="E86" t="s">
        <v>208</v>
      </c>
      <c r="F86">
        <v>0</v>
      </c>
      <c r="G86">
        <v>0</v>
      </c>
      <c r="H86">
        <v>2</v>
      </c>
      <c r="I86">
        <v>2</v>
      </c>
      <c r="J86">
        <v>0</v>
      </c>
      <c r="K86" s="64">
        <v>0</v>
      </c>
      <c r="L86">
        <v>0</v>
      </c>
      <c r="M86" t="s">
        <v>246</v>
      </c>
      <c r="N86" t="s">
        <v>210</v>
      </c>
    </row>
    <row r="87" spans="1:14">
      <c r="A87" s="343" t="s">
        <v>237</v>
      </c>
      <c r="B87" t="s">
        <v>238</v>
      </c>
      <c r="C87" t="s">
        <v>370</v>
      </c>
      <c r="D87" t="s">
        <v>371</v>
      </c>
      <c r="E87" t="s">
        <v>208</v>
      </c>
      <c r="F87">
        <v>0</v>
      </c>
      <c r="G87">
        <v>1</v>
      </c>
      <c r="H87">
        <v>0</v>
      </c>
      <c r="I87">
        <v>1</v>
      </c>
      <c r="J87">
        <v>0</v>
      </c>
      <c r="K87" s="63">
        <v>4.1010000000000002E-5</v>
      </c>
      <c r="L87" s="63">
        <v>3.8464E-4</v>
      </c>
      <c r="M87" t="s">
        <v>243</v>
      </c>
      <c r="N87" t="s">
        <v>210</v>
      </c>
    </row>
    <row r="88" spans="1:14">
      <c r="A88" s="343" t="s">
        <v>237</v>
      </c>
      <c r="B88" t="s">
        <v>238</v>
      </c>
      <c r="C88" t="s">
        <v>372</v>
      </c>
      <c r="D88" t="s">
        <v>373</v>
      </c>
      <c r="E88" t="s">
        <v>235</v>
      </c>
      <c r="F88">
        <v>1</v>
      </c>
      <c r="G88">
        <v>0</v>
      </c>
      <c r="H88">
        <v>0</v>
      </c>
      <c r="I88">
        <v>1</v>
      </c>
      <c r="J88">
        <v>2</v>
      </c>
      <c r="K88" s="63">
        <v>1.39E-6</v>
      </c>
      <c r="L88">
        <v>0</v>
      </c>
      <c r="M88" t="s">
        <v>236</v>
      </c>
      <c r="N88" t="s">
        <v>221</v>
      </c>
    </row>
    <row r="89" spans="1:14">
      <c r="A89" s="343" t="s">
        <v>237</v>
      </c>
      <c r="B89" t="s">
        <v>238</v>
      </c>
      <c r="C89" t="s">
        <v>374</v>
      </c>
      <c r="D89" t="s">
        <v>182</v>
      </c>
      <c r="E89" t="s">
        <v>254</v>
      </c>
      <c r="F89">
        <v>0</v>
      </c>
      <c r="G89">
        <v>1</v>
      </c>
      <c r="H89">
        <v>0</v>
      </c>
      <c r="I89">
        <v>1</v>
      </c>
      <c r="J89">
        <v>0</v>
      </c>
      <c r="K89" s="63">
        <v>4.9200000000000003E-6</v>
      </c>
      <c r="L89" s="63">
        <v>3.0000000000000001E-6</v>
      </c>
      <c r="M89" t="s">
        <v>762</v>
      </c>
      <c r="N89" t="s">
        <v>252</v>
      </c>
    </row>
    <row r="90" spans="1:14">
      <c r="A90" s="343" t="s">
        <v>237</v>
      </c>
      <c r="B90" t="s">
        <v>238</v>
      </c>
      <c r="C90" t="s">
        <v>375</v>
      </c>
      <c r="D90" t="s">
        <v>752</v>
      </c>
      <c r="E90" t="s">
        <v>265</v>
      </c>
      <c r="F90">
        <v>0</v>
      </c>
      <c r="G90">
        <v>0</v>
      </c>
      <c r="H90">
        <v>1</v>
      </c>
      <c r="I90">
        <v>1</v>
      </c>
      <c r="J90">
        <v>0</v>
      </c>
      <c r="K90">
        <v>0</v>
      </c>
      <c r="L90">
        <v>0</v>
      </c>
      <c r="M90" t="s">
        <v>236</v>
      </c>
      <c r="N90" t="s">
        <v>221</v>
      </c>
    </row>
    <row r="91" spans="1:14">
      <c r="A91" s="343" t="s">
        <v>237</v>
      </c>
      <c r="B91" t="s">
        <v>238</v>
      </c>
      <c r="C91" t="s">
        <v>376</v>
      </c>
      <c r="D91" t="s">
        <v>377</v>
      </c>
      <c r="E91" t="s">
        <v>208</v>
      </c>
      <c r="F91">
        <v>1</v>
      </c>
      <c r="G91">
        <v>0</v>
      </c>
      <c r="H91">
        <v>0</v>
      </c>
      <c r="I91">
        <v>1</v>
      </c>
      <c r="J91">
        <v>0</v>
      </c>
      <c r="K91">
        <v>0</v>
      </c>
      <c r="L91">
        <v>0</v>
      </c>
      <c r="M91" t="s">
        <v>224</v>
      </c>
      <c r="N91" t="s">
        <v>210</v>
      </c>
    </row>
    <row r="92" spans="1:14">
      <c r="A92" s="343" t="s">
        <v>237</v>
      </c>
      <c r="B92" t="s">
        <v>238</v>
      </c>
      <c r="C92" t="s">
        <v>378</v>
      </c>
      <c r="D92" t="s">
        <v>753</v>
      </c>
      <c r="E92" t="s">
        <v>265</v>
      </c>
      <c r="F92">
        <v>0</v>
      </c>
      <c r="G92">
        <v>2</v>
      </c>
      <c r="H92">
        <v>0</v>
      </c>
      <c r="I92">
        <v>2</v>
      </c>
      <c r="J92">
        <v>0</v>
      </c>
      <c r="K92">
        <v>0</v>
      </c>
      <c r="L92">
        <v>0</v>
      </c>
      <c r="M92" t="s">
        <v>312</v>
      </c>
      <c r="N92" t="s">
        <v>252</v>
      </c>
    </row>
    <row r="93" spans="1:14">
      <c r="A93" s="343" t="s">
        <v>237</v>
      </c>
      <c r="B93" t="s">
        <v>238</v>
      </c>
      <c r="C93" t="s">
        <v>379</v>
      </c>
      <c r="D93" t="s">
        <v>380</v>
      </c>
      <c r="E93" t="s">
        <v>235</v>
      </c>
      <c r="F93">
        <v>0</v>
      </c>
      <c r="G93">
        <v>1</v>
      </c>
      <c r="H93">
        <v>0</v>
      </c>
      <c r="I93">
        <v>1</v>
      </c>
      <c r="J93">
        <v>0</v>
      </c>
      <c r="K93" s="63">
        <v>1.5799999999999999E-6</v>
      </c>
      <c r="L93" s="63">
        <v>3.5999999999999998E-6</v>
      </c>
      <c r="M93" t="s">
        <v>236</v>
      </c>
      <c r="N93" t="s">
        <v>221</v>
      </c>
    </row>
    <row r="94" spans="1:14">
      <c r="A94" s="343" t="s">
        <v>237</v>
      </c>
      <c r="B94" t="s">
        <v>238</v>
      </c>
      <c r="C94" t="s">
        <v>381</v>
      </c>
      <c r="D94" t="s">
        <v>382</v>
      </c>
      <c r="E94" t="s">
        <v>235</v>
      </c>
      <c r="F94">
        <v>0</v>
      </c>
      <c r="G94">
        <v>1</v>
      </c>
      <c r="H94">
        <v>0</v>
      </c>
      <c r="I94">
        <v>1</v>
      </c>
      <c r="J94">
        <v>0</v>
      </c>
      <c r="K94" s="64">
        <v>0</v>
      </c>
      <c r="L94" s="63">
        <v>9.9999999999999995E-7</v>
      </c>
      <c r="M94" t="s">
        <v>236</v>
      </c>
      <c r="N94" t="s">
        <v>221</v>
      </c>
    </row>
    <row r="95" spans="1:14">
      <c r="A95" s="343" t="s">
        <v>237</v>
      </c>
      <c r="B95" t="s">
        <v>238</v>
      </c>
      <c r="C95" t="s">
        <v>383</v>
      </c>
      <c r="D95" t="s">
        <v>735</v>
      </c>
      <c r="E95" t="s">
        <v>273</v>
      </c>
      <c r="F95">
        <v>0</v>
      </c>
      <c r="G95">
        <v>1</v>
      </c>
      <c r="H95">
        <v>0</v>
      </c>
      <c r="I95">
        <v>1</v>
      </c>
      <c r="J95">
        <v>0</v>
      </c>
      <c r="K95" s="64">
        <v>0</v>
      </c>
      <c r="L95" s="63">
        <v>5.0000000000000004E-6</v>
      </c>
      <c r="M95" t="s">
        <v>274</v>
      </c>
      <c r="N95" t="s">
        <v>210</v>
      </c>
    </row>
    <row r="96" spans="1:14">
      <c r="A96" s="343" t="s">
        <v>237</v>
      </c>
      <c r="B96" t="s">
        <v>238</v>
      </c>
      <c r="C96" t="s">
        <v>384</v>
      </c>
      <c r="D96" t="s">
        <v>385</v>
      </c>
      <c r="E96" t="s">
        <v>208</v>
      </c>
      <c r="F96">
        <v>1</v>
      </c>
      <c r="G96">
        <v>0</v>
      </c>
      <c r="H96">
        <v>0</v>
      </c>
      <c r="I96">
        <v>1</v>
      </c>
      <c r="J96">
        <v>0</v>
      </c>
      <c r="K96" s="63">
        <v>2.0530000000000002E-5</v>
      </c>
      <c r="L96" s="63">
        <v>4.5309999999999998E-5</v>
      </c>
      <c r="M96" t="s">
        <v>1168</v>
      </c>
      <c r="N96" t="s">
        <v>210</v>
      </c>
    </row>
    <row r="97" spans="1:14">
      <c r="A97" s="343" t="s">
        <v>237</v>
      </c>
      <c r="B97" t="s">
        <v>238</v>
      </c>
      <c r="C97" t="s">
        <v>386</v>
      </c>
      <c r="D97" t="s">
        <v>387</v>
      </c>
      <c r="E97" t="s">
        <v>208</v>
      </c>
      <c r="F97">
        <v>0</v>
      </c>
      <c r="G97">
        <v>1</v>
      </c>
      <c r="H97">
        <v>0</v>
      </c>
      <c r="I97">
        <v>1</v>
      </c>
      <c r="J97">
        <v>0</v>
      </c>
      <c r="K97" s="63">
        <v>8.2979999999999995E-5</v>
      </c>
      <c r="L97" s="63">
        <v>2.5089999999999999E-5</v>
      </c>
      <c r="M97" t="s">
        <v>1168</v>
      </c>
      <c r="N97" t="s">
        <v>210</v>
      </c>
    </row>
    <row r="98" spans="1:14">
      <c r="A98" s="343" t="s">
        <v>237</v>
      </c>
      <c r="B98" t="s">
        <v>238</v>
      </c>
      <c r="C98" t="s">
        <v>388</v>
      </c>
      <c r="D98" t="s">
        <v>754</v>
      </c>
      <c r="E98" t="s">
        <v>265</v>
      </c>
      <c r="F98">
        <v>1</v>
      </c>
      <c r="G98">
        <v>0</v>
      </c>
      <c r="H98">
        <v>0</v>
      </c>
      <c r="I98">
        <v>1</v>
      </c>
      <c r="J98">
        <v>1</v>
      </c>
      <c r="K98">
        <v>0</v>
      </c>
      <c r="L98">
        <v>0</v>
      </c>
      <c r="M98" t="s">
        <v>236</v>
      </c>
      <c r="N98" t="s">
        <v>221</v>
      </c>
    </row>
    <row r="99" spans="1:14">
      <c r="A99" s="343" t="s">
        <v>237</v>
      </c>
      <c r="B99" t="s">
        <v>238</v>
      </c>
      <c r="C99" t="s">
        <v>389</v>
      </c>
      <c r="D99" t="s">
        <v>390</v>
      </c>
      <c r="E99" t="s">
        <v>208</v>
      </c>
      <c r="F99">
        <v>0</v>
      </c>
      <c r="G99">
        <v>0</v>
      </c>
      <c r="H99">
        <v>1</v>
      </c>
      <c r="I99">
        <v>1</v>
      </c>
      <c r="J99">
        <v>0</v>
      </c>
      <c r="K99" s="64">
        <v>0</v>
      </c>
      <c r="L99" s="63">
        <v>9.9999999999999995E-7</v>
      </c>
      <c r="M99" t="s">
        <v>246</v>
      </c>
      <c r="N99" t="s">
        <v>210</v>
      </c>
    </row>
    <row r="100" spans="1:14">
      <c r="A100" s="343" t="s">
        <v>237</v>
      </c>
      <c r="B100" t="s">
        <v>238</v>
      </c>
      <c r="C100" t="s">
        <v>391</v>
      </c>
      <c r="D100" t="s">
        <v>736</v>
      </c>
      <c r="E100" t="s">
        <v>273</v>
      </c>
      <c r="F100">
        <v>3</v>
      </c>
      <c r="G100">
        <v>0</v>
      </c>
      <c r="H100">
        <v>1</v>
      </c>
      <c r="I100">
        <v>4</v>
      </c>
      <c r="J100">
        <v>1</v>
      </c>
      <c r="K100" s="64">
        <v>0</v>
      </c>
      <c r="L100">
        <v>0</v>
      </c>
      <c r="M100" t="s">
        <v>392</v>
      </c>
      <c r="N100" t="s">
        <v>221</v>
      </c>
    </row>
    <row r="101" spans="1:14">
      <c r="A101" s="343" t="s">
        <v>237</v>
      </c>
      <c r="B101" t="s">
        <v>238</v>
      </c>
      <c r="C101" t="s">
        <v>393</v>
      </c>
      <c r="D101" t="s">
        <v>394</v>
      </c>
      <c r="E101" t="s">
        <v>235</v>
      </c>
      <c r="F101">
        <v>0</v>
      </c>
      <c r="G101">
        <v>1</v>
      </c>
      <c r="H101">
        <v>0</v>
      </c>
      <c r="I101">
        <v>1</v>
      </c>
      <c r="J101">
        <v>0</v>
      </c>
      <c r="K101">
        <v>0</v>
      </c>
      <c r="L101">
        <v>0</v>
      </c>
      <c r="M101" t="s">
        <v>236</v>
      </c>
      <c r="N101" t="s">
        <v>221</v>
      </c>
    </row>
    <row r="102" spans="1:14">
      <c r="A102" s="343" t="s">
        <v>237</v>
      </c>
      <c r="B102" t="s">
        <v>238</v>
      </c>
      <c r="C102" t="s">
        <v>395</v>
      </c>
      <c r="D102" t="s">
        <v>396</v>
      </c>
      <c r="E102" t="s">
        <v>208</v>
      </c>
      <c r="F102">
        <v>1</v>
      </c>
      <c r="G102">
        <v>0</v>
      </c>
      <c r="H102">
        <v>0</v>
      </c>
      <c r="I102">
        <v>1</v>
      </c>
      <c r="J102">
        <v>0</v>
      </c>
      <c r="K102" s="63">
        <v>1.327E-5</v>
      </c>
      <c r="L102" s="63">
        <v>3.01E-5</v>
      </c>
      <c r="M102" t="s">
        <v>246</v>
      </c>
      <c r="N102" t="s">
        <v>210</v>
      </c>
    </row>
    <row r="103" spans="1:14">
      <c r="A103" s="343" t="s">
        <v>237</v>
      </c>
      <c r="B103" t="s">
        <v>238</v>
      </c>
      <c r="C103" t="s">
        <v>397</v>
      </c>
      <c r="D103" t="s">
        <v>182</v>
      </c>
      <c r="E103" t="s">
        <v>226</v>
      </c>
      <c r="F103">
        <v>2</v>
      </c>
      <c r="G103">
        <v>0</v>
      </c>
      <c r="H103">
        <v>0</v>
      </c>
      <c r="I103">
        <v>2</v>
      </c>
      <c r="J103">
        <v>1</v>
      </c>
      <c r="K103">
        <v>0</v>
      </c>
      <c r="L103">
        <v>0</v>
      </c>
      <c r="M103" t="s">
        <v>236</v>
      </c>
      <c r="N103" t="s">
        <v>221</v>
      </c>
    </row>
    <row r="104" spans="1:14">
      <c r="A104" s="343" t="s">
        <v>237</v>
      </c>
      <c r="B104" t="s">
        <v>238</v>
      </c>
      <c r="C104" t="s">
        <v>398</v>
      </c>
      <c r="D104" t="s">
        <v>182</v>
      </c>
      <c r="E104" t="s">
        <v>254</v>
      </c>
      <c r="F104">
        <v>0</v>
      </c>
      <c r="G104">
        <v>1</v>
      </c>
      <c r="H104">
        <v>0</v>
      </c>
      <c r="I104">
        <v>1</v>
      </c>
      <c r="J104">
        <v>0</v>
      </c>
      <c r="K104">
        <v>0</v>
      </c>
      <c r="L104">
        <v>0</v>
      </c>
      <c r="M104" t="s">
        <v>213</v>
      </c>
      <c r="N104" t="s">
        <v>210</v>
      </c>
    </row>
    <row r="105" spans="1:14">
      <c r="A105" s="343" t="s">
        <v>237</v>
      </c>
      <c r="B105" t="s">
        <v>238</v>
      </c>
      <c r="C105" t="s">
        <v>399</v>
      </c>
      <c r="D105" t="s">
        <v>400</v>
      </c>
      <c r="E105" t="s">
        <v>208</v>
      </c>
      <c r="F105">
        <v>0</v>
      </c>
      <c r="G105">
        <v>1</v>
      </c>
      <c r="H105">
        <v>0</v>
      </c>
      <c r="I105">
        <v>1</v>
      </c>
      <c r="J105">
        <v>0</v>
      </c>
      <c r="K105" s="64">
        <v>0</v>
      </c>
      <c r="L105">
        <v>0</v>
      </c>
      <c r="M105" t="s">
        <v>295</v>
      </c>
      <c r="N105" t="s">
        <v>221</v>
      </c>
    </row>
    <row r="106" spans="1:14">
      <c r="A106" s="343" t="s">
        <v>237</v>
      </c>
      <c r="B106" t="s">
        <v>238</v>
      </c>
      <c r="C106" t="s">
        <v>401</v>
      </c>
      <c r="D106" t="s">
        <v>182</v>
      </c>
      <c r="E106" t="s">
        <v>226</v>
      </c>
      <c r="F106">
        <v>0</v>
      </c>
      <c r="G106">
        <v>1</v>
      </c>
      <c r="H106">
        <v>0</v>
      </c>
      <c r="I106">
        <v>1</v>
      </c>
      <c r="J106">
        <v>0</v>
      </c>
      <c r="K106">
        <v>0</v>
      </c>
      <c r="L106">
        <v>0</v>
      </c>
      <c r="M106" t="s">
        <v>312</v>
      </c>
      <c r="N106" t="s">
        <v>252</v>
      </c>
    </row>
    <row r="107" spans="1:14">
      <c r="A107" s="343" t="s">
        <v>237</v>
      </c>
      <c r="B107" t="s">
        <v>238</v>
      </c>
      <c r="C107" t="s">
        <v>402</v>
      </c>
      <c r="D107" t="s">
        <v>403</v>
      </c>
      <c r="E107" t="s">
        <v>235</v>
      </c>
      <c r="F107">
        <v>0</v>
      </c>
      <c r="G107">
        <v>1</v>
      </c>
      <c r="H107">
        <v>0</v>
      </c>
      <c r="I107">
        <v>1</v>
      </c>
      <c r="J107">
        <v>0</v>
      </c>
      <c r="K107" s="63">
        <v>1.33E-6</v>
      </c>
      <c r="L107" s="63">
        <v>2.9399999999999998E-6</v>
      </c>
      <c r="M107" t="s">
        <v>312</v>
      </c>
      <c r="N107" t="s">
        <v>252</v>
      </c>
    </row>
    <row r="108" spans="1:14">
      <c r="A108" s="343" t="s">
        <v>237</v>
      </c>
      <c r="B108" t="s">
        <v>238</v>
      </c>
      <c r="C108" t="s">
        <v>404</v>
      </c>
      <c r="D108" t="s">
        <v>405</v>
      </c>
      <c r="E108" t="s">
        <v>208</v>
      </c>
      <c r="F108">
        <v>1</v>
      </c>
      <c r="G108">
        <v>1</v>
      </c>
      <c r="H108">
        <v>0</v>
      </c>
      <c r="I108">
        <v>2</v>
      </c>
      <c r="J108">
        <v>0</v>
      </c>
      <c r="K108" s="63">
        <v>1.5800000000000001E-5</v>
      </c>
      <c r="L108" s="63">
        <v>2.3070000000000001E-5</v>
      </c>
      <c r="M108" t="s">
        <v>406</v>
      </c>
      <c r="N108" t="s">
        <v>221</v>
      </c>
    </row>
    <row r="109" spans="1:14">
      <c r="A109" s="343" t="s">
        <v>237</v>
      </c>
      <c r="B109" t="s">
        <v>238</v>
      </c>
      <c r="C109" t="s">
        <v>407</v>
      </c>
      <c r="D109" t="s">
        <v>737</v>
      </c>
      <c r="E109" t="s">
        <v>273</v>
      </c>
      <c r="F109">
        <v>0</v>
      </c>
      <c r="G109">
        <v>0</v>
      </c>
      <c r="H109">
        <v>1</v>
      </c>
      <c r="I109">
        <v>1</v>
      </c>
      <c r="J109">
        <v>0</v>
      </c>
      <c r="K109">
        <v>0</v>
      </c>
      <c r="L109">
        <v>0</v>
      </c>
      <c r="M109" t="s">
        <v>408</v>
      </c>
      <c r="N109" t="s">
        <v>221</v>
      </c>
    </row>
    <row r="110" spans="1:14">
      <c r="A110" s="343" t="s">
        <v>237</v>
      </c>
      <c r="B110" t="s">
        <v>238</v>
      </c>
      <c r="C110" t="s">
        <v>409</v>
      </c>
      <c r="D110" t="s">
        <v>410</v>
      </c>
      <c r="E110" t="s">
        <v>208</v>
      </c>
      <c r="F110">
        <v>0</v>
      </c>
      <c r="G110">
        <v>1</v>
      </c>
      <c r="H110">
        <v>0</v>
      </c>
      <c r="I110">
        <v>1</v>
      </c>
      <c r="J110">
        <v>0</v>
      </c>
      <c r="K110" s="63">
        <v>4.2549999999999997E-5</v>
      </c>
      <c r="L110" s="63">
        <v>1.3511E-4</v>
      </c>
      <c r="M110" t="s">
        <v>243</v>
      </c>
      <c r="N110" t="s">
        <v>210</v>
      </c>
    </row>
    <row r="111" spans="1:14">
      <c r="A111" s="343" t="s">
        <v>237</v>
      </c>
      <c r="B111" t="s">
        <v>238</v>
      </c>
      <c r="C111" t="s">
        <v>411</v>
      </c>
      <c r="D111" t="s">
        <v>412</v>
      </c>
      <c r="E111" t="s">
        <v>208</v>
      </c>
      <c r="F111">
        <v>0</v>
      </c>
      <c r="G111">
        <v>1</v>
      </c>
      <c r="H111">
        <v>0</v>
      </c>
      <c r="I111">
        <v>1</v>
      </c>
      <c r="J111">
        <v>0</v>
      </c>
      <c r="K111">
        <v>0</v>
      </c>
      <c r="L111">
        <v>0</v>
      </c>
      <c r="M111" t="s">
        <v>406</v>
      </c>
      <c r="N111" t="s">
        <v>221</v>
      </c>
    </row>
    <row r="112" spans="1:14">
      <c r="A112" s="343" t="s">
        <v>237</v>
      </c>
      <c r="B112" t="s">
        <v>238</v>
      </c>
      <c r="C112" t="s">
        <v>413</v>
      </c>
      <c r="D112" t="s">
        <v>414</v>
      </c>
      <c r="E112" t="s">
        <v>208</v>
      </c>
      <c r="F112">
        <v>0</v>
      </c>
      <c r="G112">
        <v>1</v>
      </c>
      <c r="H112">
        <v>0</v>
      </c>
      <c r="I112">
        <v>1</v>
      </c>
      <c r="J112">
        <v>0</v>
      </c>
      <c r="K112">
        <v>0</v>
      </c>
      <c r="L112">
        <v>0</v>
      </c>
      <c r="M112" t="s">
        <v>285</v>
      </c>
      <c r="N112" t="s">
        <v>252</v>
      </c>
    </row>
    <row r="113" spans="1:14">
      <c r="A113" s="343" t="s">
        <v>237</v>
      </c>
      <c r="B113" t="s">
        <v>238</v>
      </c>
      <c r="C113" t="s">
        <v>415</v>
      </c>
      <c r="D113" t="s">
        <v>755</v>
      </c>
      <c r="E113" t="s">
        <v>265</v>
      </c>
      <c r="F113">
        <v>13</v>
      </c>
      <c r="G113">
        <v>0</v>
      </c>
      <c r="H113">
        <v>0</v>
      </c>
      <c r="I113">
        <v>13</v>
      </c>
      <c r="J113">
        <v>3</v>
      </c>
      <c r="K113" s="63">
        <v>1.3400000000000001E-6</v>
      </c>
      <c r="L113" s="63">
        <v>2.9500000000000001E-6</v>
      </c>
      <c r="M113" t="s">
        <v>251</v>
      </c>
      <c r="N113" t="s">
        <v>252</v>
      </c>
    </row>
    <row r="114" spans="1:14">
      <c r="A114" s="343" t="s">
        <v>237</v>
      </c>
      <c r="B114" t="s">
        <v>238</v>
      </c>
      <c r="C114" t="s">
        <v>416</v>
      </c>
      <c r="D114" t="s">
        <v>417</v>
      </c>
      <c r="E114" t="s">
        <v>208</v>
      </c>
      <c r="F114">
        <v>1</v>
      </c>
      <c r="G114">
        <v>0</v>
      </c>
      <c r="H114">
        <v>0</v>
      </c>
      <c r="I114">
        <v>1</v>
      </c>
      <c r="J114">
        <v>0</v>
      </c>
      <c r="K114">
        <v>0</v>
      </c>
      <c r="L114">
        <v>0</v>
      </c>
      <c r="M114" t="s">
        <v>406</v>
      </c>
      <c r="N114" t="s">
        <v>221</v>
      </c>
    </row>
    <row r="115" spans="1:14">
      <c r="A115" s="343" t="s">
        <v>237</v>
      </c>
      <c r="B115" t="s">
        <v>238</v>
      </c>
      <c r="C115" t="s">
        <v>418</v>
      </c>
      <c r="D115" t="s">
        <v>419</v>
      </c>
      <c r="E115" t="s">
        <v>235</v>
      </c>
      <c r="F115">
        <v>1</v>
      </c>
      <c r="G115">
        <v>0</v>
      </c>
      <c r="H115">
        <v>0</v>
      </c>
      <c r="I115">
        <v>1</v>
      </c>
      <c r="J115">
        <v>0</v>
      </c>
      <c r="K115" s="63">
        <v>1.35E-6</v>
      </c>
      <c r="L115" s="63">
        <v>9.9999999999999995E-7</v>
      </c>
      <c r="M115" t="s">
        <v>236</v>
      </c>
      <c r="N115" t="s">
        <v>221</v>
      </c>
    </row>
    <row r="116" spans="1:14">
      <c r="A116" s="343" t="s">
        <v>237</v>
      </c>
      <c r="B116" t="s">
        <v>238</v>
      </c>
      <c r="C116" t="s">
        <v>420</v>
      </c>
      <c r="D116" t="s">
        <v>182</v>
      </c>
      <c r="E116" t="s">
        <v>226</v>
      </c>
      <c r="F116">
        <v>0</v>
      </c>
      <c r="G116">
        <v>0</v>
      </c>
      <c r="H116">
        <v>1</v>
      </c>
      <c r="I116">
        <v>1</v>
      </c>
      <c r="J116">
        <v>0</v>
      </c>
      <c r="K116" s="64">
        <v>0</v>
      </c>
      <c r="L116" s="63">
        <v>3.0000000000000001E-6</v>
      </c>
      <c r="M116" t="s">
        <v>236</v>
      </c>
      <c r="N116" t="s">
        <v>221</v>
      </c>
    </row>
    <row r="117" spans="1:14">
      <c r="A117" s="343" t="s">
        <v>237</v>
      </c>
      <c r="B117" t="s">
        <v>238</v>
      </c>
      <c r="C117" t="s">
        <v>421</v>
      </c>
      <c r="D117" t="s">
        <v>422</v>
      </c>
      <c r="E117" t="s">
        <v>208</v>
      </c>
      <c r="F117">
        <v>3</v>
      </c>
      <c r="G117">
        <v>2</v>
      </c>
      <c r="H117">
        <v>2</v>
      </c>
      <c r="I117">
        <v>7</v>
      </c>
      <c r="J117">
        <v>0</v>
      </c>
      <c r="K117" s="63">
        <v>3.5809999999999998E-5</v>
      </c>
      <c r="L117" s="63">
        <v>8.9870000000000005E-5</v>
      </c>
      <c r="M117" t="s">
        <v>423</v>
      </c>
      <c r="N117" t="s">
        <v>210</v>
      </c>
    </row>
    <row r="118" spans="1:14">
      <c r="A118" s="343" t="s">
        <v>237</v>
      </c>
      <c r="B118" t="s">
        <v>238</v>
      </c>
      <c r="C118" t="s">
        <v>424</v>
      </c>
      <c r="D118" t="s">
        <v>425</v>
      </c>
      <c r="E118" t="s">
        <v>208</v>
      </c>
      <c r="F118">
        <v>1</v>
      </c>
      <c r="G118">
        <v>0</v>
      </c>
      <c r="H118">
        <v>0</v>
      </c>
      <c r="I118">
        <v>1</v>
      </c>
      <c r="J118">
        <v>0</v>
      </c>
      <c r="K118">
        <v>0</v>
      </c>
      <c r="L118">
        <v>0</v>
      </c>
      <c r="M118" t="s">
        <v>246</v>
      </c>
      <c r="N118" t="s">
        <v>210</v>
      </c>
    </row>
    <row r="119" spans="1:14">
      <c r="A119" s="343" t="s">
        <v>237</v>
      </c>
      <c r="B119" t="s">
        <v>238</v>
      </c>
      <c r="C119" t="s">
        <v>426</v>
      </c>
      <c r="D119" t="s">
        <v>427</v>
      </c>
      <c r="E119" t="s">
        <v>208</v>
      </c>
      <c r="F119">
        <v>0</v>
      </c>
      <c r="G119">
        <v>0</v>
      </c>
      <c r="H119">
        <v>1</v>
      </c>
      <c r="I119">
        <v>1</v>
      </c>
      <c r="J119">
        <v>0</v>
      </c>
      <c r="K119" s="64">
        <v>0</v>
      </c>
      <c r="L119">
        <v>0</v>
      </c>
      <c r="M119" t="s">
        <v>246</v>
      </c>
      <c r="N119" t="s">
        <v>210</v>
      </c>
    </row>
    <row r="120" spans="1:14">
      <c r="A120" s="343" t="s">
        <v>237</v>
      </c>
      <c r="B120" t="s">
        <v>238</v>
      </c>
      <c r="C120" t="s">
        <v>428</v>
      </c>
      <c r="D120" t="s">
        <v>429</v>
      </c>
      <c r="E120" t="s">
        <v>208</v>
      </c>
      <c r="F120">
        <v>12</v>
      </c>
      <c r="G120">
        <v>0</v>
      </c>
      <c r="H120">
        <v>0</v>
      </c>
      <c r="I120">
        <v>12</v>
      </c>
      <c r="J120">
        <v>8</v>
      </c>
      <c r="K120" s="64">
        <v>0</v>
      </c>
      <c r="L120">
        <v>0</v>
      </c>
      <c r="M120" t="s">
        <v>309</v>
      </c>
      <c r="N120" t="s">
        <v>221</v>
      </c>
    </row>
    <row r="121" spans="1:14">
      <c r="A121" s="343" t="s">
        <v>237</v>
      </c>
      <c r="B121" t="s">
        <v>238</v>
      </c>
      <c r="C121" t="s">
        <v>430</v>
      </c>
      <c r="D121" t="s">
        <v>431</v>
      </c>
      <c r="E121" t="s">
        <v>208</v>
      </c>
      <c r="F121">
        <v>1</v>
      </c>
      <c r="G121">
        <v>0</v>
      </c>
      <c r="H121">
        <v>0</v>
      </c>
      <c r="I121">
        <v>1</v>
      </c>
      <c r="J121">
        <v>0</v>
      </c>
      <c r="K121" s="63">
        <v>4.2469999999999998E-5</v>
      </c>
      <c r="L121" s="63">
        <v>7.8919999999999997E-5</v>
      </c>
      <c r="M121" t="s">
        <v>1168</v>
      </c>
      <c r="N121" t="s">
        <v>210</v>
      </c>
    </row>
    <row r="122" spans="1:14">
      <c r="A122" s="343" t="s">
        <v>237</v>
      </c>
      <c r="B122" t="s">
        <v>238</v>
      </c>
      <c r="C122" t="s">
        <v>432</v>
      </c>
      <c r="D122" t="s">
        <v>756</v>
      </c>
      <c r="E122" t="s">
        <v>265</v>
      </c>
      <c r="F122">
        <v>0</v>
      </c>
      <c r="G122">
        <v>0</v>
      </c>
      <c r="H122">
        <v>14</v>
      </c>
      <c r="I122">
        <v>14</v>
      </c>
      <c r="J122">
        <v>0</v>
      </c>
      <c r="K122">
        <v>0</v>
      </c>
      <c r="L122">
        <v>0</v>
      </c>
      <c r="M122" t="s">
        <v>251</v>
      </c>
      <c r="N122" t="s">
        <v>252</v>
      </c>
    </row>
    <row r="123" spans="1:14">
      <c r="A123" s="343" t="s">
        <v>237</v>
      </c>
      <c r="B123" t="s">
        <v>238</v>
      </c>
      <c r="C123" t="s">
        <v>433</v>
      </c>
      <c r="D123" t="s">
        <v>434</v>
      </c>
      <c r="E123" t="s">
        <v>208</v>
      </c>
      <c r="F123">
        <v>0</v>
      </c>
      <c r="G123">
        <v>1</v>
      </c>
      <c r="H123">
        <v>0</v>
      </c>
      <c r="I123">
        <v>1</v>
      </c>
      <c r="J123">
        <v>0</v>
      </c>
      <c r="K123" s="63">
        <v>2.5190000000000001E-5</v>
      </c>
      <c r="L123" s="63">
        <v>7.6130000000000005E-5</v>
      </c>
      <c r="M123" t="s">
        <v>1168</v>
      </c>
      <c r="N123" t="s">
        <v>210</v>
      </c>
    </row>
    <row r="124" spans="1:14">
      <c r="A124" s="343" t="s">
        <v>237</v>
      </c>
      <c r="B124" t="s">
        <v>238</v>
      </c>
      <c r="C124" t="s">
        <v>1171</v>
      </c>
      <c r="D124" t="s">
        <v>182</v>
      </c>
      <c r="E124" t="s">
        <v>226</v>
      </c>
      <c r="F124">
        <v>0</v>
      </c>
      <c r="G124">
        <v>0</v>
      </c>
      <c r="H124">
        <v>0</v>
      </c>
      <c r="I124">
        <v>0</v>
      </c>
      <c r="J124">
        <v>9</v>
      </c>
      <c r="K124" s="31">
        <v>0</v>
      </c>
      <c r="L124" s="31">
        <v>0</v>
      </c>
      <c r="M124" t="s">
        <v>236</v>
      </c>
      <c r="N124" t="s">
        <v>221</v>
      </c>
    </row>
    <row r="125" spans="1:14">
      <c r="A125" s="343" t="s">
        <v>237</v>
      </c>
      <c r="B125" t="s">
        <v>238</v>
      </c>
      <c r="C125" t="s">
        <v>435</v>
      </c>
      <c r="D125" t="s">
        <v>436</v>
      </c>
      <c r="E125" t="s">
        <v>208</v>
      </c>
      <c r="F125">
        <v>0</v>
      </c>
      <c r="G125">
        <v>1</v>
      </c>
      <c r="H125">
        <v>1</v>
      </c>
      <c r="I125">
        <v>2</v>
      </c>
      <c r="J125">
        <v>0</v>
      </c>
      <c r="K125">
        <v>0</v>
      </c>
      <c r="L125">
        <v>0</v>
      </c>
      <c r="M125" t="s">
        <v>295</v>
      </c>
      <c r="N125" t="s">
        <v>221</v>
      </c>
    </row>
    <row r="126" spans="1:14">
      <c r="A126" s="343" t="s">
        <v>237</v>
      </c>
      <c r="B126" t="s">
        <v>238</v>
      </c>
      <c r="C126" t="s">
        <v>437</v>
      </c>
      <c r="D126" t="s">
        <v>438</v>
      </c>
      <c r="E126" t="s">
        <v>208</v>
      </c>
      <c r="F126">
        <v>0</v>
      </c>
      <c r="G126">
        <v>1</v>
      </c>
      <c r="H126">
        <v>0</v>
      </c>
      <c r="I126">
        <v>1</v>
      </c>
      <c r="J126">
        <v>0</v>
      </c>
      <c r="K126" s="63">
        <v>7.9899999999999997E-6</v>
      </c>
      <c r="L126" s="63">
        <v>7.6500000000000003E-5</v>
      </c>
      <c r="M126" t="s">
        <v>439</v>
      </c>
      <c r="N126" t="s">
        <v>210</v>
      </c>
    </row>
    <row r="127" spans="1:14">
      <c r="A127" s="343" t="s">
        <v>237</v>
      </c>
      <c r="B127" t="s">
        <v>238</v>
      </c>
      <c r="C127" t="s">
        <v>440</v>
      </c>
      <c r="D127" t="s">
        <v>757</v>
      </c>
      <c r="E127" t="s">
        <v>265</v>
      </c>
      <c r="F127">
        <v>1</v>
      </c>
      <c r="G127">
        <v>0</v>
      </c>
      <c r="H127">
        <v>0</v>
      </c>
      <c r="I127">
        <v>1</v>
      </c>
      <c r="J127">
        <v>1</v>
      </c>
      <c r="K127">
        <v>0</v>
      </c>
      <c r="L127">
        <v>0</v>
      </c>
      <c r="M127" t="s">
        <v>236</v>
      </c>
      <c r="N127" t="s">
        <v>221</v>
      </c>
    </row>
    <row r="128" spans="1:14">
      <c r="A128" s="343" t="s">
        <v>237</v>
      </c>
      <c r="B128" t="s">
        <v>238</v>
      </c>
      <c r="C128" t="s">
        <v>441</v>
      </c>
      <c r="D128" t="s">
        <v>758</v>
      </c>
      <c r="E128" t="s">
        <v>265</v>
      </c>
      <c r="F128">
        <v>2</v>
      </c>
      <c r="G128">
        <v>0</v>
      </c>
      <c r="H128">
        <v>0</v>
      </c>
      <c r="I128">
        <v>2</v>
      </c>
      <c r="J128">
        <v>7</v>
      </c>
      <c r="K128">
        <v>0</v>
      </c>
      <c r="L128">
        <v>0</v>
      </c>
      <c r="M128" t="s">
        <v>236</v>
      </c>
      <c r="N128" t="s">
        <v>221</v>
      </c>
    </row>
    <row r="129" spans="1:14">
      <c r="A129" s="343" t="s">
        <v>237</v>
      </c>
      <c r="B129" t="s">
        <v>238</v>
      </c>
      <c r="C129" t="s">
        <v>442</v>
      </c>
      <c r="D129" t="s">
        <v>443</v>
      </c>
      <c r="E129" t="s">
        <v>208</v>
      </c>
      <c r="F129">
        <v>0</v>
      </c>
      <c r="G129">
        <v>1</v>
      </c>
      <c r="H129">
        <v>0</v>
      </c>
      <c r="I129">
        <v>1</v>
      </c>
      <c r="J129">
        <v>0</v>
      </c>
      <c r="K129">
        <v>0</v>
      </c>
      <c r="L129">
        <v>0</v>
      </c>
      <c r="M129" t="s">
        <v>444</v>
      </c>
      <c r="N129" t="s">
        <v>221</v>
      </c>
    </row>
    <row r="130" spans="1:14">
      <c r="A130" s="343" t="s">
        <v>237</v>
      </c>
      <c r="B130" t="s">
        <v>238</v>
      </c>
      <c r="C130" t="s">
        <v>445</v>
      </c>
      <c r="D130" t="s">
        <v>446</v>
      </c>
      <c r="E130" t="s">
        <v>208</v>
      </c>
      <c r="F130">
        <v>0</v>
      </c>
      <c r="G130">
        <v>1</v>
      </c>
      <c r="H130">
        <v>0</v>
      </c>
      <c r="I130">
        <v>1</v>
      </c>
      <c r="J130">
        <v>0</v>
      </c>
      <c r="K130">
        <v>0</v>
      </c>
      <c r="L130">
        <v>0</v>
      </c>
      <c r="M130" t="s">
        <v>224</v>
      </c>
      <c r="N130" t="s">
        <v>210</v>
      </c>
    </row>
    <row r="131" spans="1:14">
      <c r="A131" s="343" t="s">
        <v>237</v>
      </c>
      <c r="B131" t="s">
        <v>238</v>
      </c>
      <c r="C131" t="s">
        <v>447</v>
      </c>
      <c r="D131" t="s">
        <v>448</v>
      </c>
      <c r="E131" t="s">
        <v>208</v>
      </c>
      <c r="F131">
        <v>0</v>
      </c>
      <c r="G131">
        <v>2</v>
      </c>
      <c r="H131">
        <v>1</v>
      </c>
      <c r="I131">
        <v>3</v>
      </c>
      <c r="J131">
        <v>0</v>
      </c>
      <c r="K131" s="63">
        <v>4.87E-6</v>
      </c>
      <c r="L131" s="63">
        <v>1.1569999999999999E-5</v>
      </c>
      <c r="M131" t="s">
        <v>295</v>
      </c>
      <c r="N131" t="s">
        <v>221</v>
      </c>
    </row>
    <row r="132" spans="1:14">
      <c r="A132" s="343" t="s">
        <v>237</v>
      </c>
      <c r="B132" t="s">
        <v>238</v>
      </c>
      <c r="C132" t="s">
        <v>449</v>
      </c>
      <c r="D132" t="s">
        <v>182</v>
      </c>
      <c r="E132" t="s">
        <v>226</v>
      </c>
      <c r="F132">
        <v>1</v>
      </c>
      <c r="G132">
        <v>0</v>
      </c>
      <c r="H132">
        <v>1</v>
      </c>
      <c r="I132">
        <v>2</v>
      </c>
      <c r="J132">
        <v>1</v>
      </c>
      <c r="K132" s="63">
        <v>1.045E-5</v>
      </c>
      <c r="L132" s="63">
        <v>3.9999999999999998E-6</v>
      </c>
      <c r="M132" t="s">
        <v>236</v>
      </c>
      <c r="N132" t="s">
        <v>221</v>
      </c>
    </row>
    <row r="133" spans="1:14">
      <c r="A133" s="343" t="s">
        <v>237</v>
      </c>
      <c r="B133" t="s">
        <v>238</v>
      </c>
      <c r="C133" t="s">
        <v>450</v>
      </c>
      <c r="D133" t="s">
        <v>759</v>
      </c>
      <c r="E133" t="s">
        <v>265</v>
      </c>
      <c r="F133">
        <v>3</v>
      </c>
      <c r="G133">
        <v>0</v>
      </c>
      <c r="H133">
        <v>0</v>
      </c>
      <c r="I133">
        <v>3</v>
      </c>
      <c r="J133">
        <v>1</v>
      </c>
      <c r="K133">
        <v>0</v>
      </c>
      <c r="L133">
        <v>0</v>
      </c>
      <c r="M133" t="s">
        <v>251</v>
      </c>
      <c r="N133" t="s">
        <v>252</v>
      </c>
    </row>
    <row r="134" spans="1:14">
      <c r="A134" s="343" t="s">
        <v>237</v>
      </c>
      <c r="B134" t="s">
        <v>238</v>
      </c>
      <c r="C134" t="s">
        <v>451</v>
      </c>
      <c r="D134" t="s">
        <v>182</v>
      </c>
      <c r="E134" t="s">
        <v>226</v>
      </c>
      <c r="F134">
        <v>11</v>
      </c>
      <c r="G134">
        <v>0</v>
      </c>
      <c r="H134">
        <v>0</v>
      </c>
      <c r="I134">
        <v>11</v>
      </c>
      <c r="J134">
        <v>4</v>
      </c>
      <c r="K134" s="64">
        <v>0</v>
      </c>
      <c r="L134">
        <v>0</v>
      </c>
      <c r="M134" t="s">
        <v>312</v>
      </c>
      <c r="N134" t="s">
        <v>252</v>
      </c>
    </row>
    <row r="135" spans="1:14">
      <c r="A135" s="343" t="s">
        <v>237</v>
      </c>
      <c r="B135" t="s">
        <v>238</v>
      </c>
      <c r="C135" t="s">
        <v>452</v>
      </c>
      <c r="D135" t="s">
        <v>182</v>
      </c>
      <c r="E135" t="s">
        <v>254</v>
      </c>
      <c r="F135">
        <v>1</v>
      </c>
      <c r="G135">
        <v>0</v>
      </c>
      <c r="H135">
        <v>0</v>
      </c>
      <c r="I135">
        <v>1</v>
      </c>
      <c r="J135">
        <v>0</v>
      </c>
      <c r="K135" s="64">
        <v>0</v>
      </c>
      <c r="L135">
        <v>0</v>
      </c>
      <c r="M135" t="s">
        <v>236</v>
      </c>
      <c r="N135" t="s">
        <v>221</v>
      </c>
    </row>
    <row r="136" spans="1:14">
      <c r="A136" s="343" t="s">
        <v>237</v>
      </c>
      <c r="B136" t="s">
        <v>238</v>
      </c>
      <c r="C136" t="s">
        <v>453</v>
      </c>
      <c r="D136" t="s">
        <v>454</v>
      </c>
      <c r="E136" t="s">
        <v>235</v>
      </c>
      <c r="F136">
        <v>2</v>
      </c>
      <c r="G136">
        <v>0</v>
      </c>
      <c r="H136">
        <v>0</v>
      </c>
      <c r="I136">
        <v>2</v>
      </c>
      <c r="J136">
        <v>2</v>
      </c>
      <c r="K136">
        <v>0</v>
      </c>
      <c r="L136">
        <v>0</v>
      </c>
      <c r="M136" t="s">
        <v>236</v>
      </c>
      <c r="N136" t="s">
        <v>221</v>
      </c>
    </row>
    <row r="137" spans="1:14">
      <c r="A137" s="343" t="s">
        <v>237</v>
      </c>
      <c r="B137" t="s">
        <v>238</v>
      </c>
      <c r="C137" t="s">
        <v>455</v>
      </c>
      <c r="D137" t="s">
        <v>456</v>
      </c>
      <c r="E137" t="s">
        <v>208</v>
      </c>
      <c r="F137">
        <v>0</v>
      </c>
      <c r="G137">
        <v>1</v>
      </c>
      <c r="H137">
        <v>0</v>
      </c>
      <c r="I137">
        <v>1</v>
      </c>
      <c r="J137">
        <v>0</v>
      </c>
      <c r="K137" s="63">
        <v>2.8310999999999999E-4</v>
      </c>
      <c r="L137" s="63">
        <v>4.5295999999999997E-4</v>
      </c>
      <c r="M137" t="s">
        <v>243</v>
      </c>
      <c r="N137" t="s">
        <v>210</v>
      </c>
    </row>
    <row r="138" spans="1:14">
      <c r="A138" s="343" t="s">
        <v>237</v>
      </c>
      <c r="B138" t="s">
        <v>238</v>
      </c>
      <c r="C138" t="s">
        <v>457</v>
      </c>
      <c r="D138" t="s">
        <v>182</v>
      </c>
      <c r="E138" t="s">
        <v>458</v>
      </c>
      <c r="F138">
        <v>1</v>
      </c>
      <c r="G138">
        <v>0</v>
      </c>
      <c r="H138">
        <v>0</v>
      </c>
      <c r="I138">
        <v>1</v>
      </c>
      <c r="J138">
        <v>1</v>
      </c>
      <c r="K138">
        <v>0</v>
      </c>
      <c r="L138">
        <v>0</v>
      </c>
      <c r="M138" t="s">
        <v>236</v>
      </c>
      <c r="N138" t="s">
        <v>221</v>
      </c>
    </row>
    <row r="139" spans="1:14">
      <c r="A139" s="343" t="s">
        <v>459</v>
      </c>
      <c r="B139" t="s">
        <v>460</v>
      </c>
      <c r="C139" t="s">
        <v>461</v>
      </c>
      <c r="D139" t="s">
        <v>462</v>
      </c>
      <c r="E139" t="s">
        <v>208</v>
      </c>
      <c r="F139">
        <v>0</v>
      </c>
      <c r="G139">
        <v>1</v>
      </c>
      <c r="H139">
        <v>0</v>
      </c>
      <c r="I139">
        <v>1</v>
      </c>
      <c r="J139">
        <v>0</v>
      </c>
      <c r="K139" s="64">
        <v>0</v>
      </c>
      <c r="L139">
        <v>0</v>
      </c>
      <c r="M139" t="s">
        <v>406</v>
      </c>
      <c r="N139" t="s">
        <v>221</v>
      </c>
    </row>
    <row r="140" spans="1:14">
      <c r="A140" s="343" t="s">
        <v>459</v>
      </c>
      <c r="B140" t="s">
        <v>460</v>
      </c>
      <c r="C140" t="s">
        <v>463</v>
      </c>
      <c r="D140" t="s">
        <v>464</v>
      </c>
      <c r="E140" t="s">
        <v>208</v>
      </c>
      <c r="F140">
        <v>1</v>
      </c>
      <c r="G140">
        <v>2</v>
      </c>
      <c r="H140">
        <v>1</v>
      </c>
      <c r="I140">
        <v>4</v>
      </c>
      <c r="J140">
        <v>1</v>
      </c>
      <c r="K140">
        <v>0</v>
      </c>
      <c r="L140">
        <v>0</v>
      </c>
      <c r="M140" t="s">
        <v>465</v>
      </c>
      <c r="N140" t="s">
        <v>252</v>
      </c>
    </row>
    <row r="141" spans="1:14">
      <c r="A141" s="343" t="s">
        <v>459</v>
      </c>
      <c r="B141" t="s">
        <v>460</v>
      </c>
      <c r="C141" t="s">
        <v>466</v>
      </c>
      <c r="D141" t="s">
        <v>467</v>
      </c>
      <c r="E141" t="s">
        <v>208</v>
      </c>
      <c r="F141">
        <v>0</v>
      </c>
      <c r="G141">
        <v>1</v>
      </c>
      <c r="H141">
        <v>0</v>
      </c>
      <c r="I141">
        <v>1</v>
      </c>
      <c r="J141">
        <v>0</v>
      </c>
      <c r="K141">
        <v>0</v>
      </c>
      <c r="L141">
        <v>0</v>
      </c>
      <c r="M141" t="s">
        <v>406</v>
      </c>
      <c r="N141" t="s">
        <v>221</v>
      </c>
    </row>
    <row r="142" spans="1:14">
      <c r="A142" s="343" t="s">
        <v>459</v>
      </c>
      <c r="B142" t="s">
        <v>460</v>
      </c>
      <c r="C142" t="s">
        <v>468</v>
      </c>
      <c r="D142" t="s">
        <v>469</v>
      </c>
      <c r="E142" t="s">
        <v>208</v>
      </c>
      <c r="F142">
        <v>2</v>
      </c>
      <c r="G142">
        <v>0</v>
      </c>
      <c r="H142">
        <v>0</v>
      </c>
      <c r="I142">
        <v>2</v>
      </c>
      <c r="J142">
        <v>2</v>
      </c>
      <c r="K142">
        <v>0</v>
      </c>
      <c r="L142">
        <v>0</v>
      </c>
      <c r="M142" t="s">
        <v>282</v>
      </c>
      <c r="N142" t="s">
        <v>252</v>
      </c>
    </row>
    <row r="143" spans="1:14">
      <c r="A143" s="343" t="s">
        <v>459</v>
      </c>
      <c r="B143" t="s">
        <v>460</v>
      </c>
      <c r="C143" t="s">
        <v>470</v>
      </c>
      <c r="D143" t="s">
        <v>471</v>
      </c>
      <c r="E143" t="s">
        <v>208</v>
      </c>
      <c r="F143">
        <v>0</v>
      </c>
      <c r="G143">
        <v>0</v>
      </c>
      <c r="H143">
        <v>1</v>
      </c>
      <c r="I143">
        <v>1</v>
      </c>
      <c r="J143">
        <v>0</v>
      </c>
      <c r="K143">
        <v>0</v>
      </c>
      <c r="L143">
        <v>0</v>
      </c>
      <c r="M143" t="s">
        <v>282</v>
      </c>
      <c r="N143" t="s">
        <v>252</v>
      </c>
    </row>
    <row r="144" spans="1:14">
      <c r="A144" s="343" t="s">
        <v>459</v>
      </c>
      <c r="B144" t="s">
        <v>460</v>
      </c>
      <c r="C144" t="s">
        <v>472</v>
      </c>
      <c r="D144" t="s">
        <v>473</v>
      </c>
      <c r="E144" t="s">
        <v>208</v>
      </c>
      <c r="F144">
        <v>1</v>
      </c>
      <c r="G144">
        <v>0</v>
      </c>
      <c r="H144">
        <v>0</v>
      </c>
      <c r="I144">
        <v>1</v>
      </c>
      <c r="J144">
        <v>0</v>
      </c>
      <c r="K144">
        <v>0</v>
      </c>
      <c r="L144">
        <v>0</v>
      </c>
      <c r="M144" t="s">
        <v>474</v>
      </c>
      <c r="N144" t="s">
        <v>221</v>
      </c>
    </row>
    <row r="145" spans="1:14">
      <c r="A145" s="343" t="s">
        <v>459</v>
      </c>
      <c r="B145" t="s">
        <v>460</v>
      </c>
      <c r="C145" t="s">
        <v>475</v>
      </c>
      <c r="D145" t="s">
        <v>476</v>
      </c>
      <c r="E145" t="s">
        <v>208</v>
      </c>
      <c r="F145">
        <v>0</v>
      </c>
      <c r="G145">
        <v>0</v>
      </c>
      <c r="H145">
        <v>1</v>
      </c>
      <c r="I145">
        <v>1</v>
      </c>
      <c r="J145">
        <v>0</v>
      </c>
      <c r="K145">
        <v>0</v>
      </c>
      <c r="L145">
        <v>0</v>
      </c>
      <c r="M145" t="s">
        <v>477</v>
      </c>
      <c r="N145" t="s">
        <v>221</v>
      </c>
    </row>
    <row r="146" spans="1:14">
      <c r="A146" s="343" t="s">
        <v>459</v>
      </c>
      <c r="B146" t="s">
        <v>460</v>
      </c>
      <c r="C146" t="s">
        <v>478</v>
      </c>
      <c r="D146" t="s">
        <v>479</v>
      </c>
      <c r="E146" t="s">
        <v>208</v>
      </c>
      <c r="F146">
        <v>1</v>
      </c>
      <c r="G146">
        <v>1</v>
      </c>
      <c r="H146">
        <v>0</v>
      </c>
      <c r="I146">
        <v>2</v>
      </c>
      <c r="J146">
        <v>1</v>
      </c>
      <c r="K146">
        <v>0</v>
      </c>
      <c r="L146">
        <v>0</v>
      </c>
      <c r="M146" t="s">
        <v>465</v>
      </c>
      <c r="N146" t="s">
        <v>252</v>
      </c>
    </row>
    <row r="147" spans="1:14">
      <c r="A147" s="343" t="s">
        <v>459</v>
      </c>
      <c r="B147" t="s">
        <v>460</v>
      </c>
      <c r="C147" t="s">
        <v>480</v>
      </c>
      <c r="D147" t="s">
        <v>481</v>
      </c>
      <c r="E147" t="s">
        <v>208</v>
      </c>
      <c r="F147">
        <v>0</v>
      </c>
      <c r="G147">
        <v>1</v>
      </c>
      <c r="H147">
        <v>0</v>
      </c>
      <c r="I147">
        <v>1</v>
      </c>
      <c r="J147">
        <v>0</v>
      </c>
      <c r="K147">
        <v>0</v>
      </c>
      <c r="L147">
        <v>0</v>
      </c>
      <c r="M147" t="s">
        <v>282</v>
      </c>
      <c r="N147" t="s">
        <v>252</v>
      </c>
    </row>
    <row r="148" spans="1:14">
      <c r="A148" s="343" t="s">
        <v>459</v>
      </c>
      <c r="B148" t="s">
        <v>460</v>
      </c>
      <c r="C148" t="s">
        <v>482</v>
      </c>
      <c r="D148" t="s">
        <v>483</v>
      </c>
      <c r="E148" t="s">
        <v>208</v>
      </c>
      <c r="F148">
        <v>0</v>
      </c>
      <c r="G148">
        <v>1</v>
      </c>
      <c r="H148">
        <v>0</v>
      </c>
      <c r="I148">
        <v>1</v>
      </c>
      <c r="J148">
        <v>0</v>
      </c>
      <c r="K148" s="63">
        <v>3.1700000000000001E-6</v>
      </c>
      <c r="L148" s="63">
        <v>2.92E-6</v>
      </c>
      <c r="M148" t="s">
        <v>477</v>
      </c>
      <c r="N148" t="s">
        <v>221</v>
      </c>
    </row>
    <row r="149" spans="1:14">
      <c r="A149" s="343" t="s">
        <v>459</v>
      </c>
      <c r="B149" t="s">
        <v>460</v>
      </c>
      <c r="C149" t="s">
        <v>484</v>
      </c>
      <c r="D149" t="s">
        <v>485</v>
      </c>
      <c r="E149" t="s">
        <v>208</v>
      </c>
      <c r="F149">
        <v>0</v>
      </c>
      <c r="G149">
        <v>1</v>
      </c>
      <c r="H149">
        <v>0</v>
      </c>
      <c r="I149">
        <v>1</v>
      </c>
      <c r="J149">
        <v>0</v>
      </c>
      <c r="K149" s="64">
        <v>0</v>
      </c>
      <c r="L149">
        <v>0</v>
      </c>
      <c r="M149" t="s">
        <v>477</v>
      </c>
      <c r="N149" t="s">
        <v>221</v>
      </c>
    </row>
    <row r="150" spans="1:14">
      <c r="A150" s="343" t="s">
        <v>459</v>
      </c>
      <c r="B150" t="s">
        <v>460</v>
      </c>
      <c r="C150" t="s">
        <v>486</v>
      </c>
      <c r="D150" t="s">
        <v>487</v>
      </c>
      <c r="E150" t="s">
        <v>208</v>
      </c>
      <c r="F150">
        <v>0</v>
      </c>
      <c r="G150">
        <v>1</v>
      </c>
      <c r="H150">
        <v>0</v>
      </c>
      <c r="I150">
        <v>1</v>
      </c>
      <c r="J150">
        <v>0</v>
      </c>
      <c r="K150">
        <v>0</v>
      </c>
      <c r="L150">
        <v>0</v>
      </c>
      <c r="M150" t="s">
        <v>406</v>
      </c>
      <c r="N150" t="s">
        <v>221</v>
      </c>
    </row>
    <row r="151" spans="1:14">
      <c r="A151" s="343" t="s">
        <v>459</v>
      </c>
      <c r="B151" t="s">
        <v>460</v>
      </c>
      <c r="C151" t="s">
        <v>488</v>
      </c>
      <c r="D151" t="s">
        <v>489</v>
      </c>
      <c r="E151" t="s">
        <v>208</v>
      </c>
      <c r="F151">
        <v>0</v>
      </c>
      <c r="G151">
        <v>1</v>
      </c>
      <c r="H151">
        <v>0</v>
      </c>
      <c r="I151">
        <v>1</v>
      </c>
      <c r="J151">
        <v>0</v>
      </c>
      <c r="K151">
        <v>0</v>
      </c>
      <c r="L151">
        <v>0</v>
      </c>
      <c r="M151" t="s">
        <v>406</v>
      </c>
      <c r="N151" t="s">
        <v>221</v>
      </c>
    </row>
    <row r="152" spans="1:14">
      <c r="A152" s="343" t="s">
        <v>459</v>
      </c>
      <c r="B152" t="s">
        <v>460</v>
      </c>
      <c r="C152" t="s">
        <v>490</v>
      </c>
      <c r="D152" t="s">
        <v>491</v>
      </c>
      <c r="E152" t="s">
        <v>208</v>
      </c>
      <c r="F152">
        <v>1</v>
      </c>
      <c r="G152">
        <v>0</v>
      </c>
      <c r="H152">
        <v>0</v>
      </c>
      <c r="I152">
        <v>1</v>
      </c>
      <c r="J152">
        <v>0</v>
      </c>
      <c r="K152">
        <v>0</v>
      </c>
      <c r="L152">
        <v>0</v>
      </c>
      <c r="M152" t="s">
        <v>406</v>
      </c>
      <c r="N152" t="s">
        <v>221</v>
      </c>
    </row>
    <row r="153" spans="1:14">
      <c r="A153" s="343" t="s">
        <v>459</v>
      </c>
      <c r="B153" t="s">
        <v>460</v>
      </c>
      <c r="C153" t="s">
        <v>492</v>
      </c>
      <c r="D153" t="s">
        <v>493</v>
      </c>
      <c r="E153" t="s">
        <v>208</v>
      </c>
      <c r="F153">
        <v>1</v>
      </c>
      <c r="G153">
        <v>0</v>
      </c>
      <c r="H153">
        <v>0</v>
      </c>
      <c r="I153">
        <v>1</v>
      </c>
      <c r="J153">
        <v>3</v>
      </c>
      <c r="K153">
        <v>0</v>
      </c>
      <c r="L153">
        <v>0</v>
      </c>
      <c r="M153" t="s">
        <v>406</v>
      </c>
      <c r="N153" t="s">
        <v>221</v>
      </c>
    </row>
    <row r="154" spans="1:14">
      <c r="A154" s="343" t="s">
        <v>459</v>
      </c>
      <c r="B154" t="s">
        <v>460</v>
      </c>
      <c r="C154" t="s">
        <v>494</v>
      </c>
      <c r="D154" t="s">
        <v>495</v>
      </c>
      <c r="E154" t="s">
        <v>208</v>
      </c>
      <c r="F154">
        <v>0</v>
      </c>
      <c r="G154">
        <v>0</v>
      </c>
      <c r="H154">
        <v>1</v>
      </c>
      <c r="I154">
        <v>1</v>
      </c>
      <c r="J154">
        <v>0</v>
      </c>
      <c r="K154">
        <v>0</v>
      </c>
      <c r="L154">
        <v>0</v>
      </c>
      <c r="M154" t="s">
        <v>477</v>
      </c>
      <c r="N154" t="s">
        <v>221</v>
      </c>
    </row>
    <row r="155" spans="1:14">
      <c r="A155" s="343" t="s">
        <v>459</v>
      </c>
      <c r="B155" t="s">
        <v>460</v>
      </c>
      <c r="C155" t="s">
        <v>496</v>
      </c>
      <c r="D155" t="s">
        <v>497</v>
      </c>
      <c r="E155" t="s">
        <v>208</v>
      </c>
      <c r="F155">
        <v>1</v>
      </c>
      <c r="G155">
        <v>0</v>
      </c>
      <c r="H155">
        <v>0</v>
      </c>
      <c r="I155">
        <v>1</v>
      </c>
      <c r="J155">
        <v>0</v>
      </c>
      <c r="K155">
        <v>0</v>
      </c>
      <c r="L155">
        <v>0</v>
      </c>
      <c r="M155" t="s">
        <v>477</v>
      </c>
      <c r="N155" t="s">
        <v>221</v>
      </c>
    </row>
    <row r="156" spans="1:14">
      <c r="A156" s="343" t="s">
        <v>459</v>
      </c>
      <c r="B156" t="s">
        <v>460</v>
      </c>
      <c r="C156" t="s">
        <v>498</v>
      </c>
      <c r="D156" t="s">
        <v>499</v>
      </c>
      <c r="E156" t="s">
        <v>208</v>
      </c>
      <c r="F156">
        <v>2</v>
      </c>
      <c r="G156">
        <v>0</v>
      </c>
      <c r="H156">
        <v>0</v>
      </c>
      <c r="I156">
        <v>2</v>
      </c>
      <c r="J156">
        <v>0</v>
      </c>
      <c r="K156">
        <v>0</v>
      </c>
      <c r="L156">
        <v>0</v>
      </c>
      <c r="M156" t="s">
        <v>406</v>
      </c>
      <c r="N156" t="s">
        <v>221</v>
      </c>
    </row>
    <row r="157" spans="1:14">
      <c r="A157" s="343" t="s">
        <v>459</v>
      </c>
      <c r="B157" t="s">
        <v>460</v>
      </c>
      <c r="C157" t="s">
        <v>500</v>
      </c>
      <c r="D157" t="s">
        <v>501</v>
      </c>
      <c r="E157" t="s">
        <v>208</v>
      </c>
      <c r="F157">
        <v>2</v>
      </c>
      <c r="G157">
        <v>0</v>
      </c>
      <c r="H157">
        <v>0</v>
      </c>
      <c r="I157">
        <v>2</v>
      </c>
      <c r="J157">
        <v>5</v>
      </c>
      <c r="K157" s="63">
        <v>4.7199999999999997E-6</v>
      </c>
      <c r="L157" s="63">
        <v>7.0099999999999998E-6</v>
      </c>
      <c r="M157" t="s">
        <v>477</v>
      </c>
      <c r="N157" t="s">
        <v>221</v>
      </c>
    </row>
    <row r="158" spans="1:14">
      <c r="A158" s="343" t="s">
        <v>459</v>
      </c>
      <c r="B158" t="s">
        <v>460</v>
      </c>
      <c r="C158" t="s">
        <v>502</v>
      </c>
      <c r="D158" t="s">
        <v>503</v>
      </c>
      <c r="E158" t="s">
        <v>208</v>
      </c>
      <c r="F158">
        <v>0</v>
      </c>
      <c r="G158">
        <v>0</v>
      </c>
      <c r="H158">
        <v>2</v>
      </c>
      <c r="I158">
        <v>2</v>
      </c>
      <c r="J158">
        <v>0</v>
      </c>
      <c r="K158" s="64">
        <v>0</v>
      </c>
      <c r="L158">
        <v>0</v>
      </c>
      <c r="M158" t="s">
        <v>465</v>
      </c>
      <c r="N158" t="s">
        <v>252</v>
      </c>
    </row>
    <row r="159" spans="1:14">
      <c r="A159" s="343" t="s">
        <v>459</v>
      </c>
      <c r="B159" t="s">
        <v>460</v>
      </c>
      <c r="C159" t="s">
        <v>504</v>
      </c>
      <c r="D159" t="s">
        <v>505</v>
      </c>
      <c r="E159" t="s">
        <v>208</v>
      </c>
      <c r="F159">
        <v>6</v>
      </c>
      <c r="G159">
        <v>0</v>
      </c>
      <c r="H159">
        <v>1</v>
      </c>
      <c r="I159">
        <v>7</v>
      </c>
      <c r="J159">
        <v>3</v>
      </c>
      <c r="K159" s="64">
        <v>0</v>
      </c>
      <c r="L159">
        <v>0</v>
      </c>
      <c r="M159" t="s">
        <v>465</v>
      </c>
      <c r="N159" t="s">
        <v>252</v>
      </c>
    </row>
    <row r="160" spans="1:14">
      <c r="A160" s="343" t="s">
        <v>459</v>
      </c>
      <c r="B160" t="s">
        <v>460</v>
      </c>
      <c r="C160" t="s">
        <v>506</v>
      </c>
      <c r="D160" t="s">
        <v>507</v>
      </c>
      <c r="E160" t="s">
        <v>208</v>
      </c>
      <c r="F160">
        <v>5</v>
      </c>
      <c r="G160">
        <v>0</v>
      </c>
      <c r="H160">
        <v>0</v>
      </c>
      <c r="I160">
        <v>5</v>
      </c>
      <c r="J160">
        <v>0</v>
      </c>
      <c r="K160" s="64">
        <v>0</v>
      </c>
      <c r="L160">
        <v>0</v>
      </c>
      <c r="M160" t="s">
        <v>282</v>
      </c>
      <c r="N160" t="s">
        <v>252</v>
      </c>
    </row>
    <row r="161" spans="1:14">
      <c r="A161" s="343" t="s">
        <v>459</v>
      </c>
      <c r="B161" t="s">
        <v>460</v>
      </c>
      <c r="C161" t="s">
        <v>508</v>
      </c>
      <c r="D161" t="s">
        <v>509</v>
      </c>
      <c r="E161" t="s">
        <v>208</v>
      </c>
      <c r="F161">
        <v>0</v>
      </c>
      <c r="G161">
        <v>2</v>
      </c>
      <c r="H161">
        <v>3</v>
      </c>
      <c r="I161">
        <v>5</v>
      </c>
      <c r="J161">
        <v>0</v>
      </c>
      <c r="K161" s="63">
        <v>1.3200000000000001E-6</v>
      </c>
      <c r="L161" s="63">
        <v>2.92E-6</v>
      </c>
      <c r="M161" t="s">
        <v>285</v>
      </c>
      <c r="N161" t="s">
        <v>252</v>
      </c>
    </row>
    <row r="162" spans="1:14">
      <c r="A162" s="343" t="s">
        <v>459</v>
      </c>
      <c r="B162" t="s">
        <v>460</v>
      </c>
      <c r="C162" t="s">
        <v>510</v>
      </c>
      <c r="D162" t="s">
        <v>511</v>
      </c>
      <c r="E162" t="s">
        <v>208</v>
      </c>
      <c r="F162">
        <v>1</v>
      </c>
      <c r="G162">
        <v>0</v>
      </c>
      <c r="H162">
        <v>0</v>
      </c>
      <c r="I162">
        <v>1</v>
      </c>
      <c r="J162">
        <v>0</v>
      </c>
      <c r="K162">
        <v>0</v>
      </c>
      <c r="L162">
        <v>0</v>
      </c>
      <c r="M162" t="s">
        <v>477</v>
      </c>
      <c r="N162" t="s">
        <v>221</v>
      </c>
    </row>
    <row r="163" spans="1:14">
      <c r="A163" s="343" t="s">
        <v>459</v>
      </c>
      <c r="B163" t="s">
        <v>460</v>
      </c>
      <c r="C163" t="s">
        <v>512</v>
      </c>
      <c r="D163" t="s">
        <v>513</v>
      </c>
      <c r="E163" t="s">
        <v>208</v>
      </c>
      <c r="F163">
        <v>2</v>
      </c>
      <c r="G163">
        <v>0</v>
      </c>
      <c r="H163">
        <v>0</v>
      </c>
      <c r="I163">
        <v>2</v>
      </c>
      <c r="J163">
        <v>2</v>
      </c>
      <c r="K163" s="63">
        <v>7.8199999999999997E-6</v>
      </c>
      <c r="L163" s="63">
        <v>1.1219999999999999E-5</v>
      </c>
      <c r="M163" t="s">
        <v>477</v>
      </c>
      <c r="N163" t="s">
        <v>221</v>
      </c>
    </row>
    <row r="164" spans="1:14">
      <c r="A164" s="343" t="s">
        <v>459</v>
      </c>
      <c r="B164" t="s">
        <v>460</v>
      </c>
      <c r="C164" t="s">
        <v>514</v>
      </c>
      <c r="D164" t="s">
        <v>515</v>
      </c>
      <c r="E164" t="s">
        <v>208</v>
      </c>
      <c r="F164">
        <v>1</v>
      </c>
      <c r="G164">
        <v>0</v>
      </c>
      <c r="H164">
        <v>0</v>
      </c>
      <c r="I164">
        <v>1</v>
      </c>
      <c r="J164">
        <v>1</v>
      </c>
      <c r="K164" s="64">
        <v>0</v>
      </c>
      <c r="L164" s="63">
        <v>9.9999999999999995E-7</v>
      </c>
      <c r="M164" t="s">
        <v>477</v>
      </c>
      <c r="N164" t="s">
        <v>221</v>
      </c>
    </row>
    <row r="165" spans="1:14">
      <c r="A165" s="343" t="s">
        <v>459</v>
      </c>
      <c r="B165" t="s">
        <v>460</v>
      </c>
      <c r="C165" t="s">
        <v>516</v>
      </c>
      <c r="D165" t="s">
        <v>517</v>
      </c>
      <c r="E165" t="s">
        <v>208</v>
      </c>
      <c r="F165">
        <v>1</v>
      </c>
      <c r="G165">
        <v>0</v>
      </c>
      <c r="H165">
        <v>0</v>
      </c>
      <c r="I165">
        <v>1</v>
      </c>
      <c r="J165">
        <v>1</v>
      </c>
      <c r="K165">
        <v>0</v>
      </c>
      <c r="L165">
        <v>0</v>
      </c>
      <c r="M165" t="s">
        <v>465</v>
      </c>
      <c r="N165" t="s">
        <v>252</v>
      </c>
    </row>
    <row r="166" spans="1:14">
      <c r="A166" s="343" t="s">
        <v>459</v>
      </c>
      <c r="B166" t="s">
        <v>460</v>
      </c>
      <c r="C166" t="s">
        <v>518</v>
      </c>
      <c r="D166" t="s">
        <v>519</v>
      </c>
      <c r="E166" t="s">
        <v>208</v>
      </c>
      <c r="F166">
        <v>0</v>
      </c>
      <c r="G166">
        <v>0</v>
      </c>
      <c r="H166">
        <v>1</v>
      </c>
      <c r="I166">
        <v>1</v>
      </c>
      <c r="J166">
        <v>0</v>
      </c>
      <c r="K166">
        <v>0</v>
      </c>
      <c r="L166">
        <v>0</v>
      </c>
      <c r="M166" t="s">
        <v>282</v>
      </c>
      <c r="N166" t="s">
        <v>252</v>
      </c>
    </row>
    <row r="167" spans="1:14">
      <c r="A167" s="343" t="s">
        <v>459</v>
      </c>
      <c r="B167" t="s">
        <v>460</v>
      </c>
      <c r="C167" t="s">
        <v>520</v>
      </c>
      <c r="D167" t="s">
        <v>521</v>
      </c>
      <c r="E167" t="s">
        <v>208</v>
      </c>
      <c r="F167">
        <v>1</v>
      </c>
      <c r="G167">
        <v>0</v>
      </c>
      <c r="H167">
        <v>1</v>
      </c>
      <c r="I167">
        <v>2</v>
      </c>
      <c r="J167">
        <v>2</v>
      </c>
      <c r="K167">
        <v>0</v>
      </c>
      <c r="L167">
        <v>0</v>
      </c>
      <c r="M167" t="s">
        <v>282</v>
      </c>
      <c r="N167" t="s">
        <v>252</v>
      </c>
    </row>
    <row r="168" spans="1:14">
      <c r="A168" s="343" t="s">
        <v>459</v>
      </c>
      <c r="B168" t="s">
        <v>460</v>
      </c>
      <c r="C168" t="s">
        <v>522</v>
      </c>
      <c r="D168" t="s">
        <v>523</v>
      </c>
      <c r="E168" t="s">
        <v>208</v>
      </c>
      <c r="F168">
        <v>0</v>
      </c>
      <c r="G168">
        <v>1</v>
      </c>
      <c r="H168">
        <v>0</v>
      </c>
      <c r="I168">
        <v>1</v>
      </c>
      <c r="J168">
        <v>0</v>
      </c>
      <c r="K168" s="63">
        <v>3.18E-6</v>
      </c>
      <c r="L168" s="63">
        <v>2.9299999999999999E-6</v>
      </c>
      <c r="M168" t="s">
        <v>524</v>
      </c>
      <c r="N168" t="s">
        <v>252</v>
      </c>
    </row>
    <row r="169" spans="1:14">
      <c r="A169" s="343" t="s">
        <v>459</v>
      </c>
      <c r="B169" t="s">
        <v>460</v>
      </c>
      <c r="C169" t="s">
        <v>525</v>
      </c>
      <c r="D169" t="s">
        <v>526</v>
      </c>
      <c r="E169" t="s">
        <v>208</v>
      </c>
      <c r="F169">
        <v>0</v>
      </c>
      <c r="G169">
        <v>1</v>
      </c>
      <c r="H169">
        <v>0</v>
      </c>
      <c r="I169">
        <v>1</v>
      </c>
      <c r="J169">
        <v>0</v>
      </c>
      <c r="K169">
        <v>0</v>
      </c>
      <c r="L169">
        <v>0</v>
      </c>
      <c r="M169" t="s">
        <v>282</v>
      </c>
      <c r="N169" t="s">
        <v>252</v>
      </c>
    </row>
    <row r="170" spans="1:14">
      <c r="A170" s="343" t="s">
        <v>459</v>
      </c>
      <c r="B170" t="s">
        <v>460</v>
      </c>
      <c r="C170" t="s">
        <v>527</v>
      </c>
      <c r="D170" t="s">
        <v>528</v>
      </c>
      <c r="E170" t="s">
        <v>208</v>
      </c>
      <c r="F170">
        <v>0</v>
      </c>
      <c r="G170">
        <v>1</v>
      </c>
      <c r="H170">
        <v>0</v>
      </c>
      <c r="I170">
        <v>1</v>
      </c>
      <c r="J170">
        <v>0</v>
      </c>
      <c r="K170">
        <v>0</v>
      </c>
      <c r="L170">
        <v>0</v>
      </c>
      <c r="M170" t="s">
        <v>477</v>
      </c>
      <c r="N170" t="s">
        <v>221</v>
      </c>
    </row>
    <row r="171" spans="1:14">
      <c r="A171" s="343" t="s">
        <v>459</v>
      </c>
      <c r="B171" t="s">
        <v>460</v>
      </c>
      <c r="C171" t="s">
        <v>529</v>
      </c>
      <c r="D171" t="s">
        <v>530</v>
      </c>
      <c r="E171" t="s">
        <v>208</v>
      </c>
      <c r="F171">
        <v>1</v>
      </c>
      <c r="G171">
        <v>1</v>
      </c>
      <c r="H171">
        <v>0</v>
      </c>
      <c r="I171">
        <v>2</v>
      </c>
      <c r="J171">
        <v>0</v>
      </c>
      <c r="K171">
        <v>0</v>
      </c>
      <c r="L171">
        <v>0</v>
      </c>
      <c r="M171" t="s">
        <v>465</v>
      </c>
      <c r="N171" t="s">
        <v>252</v>
      </c>
    </row>
    <row r="172" spans="1:14">
      <c r="A172" s="343" t="s">
        <v>459</v>
      </c>
      <c r="B172" t="s">
        <v>460</v>
      </c>
      <c r="C172" t="s">
        <v>531</v>
      </c>
      <c r="D172" t="s">
        <v>532</v>
      </c>
      <c r="E172" t="s">
        <v>208</v>
      </c>
      <c r="F172">
        <v>1</v>
      </c>
      <c r="G172">
        <v>0</v>
      </c>
      <c r="H172">
        <v>0</v>
      </c>
      <c r="I172">
        <v>1</v>
      </c>
      <c r="J172">
        <v>0</v>
      </c>
      <c r="K172">
        <v>0</v>
      </c>
      <c r="L172">
        <v>0</v>
      </c>
      <c r="M172" t="s">
        <v>477</v>
      </c>
      <c r="N172" t="s">
        <v>221</v>
      </c>
    </row>
    <row r="173" spans="1:14">
      <c r="A173" s="343" t="s">
        <v>459</v>
      </c>
      <c r="B173" t="s">
        <v>460</v>
      </c>
      <c r="C173" t="s">
        <v>533</v>
      </c>
      <c r="D173" t="s">
        <v>534</v>
      </c>
      <c r="E173" t="s">
        <v>208</v>
      </c>
      <c r="F173">
        <v>0</v>
      </c>
      <c r="G173">
        <v>2</v>
      </c>
      <c r="H173">
        <v>0</v>
      </c>
      <c r="I173">
        <v>2</v>
      </c>
      <c r="J173">
        <v>0</v>
      </c>
      <c r="K173" s="63">
        <v>9.5699999999999999E-6</v>
      </c>
      <c r="L173" s="63">
        <v>2.1319999999999999E-5</v>
      </c>
      <c r="M173" t="s">
        <v>285</v>
      </c>
      <c r="N173" t="s">
        <v>252</v>
      </c>
    </row>
    <row r="174" spans="1:14">
      <c r="A174" s="343" t="s">
        <v>459</v>
      </c>
      <c r="B174" t="s">
        <v>460</v>
      </c>
      <c r="C174" t="s">
        <v>535</v>
      </c>
      <c r="D174" t="s">
        <v>536</v>
      </c>
      <c r="E174" t="s">
        <v>208</v>
      </c>
      <c r="F174">
        <v>0</v>
      </c>
      <c r="G174">
        <v>4</v>
      </c>
      <c r="H174">
        <v>2</v>
      </c>
      <c r="I174">
        <v>6</v>
      </c>
      <c r="J174">
        <v>0</v>
      </c>
      <c r="K174">
        <v>0</v>
      </c>
      <c r="L174">
        <v>0</v>
      </c>
      <c r="M174" t="s">
        <v>465</v>
      </c>
      <c r="N174" t="s">
        <v>252</v>
      </c>
    </row>
    <row r="175" spans="1:14">
      <c r="A175" s="343" t="s">
        <v>459</v>
      </c>
      <c r="B175" t="s">
        <v>460</v>
      </c>
      <c r="C175" t="s">
        <v>537</v>
      </c>
      <c r="D175" t="s">
        <v>538</v>
      </c>
      <c r="E175" t="s">
        <v>208</v>
      </c>
      <c r="F175">
        <v>2</v>
      </c>
      <c r="G175">
        <v>0</v>
      </c>
      <c r="H175">
        <v>0</v>
      </c>
      <c r="I175">
        <v>2</v>
      </c>
      <c r="J175">
        <v>0</v>
      </c>
      <c r="K175">
        <v>0</v>
      </c>
      <c r="L175">
        <v>0</v>
      </c>
      <c r="M175" t="s">
        <v>406</v>
      </c>
      <c r="N175" t="s">
        <v>221</v>
      </c>
    </row>
    <row r="176" spans="1:14">
      <c r="A176" s="343" t="s">
        <v>459</v>
      </c>
      <c r="B176" t="s">
        <v>460</v>
      </c>
      <c r="C176" t="s">
        <v>539</v>
      </c>
      <c r="D176" t="s">
        <v>540</v>
      </c>
      <c r="E176" t="s">
        <v>208</v>
      </c>
      <c r="F176">
        <v>0</v>
      </c>
      <c r="G176">
        <v>1</v>
      </c>
      <c r="H176">
        <v>2</v>
      </c>
      <c r="I176">
        <v>3</v>
      </c>
      <c r="J176">
        <v>0</v>
      </c>
      <c r="K176" s="63">
        <v>9.5699999999999999E-6</v>
      </c>
      <c r="L176" s="63">
        <v>2.1319999999999999E-5</v>
      </c>
      <c r="M176" t="s">
        <v>477</v>
      </c>
      <c r="N176" t="s">
        <v>221</v>
      </c>
    </row>
    <row r="177" spans="1:14">
      <c r="A177" s="343" t="s">
        <v>459</v>
      </c>
      <c r="B177" t="s">
        <v>460</v>
      </c>
      <c r="C177" t="s">
        <v>541</v>
      </c>
      <c r="D177" t="s">
        <v>542</v>
      </c>
      <c r="E177" t="s">
        <v>208</v>
      </c>
      <c r="F177">
        <v>1</v>
      </c>
      <c r="G177">
        <v>0</v>
      </c>
      <c r="H177">
        <v>0</v>
      </c>
      <c r="I177">
        <v>1</v>
      </c>
      <c r="J177">
        <v>0</v>
      </c>
      <c r="K177" s="63">
        <v>9.5699999999999999E-6</v>
      </c>
      <c r="L177" s="63">
        <v>7.0099999999999998E-6</v>
      </c>
      <c r="M177" t="s">
        <v>282</v>
      </c>
      <c r="N177" t="s">
        <v>252</v>
      </c>
    </row>
    <row r="178" spans="1:14">
      <c r="A178" s="343" t="s">
        <v>459</v>
      </c>
      <c r="B178" t="s">
        <v>460</v>
      </c>
      <c r="C178" t="s">
        <v>543</v>
      </c>
      <c r="D178" t="s">
        <v>544</v>
      </c>
      <c r="E178" t="s">
        <v>208</v>
      </c>
      <c r="F178">
        <v>0</v>
      </c>
      <c r="G178">
        <v>1</v>
      </c>
      <c r="H178">
        <v>0</v>
      </c>
      <c r="I178">
        <v>1</v>
      </c>
      <c r="J178">
        <v>0</v>
      </c>
      <c r="K178" s="64">
        <v>0</v>
      </c>
      <c r="L178">
        <v>0</v>
      </c>
      <c r="M178" t="s">
        <v>285</v>
      </c>
      <c r="N178" t="s">
        <v>252</v>
      </c>
    </row>
    <row r="179" spans="1:14">
      <c r="A179" s="343" t="s">
        <v>459</v>
      </c>
      <c r="B179" t="s">
        <v>460</v>
      </c>
      <c r="C179" t="s">
        <v>545</v>
      </c>
      <c r="D179" t="s">
        <v>546</v>
      </c>
      <c r="E179" t="s">
        <v>208</v>
      </c>
      <c r="F179">
        <v>1</v>
      </c>
      <c r="G179">
        <v>0</v>
      </c>
      <c r="H179">
        <v>0</v>
      </c>
      <c r="I179">
        <v>1</v>
      </c>
      <c r="J179">
        <v>0</v>
      </c>
      <c r="K179">
        <v>0</v>
      </c>
      <c r="L179">
        <v>0</v>
      </c>
      <c r="M179" t="s">
        <v>477</v>
      </c>
      <c r="N179" t="s">
        <v>221</v>
      </c>
    </row>
    <row r="180" spans="1:14">
      <c r="A180" s="343" t="s">
        <v>459</v>
      </c>
      <c r="B180" t="s">
        <v>460</v>
      </c>
      <c r="C180" t="s">
        <v>547</v>
      </c>
      <c r="D180" t="s">
        <v>548</v>
      </c>
      <c r="E180" t="s">
        <v>208</v>
      </c>
      <c r="F180">
        <v>0</v>
      </c>
      <c r="G180">
        <v>4</v>
      </c>
      <c r="H180">
        <v>0</v>
      </c>
      <c r="I180">
        <v>4</v>
      </c>
      <c r="J180">
        <v>0</v>
      </c>
      <c r="K180" s="64">
        <v>0</v>
      </c>
      <c r="L180">
        <v>0</v>
      </c>
      <c r="M180" t="s">
        <v>285</v>
      </c>
      <c r="N180" t="s">
        <v>252</v>
      </c>
    </row>
    <row r="181" spans="1:14">
      <c r="A181" s="343" t="s">
        <v>459</v>
      </c>
      <c r="B181" t="s">
        <v>460</v>
      </c>
      <c r="C181" t="s">
        <v>549</v>
      </c>
      <c r="D181" t="s">
        <v>550</v>
      </c>
      <c r="E181" t="s">
        <v>208</v>
      </c>
      <c r="F181">
        <v>0</v>
      </c>
      <c r="G181">
        <v>1</v>
      </c>
      <c r="H181">
        <v>1</v>
      </c>
      <c r="I181">
        <v>2</v>
      </c>
      <c r="J181">
        <v>0</v>
      </c>
      <c r="K181">
        <v>0</v>
      </c>
      <c r="L181">
        <v>0</v>
      </c>
      <c r="M181" t="s">
        <v>465</v>
      </c>
      <c r="N181" t="s">
        <v>252</v>
      </c>
    </row>
    <row r="182" spans="1:14">
      <c r="A182" s="343" t="s">
        <v>459</v>
      </c>
      <c r="B182" t="s">
        <v>460</v>
      </c>
      <c r="C182" t="s">
        <v>551</v>
      </c>
      <c r="D182" t="s">
        <v>552</v>
      </c>
      <c r="E182" t="s">
        <v>208</v>
      </c>
      <c r="F182">
        <v>0</v>
      </c>
      <c r="G182">
        <v>1</v>
      </c>
      <c r="H182">
        <v>0</v>
      </c>
      <c r="I182">
        <v>1</v>
      </c>
      <c r="J182">
        <v>0</v>
      </c>
      <c r="K182">
        <v>0</v>
      </c>
      <c r="L182">
        <v>0</v>
      </c>
      <c r="M182" t="s">
        <v>465</v>
      </c>
      <c r="N182" t="s">
        <v>252</v>
      </c>
    </row>
    <row r="183" spans="1:14">
      <c r="A183" s="343" t="s">
        <v>459</v>
      </c>
      <c r="B183" t="s">
        <v>460</v>
      </c>
      <c r="C183" t="s">
        <v>553</v>
      </c>
      <c r="D183" t="s">
        <v>554</v>
      </c>
      <c r="E183" t="s">
        <v>208</v>
      </c>
      <c r="F183">
        <v>1</v>
      </c>
      <c r="G183">
        <v>0</v>
      </c>
      <c r="H183">
        <v>0</v>
      </c>
      <c r="I183">
        <v>1</v>
      </c>
      <c r="J183">
        <v>0</v>
      </c>
      <c r="K183">
        <v>0</v>
      </c>
      <c r="L183">
        <v>0</v>
      </c>
      <c r="M183" t="s">
        <v>477</v>
      </c>
      <c r="N183" t="s">
        <v>221</v>
      </c>
    </row>
    <row r="184" spans="1:14">
      <c r="A184" s="343" t="s">
        <v>459</v>
      </c>
      <c r="B184" t="s">
        <v>460</v>
      </c>
      <c r="C184" t="s">
        <v>555</v>
      </c>
      <c r="D184" t="s">
        <v>556</v>
      </c>
      <c r="E184" t="s">
        <v>208</v>
      </c>
      <c r="F184">
        <v>4</v>
      </c>
      <c r="G184">
        <v>0</v>
      </c>
      <c r="H184">
        <v>0</v>
      </c>
      <c r="I184">
        <v>4</v>
      </c>
      <c r="J184">
        <v>0</v>
      </c>
      <c r="K184">
        <v>0</v>
      </c>
      <c r="L184">
        <v>0</v>
      </c>
      <c r="M184" t="s">
        <v>557</v>
      </c>
      <c r="N184" t="s">
        <v>221</v>
      </c>
    </row>
    <row r="185" spans="1:14">
      <c r="A185" s="343" t="s">
        <v>459</v>
      </c>
      <c r="B185" t="s">
        <v>460</v>
      </c>
      <c r="C185" t="s">
        <v>558</v>
      </c>
      <c r="D185" t="s">
        <v>559</v>
      </c>
      <c r="E185" t="s">
        <v>208</v>
      </c>
      <c r="F185">
        <v>0</v>
      </c>
      <c r="G185">
        <v>3</v>
      </c>
      <c r="H185">
        <v>0</v>
      </c>
      <c r="I185">
        <v>3</v>
      </c>
      <c r="J185">
        <v>0</v>
      </c>
      <c r="K185" s="63">
        <v>3.6656999999999998E-4</v>
      </c>
      <c r="L185" s="63">
        <v>6.9116999999999996E-4</v>
      </c>
      <c r="M185" t="s">
        <v>243</v>
      </c>
      <c r="N185" t="s">
        <v>210</v>
      </c>
    </row>
    <row r="186" spans="1:14">
      <c r="A186" s="343" t="s">
        <v>459</v>
      </c>
      <c r="B186" t="s">
        <v>460</v>
      </c>
      <c r="C186" t="s">
        <v>560</v>
      </c>
      <c r="D186" t="s">
        <v>182</v>
      </c>
      <c r="E186" t="s">
        <v>226</v>
      </c>
      <c r="F186">
        <v>1</v>
      </c>
      <c r="G186">
        <v>0</v>
      </c>
      <c r="H186">
        <v>0</v>
      </c>
      <c r="I186">
        <v>1</v>
      </c>
      <c r="J186">
        <v>0</v>
      </c>
      <c r="K186" s="63">
        <v>9.5699999999999999E-6</v>
      </c>
      <c r="L186" s="63">
        <v>1.685E-5</v>
      </c>
      <c r="M186" t="s">
        <v>213</v>
      </c>
      <c r="N186" t="s">
        <v>210</v>
      </c>
    </row>
    <row r="187" spans="1:14">
      <c r="A187" s="343" t="s">
        <v>459</v>
      </c>
      <c r="B187" t="s">
        <v>460</v>
      </c>
      <c r="C187" t="s">
        <v>561</v>
      </c>
      <c r="D187" t="s">
        <v>562</v>
      </c>
      <c r="E187" t="s">
        <v>208</v>
      </c>
      <c r="F187">
        <v>2</v>
      </c>
      <c r="G187">
        <v>0</v>
      </c>
      <c r="H187">
        <v>0</v>
      </c>
      <c r="I187">
        <v>2</v>
      </c>
      <c r="J187">
        <v>1</v>
      </c>
      <c r="K187" s="63">
        <v>9.5699999999999999E-6</v>
      </c>
      <c r="L187" s="63">
        <v>7.0099999999999998E-6</v>
      </c>
      <c r="M187" t="s">
        <v>563</v>
      </c>
      <c r="N187" t="s">
        <v>221</v>
      </c>
    </row>
    <row r="188" spans="1:14">
      <c r="A188" s="343" t="s">
        <v>459</v>
      </c>
      <c r="B188" t="s">
        <v>460</v>
      </c>
      <c r="C188" t="s">
        <v>564</v>
      </c>
      <c r="D188" t="s">
        <v>565</v>
      </c>
      <c r="E188" t="s">
        <v>208</v>
      </c>
      <c r="F188">
        <v>0</v>
      </c>
      <c r="G188">
        <v>0</v>
      </c>
      <c r="H188">
        <v>1</v>
      </c>
      <c r="I188">
        <v>1</v>
      </c>
      <c r="J188">
        <v>0</v>
      </c>
      <c r="K188" s="63">
        <v>1.7819999999999999E-5</v>
      </c>
      <c r="L188" s="63">
        <v>7.3529999999999996E-5</v>
      </c>
      <c r="M188" t="s">
        <v>439</v>
      </c>
      <c r="N188" t="s">
        <v>210</v>
      </c>
    </row>
    <row r="189" spans="1:14">
      <c r="A189" s="343" t="s">
        <v>459</v>
      </c>
      <c r="B189" t="s">
        <v>460</v>
      </c>
      <c r="C189" t="s">
        <v>566</v>
      </c>
      <c r="D189" t="s">
        <v>567</v>
      </c>
      <c r="E189" t="s">
        <v>208</v>
      </c>
      <c r="F189">
        <v>0</v>
      </c>
      <c r="G189">
        <v>2</v>
      </c>
      <c r="H189">
        <v>0</v>
      </c>
      <c r="I189">
        <v>2</v>
      </c>
      <c r="J189">
        <v>0</v>
      </c>
      <c r="K189" s="63">
        <v>4.7199999999999997E-6</v>
      </c>
      <c r="L189" s="63">
        <v>1.1209999999999999E-5</v>
      </c>
      <c r="M189" t="s">
        <v>209</v>
      </c>
      <c r="N189" t="s">
        <v>210</v>
      </c>
    </row>
    <row r="190" spans="1:14">
      <c r="A190" s="343" t="s">
        <v>459</v>
      </c>
      <c r="B190" t="s">
        <v>460</v>
      </c>
      <c r="C190" t="s">
        <v>568</v>
      </c>
      <c r="D190" t="s">
        <v>569</v>
      </c>
      <c r="E190" t="s">
        <v>208</v>
      </c>
      <c r="F190">
        <v>1</v>
      </c>
      <c r="G190">
        <v>0</v>
      </c>
      <c r="H190">
        <v>0</v>
      </c>
      <c r="I190">
        <v>1</v>
      </c>
      <c r="J190">
        <v>0</v>
      </c>
      <c r="K190" s="63">
        <v>3.9619999999999997E-5</v>
      </c>
      <c r="L190">
        <v>0</v>
      </c>
      <c r="M190" t="s">
        <v>563</v>
      </c>
      <c r="N190" t="s">
        <v>221</v>
      </c>
    </row>
    <row r="191" spans="1:14">
      <c r="A191" s="343" t="s">
        <v>459</v>
      </c>
      <c r="B191" t="s">
        <v>460</v>
      </c>
      <c r="C191" t="s">
        <v>570</v>
      </c>
      <c r="D191" t="s">
        <v>571</v>
      </c>
      <c r="E191" t="s">
        <v>208</v>
      </c>
      <c r="F191">
        <v>2</v>
      </c>
      <c r="G191">
        <v>0</v>
      </c>
      <c r="H191">
        <v>0</v>
      </c>
      <c r="I191">
        <v>2</v>
      </c>
      <c r="J191">
        <v>1</v>
      </c>
      <c r="K191" s="63">
        <v>1.3200000000000001E-6</v>
      </c>
      <c r="L191" s="63">
        <v>2.92E-6</v>
      </c>
      <c r="M191" t="s">
        <v>563</v>
      </c>
      <c r="N191" t="s">
        <v>221</v>
      </c>
    </row>
    <row r="192" spans="1:14">
      <c r="A192" s="343" t="s">
        <v>459</v>
      </c>
      <c r="B192" t="s">
        <v>460</v>
      </c>
      <c r="C192" t="s">
        <v>572</v>
      </c>
      <c r="D192" t="s">
        <v>573</v>
      </c>
      <c r="E192" t="s">
        <v>208</v>
      </c>
      <c r="F192">
        <v>0</v>
      </c>
      <c r="G192">
        <v>0</v>
      </c>
      <c r="H192">
        <v>1</v>
      </c>
      <c r="I192">
        <v>1</v>
      </c>
      <c r="J192">
        <v>0</v>
      </c>
      <c r="K192">
        <v>0</v>
      </c>
      <c r="L192">
        <v>0</v>
      </c>
      <c r="M192" t="s">
        <v>209</v>
      </c>
      <c r="N192" t="s">
        <v>210</v>
      </c>
    </row>
    <row r="193" spans="1:14">
      <c r="A193" s="343" t="s">
        <v>459</v>
      </c>
      <c r="B193" t="s">
        <v>460</v>
      </c>
      <c r="C193" t="s">
        <v>574</v>
      </c>
      <c r="D193" t="s">
        <v>575</v>
      </c>
      <c r="E193" t="s">
        <v>208</v>
      </c>
      <c r="F193">
        <v>1</v>
      </c>
      <c r="G193">
        <v>0</v>
      </c>
      <c r="H193">
        <v>0</v>
      </c>
      <c r="I193">
        <v>1</v>
      </c>
      <c r="J193">
        <v>0</v>
      </c>
      <c r="K193" s="63">
        <v>1.3200000000000001E-6</v>
      </c>
      <c r="L193" s="63">
        <v>2.9299999999999999E-6</v>
      </c>
      <c r="M193" t="s">
        <v>209</v>
      </c>
      <c r="N193" t="s">
        <v>210</v>
      </c>
    </row>
    <row r="194" spans="1:14">
      <c r="A194" s="343" t="s">
        <v>459</v>
      </c>
      <c r="B194" t="s">
        <v>460</v>
      </c>
      <c r="C194" t="s">
        <v>576</v>
      </c>
      <c r="D194" t="s">
        <v>577</v>
      </c>
      <c r="E194" t="s">
        <v>208</v>
      </c>
      <c r="F194">
        <v>0</v>
      </c>
      <c r="G194">
        <v>1</v>
      </c>
      <c r="H194">
        <v>0</v>
      </c>
      <c r="I194">
        <v>1</v>
      </c>
      <c r="J194">
        <v>0</v>
      </c>
      <c r="K194" s="63">
        <v>8.0439999999999996E-5</v>
      </c>
      <c r="L194" s="63">
        <v>2.9799999999999998E-6</v>
      </c>
      <c r="M194" t="s">
        <v>439</v>
      </c>
      <c r="N194" t="s">
        <v>210</v>
      </c>
    </row>
    <row r="195" spans="1:14">
      <c r="A195" s="343" t="s">
        <v>459</v>
      </c>
      <c r="B195" t="s">
        <v>460</v>
      </c>
      <c r="C195" t="s">
        <v>578</v>
      </c>
      <c r="D195" t="s">
        <v>579</v>
      </c>
      <c r="E195" t="s">
        <v>208</v>
      </c>
      <c r="F195">
        <v>1</v>
      </c>
      <c r="G195">
        <v>1</v>
      </c>
      <c r="H195">
        <v>0</v>
      </c>
      <c r="I195">
        <v>2</v>
      </c>
      <c r="J195">
        <v>0</v>
      </c>
      <c r="K195">
        <v>0</v>
      </c>
      <c r="L195">
        <v>0</v>
      </c>
      <c r="M195" t="s">
        <v>209</v>
      </c>
      <c r="N195" t="s">
        <v>210</v>
      </c>
    </row>
    <row r="196" spans="1:14">
      <c r="A196" s="343" t="s">
        <v>459</v>
      </c>
      <c r="B196" t="s">
        <v>460</v>
      </c>
      <c r="C196" t="s">
        <v>580</v>
      </c>
      <c r="D196" t="s">
        <v>581</v>
      </c>
      <c r="E196" t="s">
        <v>208</v>
      </c>
      <c r="F196">
        <v>7</v>
      </c>
      <c r="G196">
        <v>0</v>
      </c>
      <c r="H196">
        <v>0</v>
      </c>
      <c r="I196">
        <v>7</v>
      </c>
      <c r="J196">
        <v>4</v>
      </c>
      <c r="K196" s="64">
        <v>0</v>
      </c>
      <c r="L196">
        <v>0</v>
      </c>
      <c r="M196" t="s">
        <v>563</v>
      </c>
      <c r="N196" t="s">
        <v>221</v>
      </c>
    </row>
    <row r="197" spans="1:14">
      <c r="A197" s="343" t="s">
        <v>459</v>
      </c>
      <c r="B197" t="s">
        <v>460</v>
      </c>
      <c r="C197" t="s">
        <v>582</v>
      </c>
      <c r="D197" t="s">
        <v>583</v>
      </c>
      <c r="E197" t="s">
        <v>208</v>
      </c>
      <c r="F197">
        <v>0</v>
      </c>
      <c r="G197">
        <v>0</v>
      </c>
      <c r="H197">
        <v>1</v>
      </c>
      <c r="I197">
        <v>1</v>
      </c>
      <c r="J197">
        <v>0</v>
      </c>
      <c r="K197" s="63">
        <v>1.256E-5</v>
      </c>
      <c r="L197" s="63">
        <v>1.897E-5</v>
      </c>
      <c r="M197" t="s">
        <v>584</v>
      </c>
      <c r="N197" t="s">
        <v>210</v>
      </c>
    </row>
    <row r="198" spans="1:14">
      <c r="A198" s="343" t="s">
        <v>459</v>
      </c>
      <c r="B198" t="s">
        <v>460</v>
      </c>
      <c r="C198" t="s">
        <v>585</v>
      </c>
      <c r="D198" t="s">
        <v>586</v>
      </c>
      <c r="E198" t="s">
        <v>208</v>
      </c>
      <c r="F198">
        <v>0</v>
      </c>
      <c r="G198">
        <v>1</v>
      </c>
      <c r="H198">
        <v>1</v>
      </c>
      <c r="I198">
        <v>2</v>
      </c>
      <c r="J198">
        <v>0</v>
      </c>
      <c r="K198" s="64">
        <v>0</v>
      </c>
      <c r="L198">
        <v>0</v>
      </c>
      <c r="M198" t="s">
        <v>292</v>
      </c>
      <c r="N198" t="s">
        <v>221</v>
      </c>
    </row>
    <row r="199" spans="1:14">
      <c r="A199" s="343" t="s">
        <v>459</v>
      </c>
      <c r="B199" t="s">
        <v>460</v>
      </c>
      <c r="C199" t="s">
        <v>587</v>
      </c>
      <c r="D199" t="s">
        <v>588</v>
      </c>
      <c r="E199" t="s">
        <v>208</v>
      </c>
      <c r="F199">
        <v>1</v>
      </c>
      <c r="G199">
        <v>2</v>
      </c>
      <c r="H199">
        <v>0</v>
      </c>
      <c r="I199">
        <v>3</v>
      </c>
      <c r="J199">
        <v>0</v>
      </c>
      <c r="K199" s="63">
        <v>2.4355000000000001E-4</v>
      </c>
      <c r="L199" s="63">
        <v>4.4398000000000001E-4</v>
      </c>
      <c r="M199" t="s">
        <v>277</v>
      </c>
      <c r="N199" t="s">
        <v>210</v>
      </c>
    </row>
    <row r="200" spans="1:14">
      <c r="A200" s="343" t="s">
        <v>459</v>
      </c>
      <c r="B200" t="s">
        <v>460</v>
      </c>
      <c r="C200" t="s">
        <v>589</v>
      </c>
      <c r="D200" t="s">
        <v>182</v>
      </c>
      <c r="E200" t="s">
        <v>254</v>
      </c>
      <c r="F200">
        <v>0</v>
      </c>
      <c r="G200">
        <v>1</v>
      </c>
      <c r="H200">
        <v>0</v>
      </c>
      <c r="I200">
        <v>1</v>
      </c>
      <c r="J200">
        <v>0</v>
      </c>
      <c r="K200">
        <v>0</v>
      </c>
      <c r="L200">
        <v>0</v>
      </c>
      <c r="M200" t="s">
        <v>213</v>
      </c>
      <c r="N200" t="s">
        <v>210</v>
      </c>
    </row>
    <row r="201" spans="1:14">
      <c r="A201" s="343" t="s">
        <v>459</v>
      </c>
      <c r="B201" t="s">
        <v>460</v>
      </c>
      <c r="C201" t="s">
        <v>590</v>
      </c>
      <c r="D201" t="s">
        <v>591</v>
      </c>
      <c r="E201" t="s">
        <v>208</v>
      </c>
      <c r="F201">
        <v>0</v>
      </c>
      <c r="G201">
        <v>1</v>
      </c>
      <c r="H201">
        <v>0</v>
      </c>
      <c r="I201">
        <v>1</v>
      </c>
      <c r="J201">
        <v>0</v>
      </c>
      <c r="K201" s="63">
        <v>2.743E-5</v>
      </c>
      <c r="L201" s="63">
        <v>5.5970000000000001E-5</v>
      </c>
      <c r="M201" t="s">
        <v>439</v>
      </c>
      <c r="N201" t="s">
        <v>210</v>
      </c>
    </row>
    <row r="202" spans="1:14">
      <c r="A202" s="343" t="s">
        <v>459</v>
      </c>
      <c r="B202" t="s">
        <v>460</v>
      </c>
      <c r="C202" t="s">
        <v>592</v>
      </c>
      <c r="D202" t="s">
        <v>593</v>
      </c>
      <c r="E202" t="s">
        <v>208</v>
      </c>
      <c r="F202">
        <v>0</v>
      </c>
      <c r="G202">
        <v>1</v>
      </c>
      <c r="H202">
        <v>0</v>
      </c>
      <c r="I202">
        <v>1</v>
      </c>
      <c r="J202">
        <v>0</v>
      </c>
      <c r="K202">
        <v>0</v>
      </c>
      <c r="L202">
        <v>0</v>
      </c>
      <c r="M202" t="s">
        <v>406</v>
      </c>
      <c r="N202" t="s">
        <v>221</v>
      </c>
    </row>
    <row r="203" spans="1:14">
      <c r="A203" s="343" t="s">
        <v>459</v>
      </c>
      <c r="B203" t="s">
        <v>460</v>
      </c>
      <c r="C203" t="s">
        <v>594</v>
      </c>
      <c r="D203" t="s">
        <v>595</v>
      </c>
      <c r="E203" t="s">
        <v>208</v>
      </c>
      <c r="F203">
        <v>0</v>
      </c>
      <c r="G203">
        <v>1</v>
      </c>
      <c r="H203">
        <v>0</v>
      </c>
      <c r="I203">
        <v>1</v>
      </c>
      <c r="J203">
        <v>0</v>
      </c>
      <c r="K203" s="64">
        <v>0</v>
      </c>
      <c r="L203">
        <v>0</v>
      </c>
      <c r="M203" t="s">
        <v>209</v>
      </c>
      <c r="N203" t="s">
        <v>210</v>
      </c>
    </row>
    <row r="204" spans="1:14">
      <c r="A204" s="343" t="s">
        <v>459</v>
      </c>
      <c r="B204" t="s">
        <v>460</v>
      </c>
      <c r="C204" t="s">
        <v>596</v>
      </c>
      <c r="D204" t="s">
        <v>597</v>
      </c>
      <c r="E204" t="s">
        <v>208</v>
      </c>
      <c r="F204">
        <v>11</v>
      </c>
      <c r="G204">
        <v>1</v>
      </c>
      <c r="H204">
        <v>1</v>
      </c>
      <c r="I204">
        <v>13</v>
      </c>
      <c r="J204">
        <v>3</v>
      </c>
      <c r="K204" s="63">
        <v>7.8299999999999996E-6</v>
      </c>
      <c r="L204" s="63">
        <v>1.6889999999999999E-5</v>
      </c>
      <c r="M204" t="s">
        <v>563</v>
      </c>
      <c r="N204" t="s">
        <v>221</v>
      </c>
    </row>
    <row r="205" spans="1:14">
      <c r="A205" s="343" t="s">
        <v>459</v>
      </c>
      <c r="B205" t="s">
        <v>460</v>
      </c>
      <c r="C205" t="s">
        <v>598</v>
      </c>
      <c r="D205" t="s">
        <v>182</v>
      </c>
      <c r="E205" t="s">
        <v>254</v>
      </c>
      <c r="F205">
        <v>0</v>
      </c>
      <c r="G205">
        <v>1</v>
      </c>
      <c r="H205">
        <v>0</v>
      </c>
      <c r="I205">
        <v>1</v>
      </c>
      <c r="J205">
        <v>0</v>
      </c>
      <c r="K205" s="63">
        <v>4.7199999999999997E-6</v>
      </c>
      <c r="L205" s="63">
        <v>1.897E-5</v>
      </c>
      <c r="M205" t="s">
        <v>213</v>
      </c>
      <c r="N205" t="s">
        <v>210</v>
      </c>
    </row>
    <row r="206" spans="1:14">
      <c r="A206" s="343" t="s">
        <v>459</v>
      </c>
      <c r="B206" t="s">
        <v>460</v>
      </c>
      <c r="C206" t="s">
        <v>599</v>
      </c>
      <c r="D206" t="s">
        <v>600</v>
      </c>
      <c r="E206" t="s">
        <v>208</v>
      </c>
      <c r="F206">
        <v>1</v>
      </c>
      <c r="G206">
        <v>0</v>
      </c>
      <c r="H206">
        <v>0</v>
      </c>
      <c r="I206">
        <v>1</v>
      </c>
      <c r="J206">
        <v>0</v>
      </c>
      <c r="K206">
        <v>0</v>
      </c>
      <c r="L206">
        <v>0</v>
      </c>
      <c r="M206" t="s">
        <v>213</v>
      </c>
      <c r="N206" t="s">
        <v>210</v>
      </c>
    </row>
    <row r="207" spans="1:14">
      <c r="A207" s="343" t="s">
        <v>459</v>
      </c>
      <c r="B207" t="s">
        <v>460</v>
      </c>
      <c r="C207" t="s">
        <v>601</v>
      </c>
      <c r="D207" t="s">
        <v>602</v>
      </c>
      <c r="E207" t="s">
        <v>208</v>
      </c>
      <c r="F207">
        <v>0</v>
      </c>
      <c r="G207">
        <v>1</v>
      </c>
      <c r="H207">
        <v>0</v>
      </c>
      <c r="I207">
        <v>1</v>
      </c>
      <c r="J207">
        <v>0</v>
      </c>
      <c r="K207" s="63">
        <v>1.3200000000000001E-6</v>
      </c>
      <c r="L207">
        <v>0</v>
      </c>
      <c r="M207" t="s">
        <v>213</v>
      </c>
      <c r="N207" t="s">
        <v>210</v>
      </c>
    </row>
    <row r="208" spans="1:14">
      <c r="A208" s="343" t="s">
        <v>459</v>
      </c>
      <c r="B208" t="s">
        <v>460</v>
      </c>
      <c r="C208" t="s">
        <v>603</v>
      </c>
      <c r="D208" t="s">
        <v>604</v>
      </c>
      <c r="E208" t="s">
        <v>208</v>
      </c>
      <c r="F208">
        <v>0</v>
      </c>
      <c r="G208">
        <v>1</v>
      </c>
      <c r="H208">
        <v>0</v>
      </c>
      <c r="I208">
        <v>1</v>
      </c>
      <c r="J208">
        <v>0</v>
      </c>
      <c r="K208" s="63">
        <v>7.8199999999999997E-6</v>
      </c>
      <c r="L208" s="63">
        <v>7.0099999999999998E-6</v>
      </c>
      <c r="M208" t="s">
        <v>605</v>
      </c>
      <c r="N208" t="s">
        <v>210</v>
      </c>
    </row>
    <row r="209" spans="1:14">
      <c r="A209" s="343" t="s">
        <v>459</v>
      </c>
      <c r="B209" t="s">
        <v>460</v>
      </c>
      <c r="C209" t="s">
        <v>606</v>
      </c>
      <c r="D209" t="s">
        <v>607</v>
      </c>
      <c r="E209" t="s">
        <v>208</v>
      </c>
      <c r="F209">
        <v>0</v>
      </c>
      <c r="G209">
        <v>1</v>
      </c>
      <c r="H209">
        <v>0</v>
      </c>
      <c r="I209">
        <v>1</v>
      </c>
      <c r="J209">
        <v>0</v>
      </c>
      <c r="K209" s="63">
        <v>3.9780000000000002E-5</v>
      </c>
      <c r="L209" s="63">
        <v>1.0628000000000001E-4</v>
      </c>
      <c r="M209" t="s">
        <v>277</v>
      </c>
      <c r="N209" t="s">
        <v>210</v>
      </c>
    </row>
    <row r="210" spans="1:14">
      <c r="A210" s="343" t="s">
        <v>459</v>
      </c>
      <c r="B210" t="s">
        <v>460</v>
      </c>
      <c r="C210" t="s">
        <v>608</v>
      </c>
      <c r="D210" t="s">
        <v>609</v>
      </c>
      <c r="E210" t="s">
        <v>208</v>
      </c>
      <c r="F210">
        <v>1</v>
      </c>
      <c r="G210">
        <v>0</v>
      </c>
      <c r="H210">
        <v>0</v>
      </c>
      <c r="I210">
        <v>1</v>
      </c>
      <c r="J210">
        <v>0</v>
      </c>
      <c r="K210">
        <v>0</v>
      </c>
      <c r="L210">
        <v>0</v>
      </c>
      <c r="M210" t="s">
        <v>406</v>
      </c>
      <c r="N210" t="s">
        <v>221</v>
      </c>
    </row>
    <row r="211" spans="1:14">
      <c r="A211" s="343" t="s">
        <v>459</v>
      </c>
      <c r="B211" t="s">
        <v>460</v>
      </c>
      <c r="C211" t="s">
        <v>610</v>
      </c>
      <c r="D211" t="s">
        <v>611</v>
      </c>
      <c r="E211" t="s">
        <v>208</v>
      </c>
      <c r="F211">
        <v>0</v>
      </c>
      <c r="G211">
        <v>1</v>
      </c>
      <c r="H211">
        <v>0</v>
      </c>
      <c r="I211">
        <v>1</v>
      </c>
      <c r="J211">
        <v>0</v>
      </c>
      <c r="K211" s="63">
        <v>3.1700000000000001E-6</v>
      </c>
      <c r="L211" s="63">
        <v>2.92E-6</v>
      </c>
      <c r="M211" t="s">
        <v>213</v>
      </c>
      <c r="N211" t="s">
        <v>210</v>
      </c>
    </row>
    <row r="212" spans="1:14">
      <c r="A212" s="343" t="s">
        <v>459</v>
      </c>
      <c r="B212" t="s">
        <v>460</v>
      </c>
      <c r="C212" t="s">
        <v>612</v>
      </c>
      <c r="D212" t="s">
        <v>613</v>
      </c>
      <c r="E212" t="s">
        <v>208</v>
      </c>
      <c r="F212">
        <v>1</v>
      </c>
      <c r="G212">
        <v>1</v>
      </c>
      <c r="H212">
        <v>0</v>
      </c>
      <c r="I212">
        <v>2</v>
      </c>
      <c r="J212">
        <v>0</v>
      </c>
      <c r="K212" s="63">
        <v>9.5799999999999998E-6</v>
      </c>
      <c r="L212" s="63">
        <v>1.1229999999999999E-5</v>
      </c>
      <c r="M212" t="s">
        <v>213</v>
      </c>
      <c r="N212" t="s">
        <v>210</v>
      </c>
    </row>
    <row r="213" spans="1:14">
      <c r="A213" s="343" t="s">
        <v>459</v>
      </c>
      <c r="B213" t="s">
        <v>460</v>
      </c>
      <c r="C213" t="s">
        <v>614</v>
      </c>
      <c r="D213" t="s">
        <v>615</v>
      </c>
      <c r="E213" t="s">
        <v>208</v>
      </c>
      <c r="F213">
        <v>0</v>
      </c>
      <c r="G213">
        <v>0</v>
      </c>
      <c r="H213">
        <v>1</v>
      </c>
      <c r="I213">
        <v>1</v>
      </c>
      <c r="J213">
        <v>0</v>
      </c>
      <c r="K213">
        <v>0</v>
      </c>
      <c r="L213">
        <v>0</v>
      </c>
      <c r="M213" t="s">
        <v>406</v>
      </c>
      <c r="N213" t="s">
        <v>221</v>
      </c>
    </row>
    <row r="214" spans="1:14">
      <c r="A214" s="343" t="s">
        <v>459</v>
      </c>
      <c r="B214" t="s">
        <v>460</v>
      </c>
      <c r="C214" t="s">
        <v>616</v>
      </c>
      <c r="D214" t="s">
        <v>617</v>
      </c>
      <c r="E214" t="s">
        <v>208</v>
      </c>
      <c r="F214">
        <v>0</v>
      </c>
      <c r="G214">
        <v>0</v>
      </c>
      <c r="H214">
        <v>8</v>
      </c>
      <c r="I214">
        <v>8</v>
      </c>
      <c r="J214">
        <v>0</v>
      </c>
      <c r="K214">
        <v>0</v>
      </c>
      <c r="L214">
        <v>0</v>
      </c>
      <c r="M214" t="s">
        <v>618</v>
      </c>
      <c r="N214" t="s">
        <v>252</v>
      </c>
    </row>
    <row r="215" spans="1:14">
      <c r="A215" s="343" t="s">
        <v>459</v>
      </c>
      <c r="B215" t="s">
        <v>460</v>
      </c>
      <c r="C215" t="s">
        <v>619</v>
      </c>
      <c r="D215" t="s">
        <v>620</v>
      </c>
      <c r="E215" t="s">
        <v>208</v>
      </c>
      <c r="F215">
        <v>1</v>
      </c>
      <c r="G215">
        <v>0</v>
      </c>
      <c r="H215">
        <v>2</v>
      </c>
      <c r="I215">
        <v>3</v>
      </c>
      <c r="J215">
        <v>1</v>
      </c>
      <c r="K215" s="64">
        <v>0</v>
      </c>
      <c r="L215" s="63">
        <v>9.9999999999999995E-7</v>
      </c>
      <c r="M215" t="s">
        <v>285</v>
      </c>
      <c r="N215" t="s">
        <v>252</v>
      </c>
    </row>
    <row r="216" spans="1:14">
      <c r="A216" s="343" t="s">
        <v>459</v>
      </c>
      <c r="B216" t="s">
        <v>460</v>
      </c>
      <c r="C216" t="s">
        <v>621</v>
      </c>
      <c r="D216" t="s">
        <v>622</v>
      </c>
      <c r="E216" t="s">
        <v>208</v>
      </c>
      <c r="F216">
        <v>0</v>
      </c>
      <c r="G216">
        <v>1</v>
      </c>
      <c r="H216">
        <v>1</v>
      </c>
      <c r="I216">
        <v>2</v>
      </c>
      <c r="J216">
        <v>0</v>
      </c>
      <c r="K216" s="64">
        <v>0</v>
      </c>
      <c r="L216">
        <v>0</v>
      </c>
      <c r="M216" t="s">
        <v>465</v>
      </c>
      <c r="N216" t="s">
        <v>252</v>
      </c>
    </row>
    <row r="217" spans="1:14">
      <c r="A217" s="343" t="s">
        <v>459</v>
      </c>
      <c r="B217" t="s">
        <v>460</v>
      </c>
      <c r="C217" t="s">
        <v>623</v>
      </c>
      <c r="D217" t="s">
        <v>624</v>
      </c>
      <c r="E217" t="s">
        <v>208</v>
      </c>
      <c r="F217">
        <v>2</v>
      </c>
      <c r="G217">
        <v>0</v>
      </c>
      <c r="H217">
        <v>0</v>
      </c>
      <c r="I217">
        <v>2</v>
      </c>
      <c r="J217">
        <v>0</v>
      </c>
      <c r="K217">
        <v>0</v>
      </c>
      <c r="L217">
        <v>0</v>
      </c>
      <c r="M217" t="s">
        <v>477</v>
      </c>
      <c r="N217" t="s">
        <v>221</v>
      </c>
    </row>
    <row r="218" spans="1:14">
      <c r="A218" s="343" t="s">
        <v>459</v>
      </c>
      <c r="B218" t="s">
        <v>460</v>
      </c>
      <c r="C218" t="s">
        <v>625</v>
      </c>
      <c r="D218" t="s">
        <v>626</v>
      </c>
      <c r="E218" t="s">
        <v>208</v>
      </c>
      <c r="F218">
        <v>3</v>
      </c>
      <c r="G218">
        <v>1</v>
      </c>
      <c r="H218">
        <v>0</v>
      </c>
      <c r="I218">
        <v>4</v>
      </c>
      <c r="J218">
        <v>0</v>
      </c>
      <c r="K218" s="63">
        <v>5.9259999999999998E-5</v>
      </c>
      <c r="L218" s="63">
        <v>1.0868E-4</v>
      </c>
      <c r="M218" t="s">
        <v>277</v>
      </c>
      <c r="N218" t="s">
        <v>210</v>
      </c>
    </row>
    <row r="219" spans="1:14">
      <c r="A219" s="343" t="s">
        <v>627</v>
      </c>
      <c r="B219" t="s">
        <v>628</v>
      </c>
      <c r="C219" t="s">
        <v>629</v>
      </c>
      <c r="D219" t="s">
        <v>630</v>
      </c>
      <c r="E219" t="s">
        <v>208</v>
      </c>
      <c r="F219">
        <v>0</v>
      </c>
      <c r="G219">
        <v>1</v>
      </c>
      <c r="H219">
        <v>0</v>
      </c>
      <c r="I219">
        <v>1</v>
      </c>
      <c r="J219">
        <v>0</v>
      </c>
      <c r="K219" s="64">
        <v>0</v>
      </c>
      <c r="L219">
        <v>0</v>
      </c>
      <c r="M219" t="s">
        <v>213</v>
      </c>
      <c r="N219" t="s">
        <v>210</v>
      </c>
    </row>
    <row r="220" spans="1:14">
      <c r="A220" s="343" t="s">
        <v>627</v>
      </c>
      <c r="B220" t="s">
        <v>628</v>
      </c>
      <c r="C220" t="s">
        <v>631</v>
      </c>
      <c r="D220" t="s">
        <v>632</v>
      </c>
      <c r="E220" t="s">
        <v>208</v>
      </c>
      <c r="F220">
        <v>1</v>
      </c>
      <c r="G220">
        <v>0</v>
      </c>
      <c r="H220">
        <v>0</v>
      </c>
      <c r="I220">
        <v>1</v>
      </c>
      <c r="J220">
        <v>0</v>
      </c>
      <c r="K220">
        <v>0</v>
      </c>
      <c r="L220">
        <v>0</v>
      </c>
      <c r="M220" t="s">
        <v>213</v>
      </c>
      <c r="N220" t="s">
        <v>210</v>
      </c>
    </row>
    <row r="221" spans="1:14">
      <c r="A221" s="343" t="s">
        <v>627</v>
      </c>
      <c r="B221" t="s">
        <v>628</v>
      </c>
      <c r="C221" t="s">
        <v>633</v>
      </c>
      <c r="D221" t="s">
        <v>634</v>
      </c>
      <c r="E221" t="s">
        <v>208</v>
      </c>
      <c r="F221">
        <v>0</v>
      </c>
      <c r="G221">
        <v>2</v>
      </c>
      <c r="H221">
        <v>1</v>
      </c>
      <c r="I221">
        <v>3</v>
      </c>
      <c r="J221">
        <v>0</v>
      </c>
      <c r="K221" s="63">
        <v>1.5474E-4</v>
      </c>
      <c r="L221" s="63">
        <v>2.6536000000000002E-4</v>
      </c>
      <c r="M221" t="s">
        <v>277</v>
      </c>
      <c r="N221" t="s">
        <v>210</v>
      </c>
    </row>
    <row r="222" spans="1:14">
      <c r="A222" s="343" t="s">
        <v>627</v>
      </c>
      <c r="B222" t="s">
        <v>628</v>
      </c>
      <c r="C222" t="s">
        <v>635</v>
      </c>
      <c r="D222" t="s">
        <v>182</v>
      </c>
      <c r="E222" t="s">
        <v>226</v>
      </c>
      <c r="F222">
        <v>1</v>
      </c>
      <c r="G222">
        <v>0</v>
      </c>
      <c r="H222">
        <v>0</v>
      </c>
      <c r="I222">
        <v>1</v>
      </c>
      <c r="J222">
        <v>0</v>
      </c>
      <c r="K222" s="63">
        <v>2.775E-5</v>
      </c>
      <c r="L222" s="63">
        <v>4.4150000000000003E-5</v>
      </c>
      <c r="M222" t="s">
        <v>1168</v>
      </c>
      <c r="N222" t="s">
        <v>210</v>
      </c>
    </row>
    <row r="223" spans="1:14">
      <c r="A223" s="343" t="s">
        <v>627</v>
      </c>
      <c r="B223" t="s">
        <v>628</v>
      </c>
      <c r="C223" t="s">
        <v>636</v>
      </c>
      <c r="D223" t="s">
        <v>637</v>
      </c>
      <c r="E223" t="s">
        <v>208</v>
      </c>
      <c r="F223">
        <v>13</v>
      </c>
      <c r="G223">
        <v>0</v>
      </c>
      <c r="H223">
        <v>0</v>
      </c>
      <c r="I223">
        <v>13</v>
      </c>
      <c r="J223">
        <v>11</v>
      </c>
      <c r="K223" s="63">
        <v>7.8199999999999997E-6</v>
      </c>
      <c r="L223" s="63">
        <v>9.5799999999999998E-6</v>
      </c>
      <c r="M223" t="s">
        <v>638</v>
      </c>
      <c r="N223" t="s">
        <v>221</v>
      </c>
    </row>
    <row r="224" spans="1:14">
      <c r="A224" s="343" t="s">
        <v>627</v>
      </c>
      <c r="B224" t="s">
        <v>628</v>
      </c>
      <c r="C224" t="s">
        <v>639</v>
      </c>
      <c r="D224" t="s">
        <v>640</v>
      </c>
      <c r="E224" t="s">
        <v>208</v>
      </c>
      <c r="F224">
        <v>0</v>
      </c>
      <c r="G224">
        <v>0</v>
      </c>
      <c r="H224">
        <v>1</v>
      </c>
      <c r="I224">
        <v>1</v>
      </c>
      <c r="J224">
        <v>0</v>
      </c>
      <c r="K224">
        <v>0</v>
      </c>
      <c r="L224">
        <v>0</v>
      </c>
      <c r="M224" t="s">
        <v>213</v>
      </c>
      <c r="N224" t="s">
        <v>210</v>
      </c>
    </row>
    <row r="225" spans="1:14">
      <c r="A225" s="343" t="s">
        <v>641</v>
      </c>
      <c r="B225" t="s">
        <v>642</v>
      </c>
      <c r="C225" t="s">
        <v>643</v>
      </c>
      <c r="D225" t="s">
        <v>644</v>
      </c>
      <c r="E225" t="s">
        <v>208</v>
      </c>
      <c r="F225">
        <v>0</v>
      </c>
      <c r="G225">
        <v>1</v>
      </c>
      <c r="H225">
        <v>0</v>
      </c>
      <c r="I225">
        <v>1</v>
      </c>
      <c r="J225">
        <v>0</v>
      </c>
      <c r="K225" s="63">
        <v>4.5680000000000003E-5</v>
      </c>
      <c r="L225" s="63">
        <v>1.0624E-4</v>
      </c>
      <c r="M225" t="s">
        <v>243</v>
      </c>
      <c r="N225" t="s">
        <v>210</v>
      </c>
    </row>
    <row r="226" spans="1:14">
      <c r="A226" s="343" t="s">
        <v>641</v>
      </c>
      <c r="B226" t="s">
        <v>642</v>
      </c>
      <c r="C226" t="s">
        <v>645</v>
      </c>
      <c r="D226" t="s">
        <v>646</v>
      </c>
      <c r="E226" t="s">
        <v>208</v>
      </c>
      <c r="F226">
        <v>0</v>
      </c>
      <c r="G226">
        <v>1</v>
      </c>
      <c r="H226">
        <v>0</v>
      </c>
      <c r="I226">
        <v>1</v>
      </c>
      <c r="J226">
        <v>0</v>
      </c>
      <c r="K226">
        <v>0</v>
      </c>
      <c r="L226">
        <v>0</v>
      </c>
      <c r="M226" t="s">
        <v>213</v>
      </c>
      <c r="N226" t="s">
        <v>210</v>
      </c>
    </row>
    <row r="227" spans="1:14">
      <c r="A227" s="343" t="s">
        <v>641</v>
      </c>
      <c r="B227" t="s">
        <v>642</v>
      </c>
      <c r="C227" t="s">
        <v>647</v>
      </c>
      <c r="D227" t="s">
        <v>648</v>
      </c>
      <c r="E227" t="s">
        <v>208</v>
      </c>
      <c r="F227">
        <v>2</v>
      </c>
      <c r="G227">
        <v>0</v>
      </c>
      <c r="H227">
        <v>0</v>
      </c>
      <c r="I227">
        <v>2</v>
      </c>
      <c r="J227">
        <v>0</v>
      </c>
      <c r="K227">
        <v>0</v>
      </c>
      <c r="L227">
        <v>0</v>
      </c>
      <c r="M227" t="s">
        <v>649</v>
      </c>
      <c r="N227" t="s">
        <v>210</v>
      </c>
    </row>
    <row r="228" spans="1:14">
      <c r="A228" s="343" t="s">
        <v>641</v>
      </c>
      <c r="B228" t="s">
        <v>642</v>
      </c>
      <c r="C228" t="s">
        <v>650</v>
      </c>
      <c r="D228" t="s">
        <v>651</v>
      </c>
      <c r="E228" t="s">
        <v>208</v>
      </c>
      <c r="F228">
        <v>0</v>
      </c>
      <c r="G228">
        <v>0</v>
      </c>
      <c r="H228">
        <v>2</v>
      </c>
      <c r="I228">
        <v>2</v>
      </c>
      <c r="J228">
        <v>0</v>
      </c>
      <c r="K228" s="63">
        <v>3.18E-6</v>
      </c>
      <c r="L228" s="63">
        <v>7.0099999999999998E-6</v>
      </c>
      <c r="M228" t="s">
        <v>649</v>
      </c>
      <c r="N228" t="s">
        <v>210</v>
      </c>
    </row>
    <row r="229" spans="1:14">
      <c r="A229" s="343" t="s">
        <v>641</v>
      </c>
      <c r="B229" t="s">
        <v>642</v>
      </c>
      <c r="C229" t="s">
        <v>652</v>
      </c>
      <c r="D229" t="s">
        <v>653</v>
      </c>
      <c r="E229" t="s">
        <v>208</v>
      </c>
      <c r="F229">
        <v>1</v>
      </c>
      <c r="G229">
        <v>0</v>
      </c>
      <c r="H229">
        <v>0</v>
      </c>
      <c r="I229">
        <v>1</v>
      </c>
      <c r="J229">
        <v>0</v>
      </c>
      <c r="K229" s="64">
        <v>0</v>
      </c>
      <c r="L229">
        <v>0</v>
      </c>
      <c r="M229" t="s">
        <v>649</v>
      </c>
      <c r="N229" t="s">
        <v>210</v>
      </c>
    </row>
    <row r="230" spans="1:14">
      <c r="A230" s="343" t="s">
        <v>30</v>
      </c>
      <c r="B230" t="s">
        <v>654</v>
      </c>
      <c r="C230" t="s">
        <v>655</v>
      </c>
      <c r="D230" t="s">
        <v>656</v>
      </c>
      <c r="E230" t="s">
        <v>235</v>
      </c>
      <c r="F230">
        <v>0</v>
      </c>
      <c r="G230">
        <v>1</v>
      </c>
      <c r="H230">
        <v>0</v>
      </c>
      <c r="I230">
        <v>1</v>
      </c>
      <c r="J230">
        <v>0</v>
      </c>
      <c r="K230" s="63">
        <v>4.7199999999999997E-6</v>
      </c>
      <c r="L230" s="63">
        <v>1.1229999999999999E-5</v>
      </c>
      <c r="M230" t="s">
        <v>236</v>
      </c>
      <c r="N230" t="s">
        <v>221</v>
      </c>
    </row>
    <row r="231" spans="1:14">
      <c r="A231" s="343" t="s">
        <v>30</v>
      </c>
      <c r="B231" t="s">
        <v>654</v>
      </c>
      <c r="C231" t="s">
        <v>657</v>
      </c>
      <c r="D231" t="s">
        <v>658</v>
      </c>
      <c r="E231" t="s">
        <v>208</v>
      </c>
      <c r="F231">
        <v>0</v>
      </c>
      <c r="G231">
        <v>1</v>
      </c>
      <c r="H231">
        <v>0</v>
      </c>
      <c r="I231">
        <v>1</v>
      </c>
      <c r="J231">
        <v>0</v>
      </c>
      <c r="K231" s="63">
        <v>1.3200000000000001E-6</v>
      </c>
      <c r="L231" s="63">
        <v>2.9299999999999999E-6</v>
      </c>
      <c r="M231" t="s">
        <v>213</v>
      </c>
      <c r="N231" t="s">
        <v>210</v>
      </c>
    </row>
    <row r="232" spans="1:14">
      <c r="A232" s="343" t="s">
        <v>659</v>
      </c>
      <c r="B232" t="s">
        <v>660</v>
      </c>
      <c r="C232" t="s">
        <v>661</v>
      </c>
      <c r="D232" t="s">
        <v>182</v>
      </c>
      <c r="E232" t="s">
        <v>226</v>
      </c>
      <c r="F232">
        <v>1</v>
      </c>
      <c r="G232">
        <v>0</v>
      </c>
      <c r="H232">
        <v>0</v>
      </c>
      <c r="I232">
        <v>1</v>
      </c>
      <c r="J232">
        <v>0</v>
      </c>
      <c r="K232">
        <v>0</v>
      </c>
      <c r="L232">
        <v>0</v>
      </c>
      <c r="M232" t="s">
        <v>213</v>
      </c>
      <c r="N232" t="s">
        <v>210</v>
      </c>
    </row>
    <row r="233" spans="1:14">
      <c r="A233" s="343" t="s">
        <v>662</v>
      </c>
      <c r="B233" t="s">
        <v>663</v>
      </c>
      <c r="C233" t="s">
        <v>664</v>
      </c>
      <c r="D233" t="s">
        <v>760</v>
      </c>
      <c r="E233" t="s">
        <v>265</v>
      </c>
      <c r="F233">
        <v>1</v>
      </c>
      <c r="G233">
        <v>0</v>
      </c>
      <c r="H233">
        <v>0</v>
      </c>
      <c r="I233">
        <v>1</v>
      </c>
      <c r="J233">
        <v>0</v>
      </c>
      <c r="K233" s="63">
        <v>1.8899999999999999E-6</v>
      </c>
      <c r="L233" s="63">
        <v>5.0000000000000004E-6</v>
      </c>
      <c r="M233" t="s">
        <v>213</v>
      </c>
      <c r="N233" t="s">
        <v>210</v>
      </c>
    </row>
    <row r="234" spans="1:14">
      <c r="A234" s="343" t="s">
        <v>662</v>
      </c>
      <c r="B234" t="s">
        <v>663</v>
      </c>
      <c r="C234" t="s">
        <v>665</v>
      </c>
      <c r="D234" t="s">
        <v>666</v>
      </c>
      <c r="E234" t="s">
        <v>208</v>
      </c>
      <c r="F234">
        <v>1</v>
      </c>
      <c r="G234">
        <v>0</v>
      </c>
      <c r="H234">
        <v>0</v>
      </c>
      <c r="I234">
        <v>1</v>
      </c>
      <c r="J234">
        <v>0</v>
      </c>
      <c r="K234" s="63">
        <v>1.346E-5</v>
      </c>
      <c r="L234" s="63">
        <v>2.6780000000000001E-5</v>
      </c>
      <c r="M234" t="s">
        <v>213</v>
      </c>
      <c r="N234" t="s">
        <v>210</v>
      </c>
    </row>
    <row r="235" spans="1:14">
      <c r="A235" s="343" t="s">
        <v>662</v>
      </c>
      <c r="B235" t="s">
        <v>663</v>
      </c>
      <c r="C235" t="s">
        <v>667</v>
      </c>
      <c r="D235" t="s">
        <v>668</v>
      </c>
      <c r="E235" t="s">
        <v>208</v>
      </c>
      <c r="F235">
        <v>1</v>
      </c>
      <c r="G235">
        <v>0</v>
      </c>
      <c r="H235">
        <v>0</v>
      </c>
      <c r="I235">
        <v>1</v>
      </c>
      <c r="J235">
        <v>0</v>
      </c>
      <c r="K235">
        <v>0</v>
      </c>
      <c r="L235">
        <v>0</v>
      </c>
      <c r="M235" t="s">
        <v>285</v>
      </c>
      <c r="N235" t="s">
        <v>252</v>
      </c>
    </row>
    <row r="236" spans="1:14">
      <c r="A236" s="343" t="s">
        <v>662</v>
      </c>
      <c r="B236" t="s">
        <v>663</v>
      </c>
      <c r="C236" t="s">
        <v>669</v>
      </c>
      <c r="D236" t="s">
        <v>670</v>
      </c>
      <c r="E236" t="s">
        <v>208</v>
      </c>
      <c r="F236">
        <v>4</v>
      </c>
      <c r="G236">
        <v>1</v>
      </c>
      <c r="H236">
        <v>0</v>
      </c>
      <c r="I236">
        <v>5</v>
      </c>
      <c r="J236">
        <v>4</v>
      </c>
      <c r="K236" s="64">
        <v>0</v>
      </c>
      <c r="L236" s="63">
        <v>9.9999999999999995E-7</v>
      </c>
      <c r="M236" t="s">
        <v>282</v>
      </c>
      <c r="N236" t="s">
        <v>252</v>
      </c>
    </row>
    <row r="237" spans="1:14">
      <c r="A237" s="343" t="s">
        <v>662</v>
      </c>
      <c r="B237" t="s">
        <v>663</v>
      </c>
      <c r="C237" t="s">
        <v>671</v>
      </c>
      <c r="D237" t="s">
        <v>672</v>
      </c>
      <c r="E237" t="s">
        <v>208</v>
      </c>
      <c r="F237">
        <v>1</v>
      </c>
      <c r="G237">
        <v>0</v>
      </c>
      <c r="H237">
        <v>0</v>
      </c>
      <c r="I237">
        <v>1</v>
      </c>
      <c r="J237">
        <v>0</v>
      </c>
      <c r="K237" s="63">
        <v>4.7600000000000002E-6</v>
      </c>
      <c r="L237" s="63">
        <v>1.9389999999999999E-5</v>
      </c>
      <c r="M237" t="s">
        <v>474</v>
      </c>
      <c r="N237" t="s">
        <v>221</v>
      </c>
    </row>
    <row r="238" spans="1:14">
      <c r="A238" s="343" t="s">
        <v>662</v>
      </c>
      <c r="B238" t="s">
        <v>663</v>
      </c>
      <c r="C238" t="s">
        <v>673</v>
      </c>
      <c r="D238" t="s">
        <v>674</v>
      </c>
      <c r="E238" t="s">
        <v>208</v>
      </c>
      <c r="F238">
        <v>3</v>
      </c>
      <c r="G238">
        <v>0</v>
      </c>
      <c r="H238">
        <v>0</v>
      </c>
      <c r="I238">
        <v>3</v>
      </c>
      <c r="J238">
        <v>0</v>
      </c>
      <c r="K238">
        <v>0</v>
      </c>
      <c r="L238">
        <v>0</v>
      </c>
      <c r="M238" t="s">
        <v>285</v>
      </c>
      <c r="N238" t="s">
        <v>252</v>
      </c>
    </row>
    <row r="239" spans="1:14">
      <c r="A239" s="343" t="s">
        <v>662</v>
      </c>
      <c r="B239" t="s">
        <v>663</v>
      </c>
      <c r="C239" t="s">
        <v>675</v>
      </c>
      <c r="D239" t="s">
        <v>676</v>
      </c>
      <c r="E239" t="s">
        <v>208</v>
      </c>
      <c r="F239">
        <v>0</v>
      </c>
      <c r="G239">
        <v>1</v>
      </c>
      <c r="H239">
        <v>0</v>
      </c>
      <c r="I239">
        <v>1</v>
      </c>
      <c r="J239">
        <v>0</v>
      </c>
      <c r="K239" s="63">
        <v>2.128E-5</v>
      </c>
      <c r="L239" s="63">
        <v>4.5120000000000002E-5</v>
      </c>
      <c r="M239" t="s">
        <v>677</v>
      </c>
      <c r="N239" t="s">
        <v>221</v>
      </c>
    </row>
    <row r="240" spans="1:14">
      <c r="A240" s="343" t="s">
        <v>662</v>
      </c>
      <c r="B240" t="s">
        <v>663</v>
      </c>
      <c r="C240" t="s">
        <v>678</v>
      </c>
      <c r="D240" t="s">
        <v>679</v>
      </c>
      <c r="E240" t="s">
        <v>208</v>
      </c>
      <c r="F240">
        <v>0</v>
      </c>
      <c r="G240">
        <v>3</v>
      </c>
      <c r="H240">
        <v>0</v>
      </c>
      <c r="I240">
        <v>3</v>
      </c>
      <c r="J240">
        <v>0</v>
      </c>
      <c r="K240" s="63">
        <v>2.128E-5</v>
      </c>
      <c r="L240" s="63">
        <v>2.302E-5</v>
      </c>
      <c r="M240" t="s">
        <v>285</v>
      </c>
      <c r="N240" t="s">
        <v>252</v>
      </c>
    </row>
    <row r="241" spans="1:14">
      <c r="A241" s="343" t="s">
        <v>662</v>
      </c>
      <c r="B241" t="s">
        <v>663</v>
      </c>
      <c r="C241" t="s">
        <v>680</v>
      </c>
      <c r="D241" t="s">
        <v>681</v>
      </c>
      <c r="E241" t="s">
        <v>208</v>
      </c>
      <c r="F241">
        <v>3</v>
      </c>
      <c r="G241">
        <v>0</v>
      </c>
      <c r="H241">
        <v>0</v>
      </c>
      <c r="I241">
        <v>3</v>
      </c>
      <c r="J241">
        <v>1</v>
      </c>
      <c r="K241" s="63">
        <v>1.3400000000000001E-6</v>
      </c>
      <c r="L241" s="63">
        <v>2.9399999999999998E-6</v>
      </c>
      <c r="M241" t="s">
        <v>682</v>
      </c>
      <c r="N241" t="s">
        <v>252</v>
      </c>
    </row>
    <row r="242" spans="1:14">
      <c r="A242" s="343" t="s">
        <v>662</v>
      </c>
      <c r="B242" t="s">
        <v>663</v>
      </c>
      <c r="C242" t="s">
        <v>683</v>
      </c>
      <c r="D242" t="s">
        <v>684</v>
      </c>
      <c r="E242" t="s">
        <v>208</v>
      </c>
      <c r="F242">
        <v>0</v>
      </c>
      <c r="G242">
        <v>0</v>
      </c>
      <c r="H242">
        <v>1</v>
      </c>
      <c r="I242">
        <v>1</v>
      </c>
      <c r="J242">
        <v>0</v>
      </c>
      <c r="K242">
        <v>0</v>
      </c>
      <c r="L242">
        <v>0</v>
      </c>
      <c r="M242" t="s">
        <v>406</v>
      </c>
      <c r="N242" t="s">
        <v>221</v>
      </c>
    </row>
    <row r="243" spans="1:14">
      <c r="A243" s="343" t="s">
        <v>662</v>
      </c>
      <c r="B243" t="s">
        <v>663</v>
      </c>
      <c r="C243" t="s">
        <v>685</v>
      </c>
      <c r="D243" t="s">
        <v>686</v>
      </c>
      <c r="E243" t="s">
        <v>208</v>
      </c>
      <c r="F243">
        <v>0</v>
      </c>
      <c r="G243">
        <v>1</v>
      </c>
      <c r="H243">
        <v>0</v>
      </c>
      <c r="I243">
        <v>1</v>
      </c>
      <c r="J243">
        <v>0</v>
      </c>
      <c r="K243">
        <v>0</v>
      </c>
      <c r="L243">
        <v>0</v>
      </c>
      <c r="M243" t="s">
        <v>477</v>
      </c>
      <c r="N243" t="s">
        <v>221</v>
      </c>
    </row>
    <row r="244" spans="1:14">
      <c r="A244" s="343" t="s">
        <v>662</v>
      </c>
      <c r="B244" t="s">
        <v>663</v>
      </c>
      <c r="C244" t="s">
        <v>687</v>
      </c>
      <c r="D244" t="s">
        <v>688</v>
      </c>
      <c r="E244" t="s">
        <v>208</v>
      </c>
      <c r="F244">
        <v>1</v>
      </c>
      <c r="G244">
        <v>0</v>
      </c>
      <c r="H244">
        <v>0</v>
      </c>
      <c r="I244">
        <v>1</v>
      </c>
      <c r="J244">
        <v>0</v>
      </c>
      <c r="K244">
        <v>0</v>
      </c>
      <c r="L244">
        <v>0</v>
      </c>
      <c r="M244" t="s">
        <v>477</v>
      </c>
      <c r="N244" t="s">
        <v>221</v>
      </c>
    </row>
    <row r="245" spans="1:14">
      <c r="A245" s="343" t="s">
        <v>662</v>
      </c>
      <c r="B245" t="s">
        <v>663</v>
      </c>
      <c r="C245" t="s">
        <v>689</v>
      </c>
      <c r="D245" t="s">
        <v>690</v>
      </c>
      <c r="E245" t="s">
        <v>208</v>
      </c>
      <c r="F245">
        <v>5</v>
      </c>
      <c r="G245">
        <v>0</v>
      </c>
      <c r="H245">
        <v>0</v>
      </c>
      <c r="I245">
        <v>5</v>
      </c>
      <c r="J245">
        <v>1</v>
      </c>
      <c r="K245">
        <v>0</v>
      </c>
      <c r="L245">
        <v>0</v>
      </c>
      <c r="M245" t="s">
        <v>682</v>
      </c>
      <c r="N245" t="s">
        <v>252</v>
      </c>
    </row>
    <row r="246" spans="1:14">
      <c r="A246" s="343" t="s">
        <v>691</v>
      </c>
      <c r="B246" t="s">
        <v>692</v>
      </c>
      <c r="C246" t="s">
        <v>693</v>
      </c>
      <c r="D246" t="s">
        <v>694</v>
      </c>
      <c r="E246" t="s">
        <v>208</v>
      </c>
      <c r="F246">
        <v>0</v>
      </c>
      <c r="G246">
        <v>2</v>
      </c>
      <c r="H246">
        <v>0</v>
      </c>
      <c r="I246">
        <v>2</v>
      </c>
      <c r="J246">
        <v>0</v>
      </c>
      <c r="K246" s="64">
        <v>0</v>
      </c>
      <c r="L246">
        <v>0</v>
      </c>
      <c r="M246" t="s">
        <v>465</v>
      </c>
      <c r="N246" t="s">
        <v>252</v>
      </c>
    </row>
    <row r="247" spans="1:14">
      <c r="A247" s="343" t="s">
        <v>691</v>
      </c>
      <c r="B247" t="s">
        <v>692</v>
      </c>
      <c r="C247" t="s">
        <v>695</v>
      </c>
      <c r="D247" t="s">
        <v>696</v>
      </c>
      <c r="E247" t="s">
        <v>208</v>
      </c>
      <c r="F247">
        <v>2</v>
      </c>
      <c r="G247">
        <v>0</v>
      </c>
      <c r="H247">
        <v>0</v>
      </c>
      <c r="I247">
        <v>2</v>
      </c>
      <c r="J247">
        <v>0</v>
      </c>
      <c r="K247">
        <v>0</v>
      </c>
      <c r="L247">
        <v>0</v>
      </c>
      <c r="M247" t="s">
        <v>477</v>
      </c>
      <c r="N247" t="s">
        <v>221</v>
      </c>
    </row>
    <row r="248" spans="1:14">
      <c r="A248" s="343" t="s">
        <v>691</v>
      </c>
      <c r="B248" t="s">
        <v>692</v>
      </c>
      <c r="C248" t="s">
        <v>697</v>
      </c>
      <c r="D248" t="s">
        <v>698</v>
      </c>
      <c r="E248" t="s">
        <v>208</v>
      </c>
      <c r="F248">
        <v>3</v>
      </c>
      <c r="G248">
        <v>1</v>
      </c>
      <c r="H248">
        <v>0</v>
      </c>
      <c r="I248">
        <v>4</v>
      </c>
      <c r="J248">
        <v>1</v>
      </c>
      <c r="K248" s="64">
        <v>0</v>
      </c>
      <c r="L248">
        <v>0</v>
      </c>
      <c r="M248" t="s">
        <v>699</v>
      </c>
      <c r="N248" t="s">
        <v>252</v>
      </c>
    </row>
    <row r="249" spans="1:14">
      <c r="A249" s="343" t="s">
        <v>691</v>
      </c>
      <c r="B249" t="s">
        <v>692</v>
      </c>
      <c r="C249" t="s">
        <v>700</v>
      </c>
      <c r="D249" t="s">
        <v>701</v>
      </c>
      <c r="E249" t="s">
        <v>208</v>
      </c>
      <c r="F249">
        <v>1</v>
      </c>
      <c r="G249">
        <v>0</v>
      </c>
      <c r="H249">
        <v>0</v>
      </c>
      <c r="I249">
        <v>1</v>
      </c>
      <c r="J249">
        <v>0</v>
      </c>
      <c r="K249" s="63">
        <v>1.3200000000000001E-6</v>
      </c>
      <c r="L249" s="63">
        <v>2.92E-6</v>
      </c>
      <c r="M249" t="s">
        <v>213</v>
      </c>
      <c r="N249" t="s">
        <v>210</v>
      </c>
    </row>
    <row r="250" spans="1:14">
      <c r="A250" s="343" t="s">
        <v>691</v>
      </c>
      <c r="B250" t="s">
        <v>692</v>
      </c>
      <c r="C250" t="s">
        <v>702</v>
      </c>
      <c r="D250" t="s">
        <v>703</v>
      </c>
      <c r="E250" t="s">
        <v>208</v>
      </c>
      <c r="F250">
        <v>0</v>
      </c>
      <c r="G250">
        <v>1</v>
      </c>
      <c r="H250">
        <v>0</v>
      </c>
      <c r="I250">
        <v>1</v>
      </c>
      <c r="J250">
        <v>0</v>
      </c>
      <c r="K250" s="63">
        <v>1.0566E-4</v>
      </c>
      <c r="L250" s="63">
        <v>1.5644000000000001E-4</v>
      </c>
      <c r="M250" t="s">
        <v>277</v>
      </c>
      <c r="N250" t="s">
        <v>210</v>
      </c>
    </row>
    <row r="251" spans="1:14">
      <c r="A251" s="343" t="s">
        <v>691</v>
      </c>
      <c r="B251" t="s">
        <v>692</v>
      </c>
      <c r="C251" t="s">
        <v>704</v>
      </c>
      <c r="D251" t="s">
        <v>705</v>
      </c>
      <c r="E251" t="s">
        <v>208</v>
      </c>
      <c r="F251">
        <v>0</v>
      </c>
      <c r="G251">
        <v>0</v>
      </c>
      <c r="H251">
        <v>1</v>
      </c>
      <c r="I251">
        <v>1</v>
      </c>
      <c r="J251">
        <v>0</v>
      </c>
      <c r="K251">
        <v>0</v>
      </c>
      <c r="L251">
        <v>0</v>
      </c>
      <c r="M251" t="s">
        <v>209</v>
      </c>
      <c r="N251" t="s">
        <v>210</v>
      </c>
    </row>
    <row r="252" spans="1:14">
      <c r="A252" s="343" t="s">
        <v>691</v>
      </c>
      <c r="B252" t="s">
        <v>692</v>
      </c>
      <c r="C252" t="s">
        <v>706</v>
      </c>
      <c r="D252" t="s">
        <v>707</v>
      </c>
      <c r="E252" t="s">
        <v>208</v>
      </c>
      <c r="F252">
        <v>0</v>
      </c>
      <c r="G252">
        <v>2</v>
      </c>
      <c r="H252">
        <v>0</v>
      </c>
      <c r="I252">
        <v>2</v>
      </c>
      <c r="J252">
        <v>0</v>
      </c>
      <c r="K252" s="64">
        <v>0</v>
      </c>
      <c r="L252">
        <v>0</v>
      </c>
      <c r="M252" t="s">
        <v>213</v>
      </c>
      <c r="N252" t="s">
        <v>210</v>
      </c>
    </row>
    <row r="253" spans="1:14">
      <c r="A253" s="343" t="s">
        <v>691</v>
      </c>
      <c r="B253" t="s">
        <v>692</v>
      </c>
      <c r="C253" t="s">
        <v>708</v>
      </c>
      <c r="D253" t="s">
        <v>709</v>
      </c>
      <c r="E253" t="s">
        <v>208</v>
      </c>
      <c r="F253">
        <v>6</v>
      </c>
      <c r="G253">
        <v>5</v>
      </c>
      <c r="H253">
        <v>5</v>
      </c>
      <c r="I253">
        <v>16</v>
      </c>
      <c r="J253">
        <v>0</v>
      </c>
      <c r="K253" s="63">
        <v>2.9945999999999998E-4</v>
      </c>
      <c r="L253" s="63">
        <v>5.0666000000000003E-4</v>
      </c>
      <c r="M253" t="s">
        <v>710</v>
      </c>
      <c r="N253" t="s">
        <v>210</v>
      </c>
    </row>
    <row r="254" spans="1:14">
      <c r="A254" s="343" t="s">
        <v>691</v>
      </c>
      <c r="B254" t="s">
        <v>692</v>
      </c>
      <c r="C254" t="s">
        <v>711</v>
      </c>
      <c r="D254" t="s">
        <v>712</v>
      </c>
      <c r="E254" t="s">
        <v>208</v>
      </c>
      <c r="F254">
        <v>3</v>
      </c>
      <c r="G254">
        <v>0</v>
      </c>
      <c r="H254">
        <v>0</v>
      </c>
      <c r="I254">
        <v>3</v>
      </c>
      <c r="J254">
        <v>0</v>
      </c>
      <c r="K254" s="63">
        <v>9.8700000000000004E-6</v>
      </c>
      <c r="L254" s="63">
        <v>4.5019999999999999E-5</v>
      </c>
      <c r="M254" t="s">
        <v>1168</v>
      </c>
      <c r="N254" t="s">
        <v>210</v>
      </c>
    </row>
    <row r="255" spans="1:14">
      <c r="A255" s="343" t="s">
        <v>691</v>
      </c>
      <c r="B255" t="s">
        <v>692</v>
      </c>
      <c r="C255" t="s">
        <v>713</v>
      </c>
      <c r="D255" t="s">
        <v>714</v>
      </c>
      <c r="E255" t="s">
        <v>208</v>
      </c>
      <c r="F255">
        <v>0</v>
      </c>
      <c r="G255">
        <v>1</v>
      </c>
      <c r="H255">
        <v>0</v>
      </c>
      <c r="I255">
        <v>1</v>
      </c>
      <c r="J255">
        <v>0</v>
      </c>
      <c r="K255" s="63">
        <v>3.8080000000000001E-5</v>
      </c>
      <c r="L255" s="63">
        <v>4.7036000000000002E-4</v>
      </c>
      <c r="M255" t="s">
        <v>243</v>
      </c>
      <c r="N255" t="s">
        <v>210</v>
      </c>
    </row>
    <row r="256" spans="1:14">
      <c r="A256" s="343" t="s">
        <v>691</v>
      </c>
      <c r="B256" t="s">
        <v>692</v>
      </c>
      <c r="C256" t="s">
        <v>715</v>
      </c>
      <c r="D256" t="s">
        <v>716</v>
      </c>
      <c r="E256" t="s">
        <v>235</v>
      </c>
      <c r="F256">
        <v>0</v>
      </c>
      <c r="G256">
        <v>0</v>
      </c>
      <c r="H256">
        <v>19</v>
      </c>
      <c r="I256">
        <v>19</v>
      </c>
      <c r="J256">
        <v>0</v>
      </c>
      <c r="K256" s="64">
        <v>0</v>
      </c>
      <c r="L256" s="63">
        <v>9.9999999999999995E-7</v>
      </c>
      <c r="M256" t="s">
        <v>251</v>
      </c>
      <c r="N256" t="s">
        <v>252</v>
      </c>
    </row>
    <row r="257" spans="1:14">
      <c r="A257" s="343" t="s">
        <v>691</v>
      </c>
      <c r="B257" t="s">
        <v>692</v>
      </c>
      <c r="C257" t="s">
        <v>717</v>
      </c>
      <c r="D257" t="s">
        <v>718</v>
      </c>
      <c r="E257" t="s">
        <v>208</v>
      </c>
      <c r="F257">
        <v>0</v>
      </c>
      <c r="G257">
        <v>0</v>
      </c>
      <c r="H257">
        <v>1</v>
      </c>
      <c r="I257">
        <v>1</v>
      </c>
      <c r="J257">
        <v>0</v>
      </c>
      <c r="K257">
        <v>0</v>
      </c>
      <c r="L257">
        <v>0</v>
      </c>
      <c r="M257" t="s">
        <v>719</v>
      </c>
      <c r="N257" t="s">
        <v>210</v>
      </c>
    </row>
    <row r="258" spans="1:14">
      <c r="A258" s="343" t="s">
        <v>720</v>
      </c>
      <c r="B258" t="s">
        <v>721</v>
      </c>
      <c r="C258" t="s">
        <v>722</v>
      </c>
      <c r="D258" t="s">
        <v>723</v>
      </c>
      <c r="E258" t="s">
        <v>208</v>
      </c>
      <c r="F258">
        <v>1</v>
      </c>
      <c r="G258">
        <v>0</v>
      </c>
      <c r="H258">
        <v>0</v>
      </c>
      <c r="I258">
        <v>1</v>
      </c>
      <c r="J258">
        <v>0</v>
      </c>
      <c r="K258">
        <v>0</v>
      </c>
      <c r="L258">
        <v>0</v>
      </c>
      <c r="M258" t="s">
        <v>406</v>
      </c>
      <c r="N258" t="s">
        <v>221</v>
      </c>
    </row>
    <row r="259" spans="1:14">
      <c r="A259" s="343" t="s">
        <v>720</v>
      </c>
      <c r="B259" t="s">
        <v>721</v>
      </c>
      <c r="C259" t="s">
        <v>724</v>
      </c>
      <c r="D259" t="s">
        <v>725</v>
      </c>
      <c r="E259" t="s">
        <v>208</v>
      </c>
      <c r="F259">
        <v>0</v>
      </c>
      <c r="G259">
        <v>0</v>
      </c>
      <c r="H259">
        <v>1</v>
      </c>
      <c r="I259">
        <v>1</v>
      </c>
      <c r="J259">
        <v>0</v>
      </c>
      <c r="K259" s="64">
        <v>0</v>
      </c>
      <c r="L259" s="63">
        <v>3.0000000000000001E-6</v>
      </c>
      <c r="M259" t="s">
        <v>406</v>
      </c>
      <c r="N259" t="s">
        <v>221</v>
      </c>
    </row>
    <row r="260" spans="1:14">
      <c r="A260" s="343" t="s">
        <v>720</v>
      </c>
      <c r="B260" t="s">
        <v>721</v>
      </c>
      <c r="C260" t="s">
        <v>726</v>
      </c>
      <c r="D260" t="s">
        <v>727</v>
      </c>
      <c r="E260" t="s">
        <v>208</v>
      </c>
      <c r="F260">
        <v>0</v>
      </c>
      <c r="G260">
        <v>1</v>
      </c>
      <c r="H260">
        <v>0</v>
      </c>
      <c r="I260">
        <v>1</v>
      </c>
      <c r="J260">
        <v>0</v>
      </c>
      <c r="K260" s="63">
        <v>7.9300000000000003E-6</v>
      </c>
      <c r="L260" s="63">
        <v>5.7330000000000002E-5</v>
      </c>
      <c r="M260" t="s">
        <v>439</v>
      </c>
      <c r="N260" t="s">
        <v>210</v>
      </c>
    </row>
    <row r="261" spans="1:14">
      <c r="A261" s="343" t="s">
        <v>720</v>
      </c>
      <c r="B261" t="s">
        <v>721</v>
      </c>
      <c r="C261" t="s">
        <v>728</v>
      </c>
      <c r="D261" t="s">
        <v>182</v>
      </c>
      <c r="E261" t="s">
        <v>254</v>
      </c>
      <c r="F261">
        <v>0</v>
      </c>
      <c r="G261">
        <v>1</v>
      </c>
      <c r="H261">
        <v>0</v>
      </c>
      <c r="I261">
        <v>1</v>
      </c>
      <c r="J261">
        <v>0</v>
      </c>
      <c r="K261">
        <v>0</v>
      </c>
      <c r="L261">
        <v>0</v>
      </c>
      <c r="M261" t="s">
        <v>213</v>
      </c>
      <c r="N261" t="s">
        <v>210</v>
      </c>
    </row>
    <row r="262" spans="1:14">
      <c r="A262" s="343" t="s">
        <v>720</v>
      </c>
      <c r="B262" t="s">
        <v>721</v>
      </c>
      <c r="C262" t="s">
        <v>729</v>
      </c>
      <c r="D262" t="s">
        <v>730</v>
      </c>
      <c r="E262" t="s">
        <v>208</v>
      </c>
      <c r="F262">
        <v>1</v>
      </c>
      <c r="G262">
        <v>0</v>
      </c>
      <c r="H262">
        <v>0</v>
      </c>
      <c r="I262">
        <v>1</v>
      </c>
      <c r="J262">
        <v>0</v>
      </c>
      <c r="K262" s="64">
        <v>0</v>
      </c>
      <c r="L262">
        <v>0</v>
      </c>
      <c r="M262" t="s">
        <v>477</v>
      </c>
      <c r="N262" t="s">
        <v>221</v>
      </c>
    </row>
    <row r="263" spans="1:14">
      <c r="A263" s="343" t="s">
        <v>720</v>
      </c>
      <c r="B263" t="s">
        <v>721</v>
      </c>
      <c r="C263" t="s">
        <v>206</v>
      </c>
      <c r="D263" t="s">
        <v>731</v>
      </c>
      <c r="E263" t="s">
        <v>208</v>
      </c>
      <c r="F263">
        <v>1</v>
      </c>
      <c r="G263">
        <v>0</v>
      </c>
      <c r="H263">
        <v>0</v>
      </c>
      <c r="I263">
        <v>1</v>
      </c>
      <c r="J263">
        <v>0</v>
      </c>
      <c r="K263">
        <v>0</v>
      </c>
      <c r="L263">
        <v>0</v>
      </c>
      <c r="M263" t="s">
        <v>406</v>
      </c>
      <c r="N263" t="s">
        <v>221</v>
      </c>
    </row>
    <row r="264" spans="1:14">
      <c r="A264" s="343" t="s">
        <v>720</v>
      </c>
      <c r="B264" t="s">
        <v>721</v>
      </c>
      <c r="C264" t="s">
        <v>732</v>
      </c>
      <c r="D264" t="s">
        <v>733</v>
      </c>
      <c r="E264" t="s">
        <v>208</v>
      </c>
      <c r="F264">
        <v>0</v>
      </c>
      <c r="G264">
        <v>1</v>
      </c>
      <c r="H264">
        <v>0</v>
      </c>
      <c r="I264">
        <v>1</v>
      </c>
      <c r="J264">
        <v>0</v>
      </c>
      <c r="K264" s="64">
        <v>0</v>
      </c>
      <c r="L264">
        <v>0</v>
      </c>
      <c r="M264" t="s">
        <v>406</v>
      </c>
      <c r="N264" t="s">
        <v>221</v>
      </c>
    </row>
    <row r="265" spans="1:14">
      <c r="A265" s="343" t="s">
        <v>720</v>
      </c>
      <c r="B265" t="s">
        <v>721</v>
      </c>
      <c r="C265" t="s">
        <v>1169</v>
      </c>
      <c r="D265" t="s">
        <v>1170</v>
      </c>
      <c r="E265" t="s">
        <v>208</v>
      </c>
      <c r="F265">
        <v>0</v>
      </c>
      <c r="G265">
        <v>0</v>
      </c>
      <c r="H265">
        <v>0</v>
      </c>
      <c r="I265">
        <v>0</v>
      </c>
      <c r="J265">
        <v>3</v>
      </c>
      <c r="K265" s="31">
        <v>0</v>
      </c>
      <c r="L265" s="31">
        <v>0</v>
      </c>
      <c r="M265" t="s">
        <v>406</v>
      </c>
      <c r="N265" t="s">
        <v>221</v>
      </c>
    </row>
    <row r="267" spans="1:14" s="34" customFormat="1" ht="40" customHeight="1">
      <c r="A267" s="745" t="s">
        <v>1948</v>
      </c>
      <c r="B267" s="745"/>
      <c r="C267" s="745"/>
      <c r="D267" s="745"/>
      <c r="E267" s="745"/>
      <c r="F267" s="745"/>
      <c r="G267" s="745"/>
      <c r="H267" s="745"/>
      <c r="I267" s="745"/>
      <c r="J267" s="745"/>
      <c r="K267" s="745"/>
      <c r="L267" s="745"/>
      <c r="M267" s="745"/>
      <c r="N267" s="745"/>
    </row>
    <row r="268" spans="1:14" ht="40" customHeight="1">
      <c r="A268" s="744" t="s">
        <v>1230</v>
      </c>
      <c r="B268" s="744"/>
      <c r="C268" s="744"/>
      <c r="D268" s="744"/>
      <c r="E268" s="744"/>
      <c r="F268" s="744"/>
      <c r="G268" s="744"/>
      <c r="H268" s="744"/>
      <c r="I268" s="744"/>
      <c r="J268" s="744"/>
      <c r="K268" s="744"/>
      <c r="L268" s="744"/>
      <c r="M268" s="744"/>
      <c r="N268" s="744"/>
    </row>
  </sheetData>
  <autoFilter ref="A3:N265" xr:uid="{D4D97B4A-9E03-3C48-9451-2165DB9AB2F5}"/>
  <mergeCells count="2">
    <mergeCell ref="A268:N268"/>
    <mergeCell ref="A267:N267"/>
  </mergeCells>
  <hyperlinks>
    <hyperlink ref="A2" location="List!A1" display="Back to List" xr:uid="{71C7AE1E-4250-F94F-8AA7-ACF0FA5C0E3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5990-FC03-0A4D-8E36-AB209000EBA9}">
  <dimension ref="A1:M23"/>
  <sheetViews>
    <sheetView zoomScaleNormal="100" workbookViewId="0">
      <selection activeCell="A23" sqref="A23:M23"/>
    </sheetView>
  </sheetViews>
  <sheetFormatPr baseColWidth="10" defaultRowHeight="16"/>
  <cols>
    <col min="1" max="1" width="26.5" customWidth="1"/>
    <col min="2" max="2" width="11.83203125" bestFit="1" customWidth="1"/>
    <col min="3" max="3" width="11.83203125" customWidth="1"/>
    <col min="4" max="13" width="12" customWidth="1"/>
  </cols>
  <sheetData>
    <row r="1" spans="1:13" ht="20">
      <c r="A1" s="1" t="s">
        <v>1949</v>
      </c>
    </row>
    <row r="2" spans="1:13">
      <c r="A2" s="550" t="s">
        <v>173</v>
      </c>
    </row>
    <row r="3" spans="1:13">
      <c r="A3" s="550"/>
    </row>
    <row r="4" spans="1:13" ht="17" thickBot="1">
      <c r="A4" s="680" t="s">
        <v>2017</v>
      </c>
    </row>
    <row r="5" spans="1:13" ht="22" customHeight="1">
      <c r="A5" s="747" t="s">
        <v>115</v>
      </c>
      <c r="B5" s="747" t="s">
        <v>1926</v>
      </c>
      <c r="C5" s="749" t="s">
        <v>1927</v>
      </c>
      <c r="D5" s="751" t="s">
        <v>1928</v>
      </c>
      <c r="E5" s="752"/>
      <c r="F5" s="752"/>
      <c r="G5" s="752"/>
      <c r="H5" s="753"/>
      <c r="I5" s="751" t="s">
        <v>1929</v>
      </c>
      <c r="J5" s="752"/>
      <c r="K5" s="752"/>
      <c r="L5" s="752"/>
      <c r="M5" s="753"/>
    </row>
    <row r="6" spans="1:13" ht="22" customHeight="1" thickBot="1">
      <c r="A6" s="748"/>
      <c r="B6" s="748"/>
      <c r="C6" s="750"/>
      <c r="D6" s="553" t="s">
        <v>1950</v>
      </c>
      <c r="E6" s="554" t="s">
        <v>14</v>
      </c>
      <c r="F6" s="554" t="s">
        <v>15</v>
      </c>
      <c r="G6" s="554" t="s">
        <v>1939</v>
      </c>
      <c r="H6" s="577" t="s">
        <v>1940</v>
      </c>
      <c r="I6" s="553" t="s">
        <v>1950</v>
      </c>
      <c r="J6" s="554" t="s">
        <v>14</v>
      </c>
      <c r="K6" s="554" t="s">
        <v>15</v>
      </c>
      <c r="L6" s="554" t="s">
        <v>1939</v>
      </c>
      <c r="M6" s="577" t="s">
        <v>1940</v>
      </c>
    </row>
    <row r="7" spans="1:13" ht="22" customHeight="1">
      <c r="A7" s="555" t="s">
        <v>1930</v>
      </c>
      <c r="B7" s="579">
        <v>974</v>
      </c>
      <c r="C7" s="556">
        <v>2073</v>
      </c>
      <c r="D7" s="507">
        <v>8.3715999999999999E-2</v>
      </c>
      <c r="E7" s="557">
        <v>3.0807999999999999E-2</v>
      </c>
      <c r="F7" s="558">
        <v>6.7348674000000004E-3</v>
      </c>
      <c r="G7" s="571"/>
      <c r="H7" s="572"/>
      <c r="I7" s="507">
        <v>0.11930300000000001</v>
      </c>
      <c r="J7" s="557">
        <v>3.9674000000000001E-2</v>
      </c>
      <c r="K7" s="558">
        <v>2.9298850000000001E-3</v>
      </c>
      <c r="L7" s="571"/>
      <c r="M7" s="572"/>
    </row>
    <row r="8" spans="1:13" ht="22" customHeight="1">
      <c r="A8" s="564" t="s">
        <v>1931</v>
      </c>
      <c r="B8" s="580">
        <v>410</v>
      </c>
      <c r="C8" s="565">
        <v>1211</v>
      </c>
      <c r="D8" s="494">
        <v>0.25</v>
      </c>
      <c r="E8" s="566">
        <v>9.9000000000000005E-2</v>
      </c>
      <c r="F8" s="567">
        <v>1.15615179E-2</v>
      </c>
      <c r="G8" s="575"/>
      <c r="H8" s="576"/>
      <c r="I8" s="494">
        <v>0.44900000000000001</v>
      </c>
      <c r="J8" s="566">
        <v>0.109</v>
      </c>
      <c r="K8" s="567">
        <v>3.800811E-5</v>
      </c>
      <c r="L8" s="575"/>
      <c r="M8" s="576"/>
    </row>
    <row r="9" spans="1:13" ht="22" customHeight="1" thickBot="1">
      <c r="A9" s="564" t="s">
        <v>1932</v>
      </c>
      <c r="B9" s="580">
        <v>297</v>
      </c>
      <c r="C9" s="565">
        <v>3034</v>
      </c>
      <c r="D9" s="494">
        <v>0.26186500000000001</v>
      </c>
      <c r="E9" s="566">
        <v>7.1850999999999998E-2</v>
      </c>
      <c r="F9" s="567">
        <v>2.738169E-4</v>
      </c>
      <c r="G9" s="575"/>
      <c r="H9" s="576"/>
      <c r="I9" s="494">
        <v>0.34661700000000001</v>
      </c>
      <c r="J9" s="566">
        <v>9.3567999999999998E-2</v>
      </c>
      <c r="K9" s="567">
        <v>2.2294470000000001E-4</v>
      </c>
      <c r="L9" s="575"/>
      <c r="M9" s="576"/>
    </row>
    <row r="10" spans="1:13" ht="22" customHeight="1">
      <c r="A10" s="568" t="s">
        <v>1933</v>
      </c>
      <c r="B10" s="579">
        <f>B9+B8+B7</f>
        <v>1681</v>
      </c>
      <c r="C10" s="581">
        <f>C9+C8+C7</f>
        <v>6318</v>
      </c>
      <c r="D10" s="507">
        <v>0.12239999999999999</v>
      </c>
      <c r="E10" s="557">
        <v>2.7E-2</v>
      </c>
      <c r="F10" s="558">
        <v>7.7206089999999999E-6</v>
      </c>
      <c r="G10" s="569">
        <v>0.71</v>
      </c>
      <c r="H10" s="559" t="s">
        <v>1942</v>
      </c>
      <c r="I10" s="507">
        <v>0.1842</v>
      </c>
      <c r="J10" s="557">
        <v>3.4886359999999998E-2</v>
      </c>
      <c r="K10" s="558">
        <v>1.2855349999999999E-7</v>
      </c>
      <c r="L10" s="569">
        <v>0.83</v>
      </c>
      <c r="M10" s="559" t="s">
        <v>1941</v>
      </c>
    </row>
    <row r="11" spans="1:13" ht="22" customHeight="1" thickBot="1">
      <c r="A11" s="570" t="s">
        <v>1934</v>
      </c>
      <c r="B11" s="560">
        <v>1681</v>
      </c>
      <c r="C11" s="546">
        <v>6318</v>
      </c>
      <c r="D11" s="519">
        <v>0.18099999999999999</v>
      </c>
      <c r="E11" s="562">
        <v>7.0000000000000007E-2</v>
      </c>
      <c r="F11" s="563">
        <v>9.4364129999999994E-3</v>
      </c>
      <c r="G11" s="573"/>
      <c r="H11" s="574"/>
      <c r="I11" s="519">
        <v>0.28799999999999998</v>
      </c>
      <c r="J11" s="562">
        <v>0.11034480000000001</v>
      </c>
      <c r="K11" s="563">
        <v>9.0182519999999992E-3</v>
      </c>
      <c r="L11" s="573"/>
      <c r="M11" s="574"/>
    </row>
    <row r="13" spans="1:13" ht="17" thickBot="1">
      <c r="A13" s="679" t="s">
        <v>2021</v>
      </c>
    </row>
    <row r="14" spans="1:13" ht="22" customHeight="1">
      <c r="A14" s="747" t="s">
        <v>115</v>
      </c>
      <c r="B14" s="747" t="s">
        <v>1926</v>
      </c>
      <c r="C14" s="749" t="s">
        <v>1927</v>
      </c>
      <c r="D14" s="751" t="s">
        <v>2018</v>
      </c>
      <c r="E14" s="752"/>
      <c r="F14" s="753"/>
      <c r="G14" s="751" t="s">
        <v>2019</v>
      </c>
      <c r="H14" s="752"/>
      <c r="I14" s="752"/>
      <c r="J14" s="751" t="s">
        <v>2020</v>
      </c>
      <c r="K14" s="752"/>
      <c r="L14" s="753"/>
    </row>
    <row r="15" spans="1:13" ht="22" customHeight="1" thickBot="1">
      <c r="A15" s="748"/>
      <c r="B15" s="748"/>
      <c r="C15" s="750"/>
      <c r="D15" s="553" t="s">
        <v>1950</v>
      </c>
      <c r="E15" s="554" t="s">
        <v>14</v>
      </c>
      <c r="F15" s="681" t="s">
        <v>2022</v>
      </c>
      <c r="G15" s="553" t="s">
        <v>1950</v>
      </c>
      <c r="H15" s="554" t="s">
        <v>14</v>
      </c>
      <c r="I15" s="681" t="s">
        <v>2022</v>
      </c>
      <c r="J15" s="553" t="s">
        <v>1950</v>
      </c>
      <c r="K15" s="554" t="s">
        <v>14</v>
      </c>
      <c r="L15" s="724" t="s">
        <v>2022</v>
      </c>
    </row>
    <row r="16" spans="1:13" ht="22" customHeight="1">
      <c r="A16" s="555" t="s">
        <v>1930</v>
      </c>
      <c r="B16" s="652">
        <v>974</v>
      </c>
      <c r="C16" s="556">
        <v>2073</v>
      </c>
      <c r="D16" s="507">
        <v>9.4439999999999993E-3</v>
      </c>
      <c r="E16" s="557">
        <v>4.7619999999999997E-3</v>
      </c>
      <c r="F16" s="685">
        <f>D16/(D16+G16+J16)</f>
        <v>0.1002196682690777</v>
      </c>
      <c r="G16" s="507">
        <v>2.3436999999999999E-2</v>
      </c>
      <c r="H16" s="557">
        <v>5.9649999999999998E-3</v>
      </c>
      <c r="I16" s="569">
        <f>G16/(D16+G16+J16)</f>
        <v>0.24871329576687573</v>
      </c>
      <c r="J16" s="507">
        <v>6.1351999999999997E-2</v>
      </c>
      <c r="K16" s="557">
        <v>2.904E-2</v>
      </c>
      <c r="L16" s="683">
        <f>J16/(D16+G16+J16)</f>
        <v>0.65106703596404658</v>
      </c>
    </row>
    <row r="17" spans="1:13" ht="22" customHeight="1">
      <c r="A17" s="564" t="s">
        <v>1931</v>
      </c>
      <c r="B17" s="651">
        <v>410</v>
      </c>
      <c r="C17" s="565">
        <v>1211</v>
      </c>
      <c r="D17" s="494">
        <v>1.6292999999999998E-2</v>
      </c>
      <c r="E17" s="566">
        <v>7.711E-3</v>
      </c>
      <c r="F17" s="686">
        <f t="shared" ref="F17:F20" si="0">D17/(D17+G17+J17)</f>
        <v>4.388237702268858E-2</v>
      </c>
      <c r="G17" s="494">
        <v>5.2887000000000003E-2</v>
      </c>
      <c r="H17" s="566">
        <v>1.5448999999999999E-2</v>
      </c>
      <c r="I17" s="682">
        <f t="shared" ref="I17:I20" si="1">G17/(D17+G17+J17)</f>
        <v>0.14244198573614014</v>
      </c>
      <c r="J17" s="494">
        <v>0.30210799999999999</v>
      </c>
      <c r="K17" s="566">
        <v>0.106167</v>
      </c>
      <c r="L17" s="684">
        <f t="shared" ref="L17:L20" si="2">J17/(D17+G17+J17)</f>
        <v>0.8136756372411712</v>
      </c>
    </row>
    <row r="18" spans="1:13" ht="22" customHeight="1" thickBot="1">
      <c r="A18" s="564" t="s">
        <v>1932</v>
      </c>
      <c r="B18" s="651">
        <v>297</v>
      </c>
      <c r="C18" s="565">
        <v>3034</v>
      </c>
      <c r="D18" s="494">
        <v>9.9999999999999995E-7</v>
      </c>
      <c r="E18" s="566">
        <v>2.702E-3</v>
      </c>
      <c r="F18" s="686">
        <f t="shared" si="0"/>
        <v>4.0804335052555979E-6</v>
      </c>
      <c r="G18" s="494">
        <v>4.4631999999999998E-2</v>
      </c>
      <c r="H18" s="566">
        <v>1.3743999999999999E-2</v>
      </c>
      <c r="I18" s="682">
        <f t="shared" si="1"/>
        <v>0.18211790820656784</v>
      </c>
      <c r="J18" s="494">
        <v>0.20043900000000001</v>
      </c>
      <c r="K18" s="566">
        <v>6.9790000000000005E-2</v>
      </c>
      <c r="L18" s="684">
        <f t="shared" si="2"/>
        <v>0.81787801135992688</v>
      </c>
    </row>
    <row r="19" spans="1:13" ht="22" customHeight="1">
      <c r="A19" s="568" t="s">
        <v>1933</v>
      </c>
      <c r="B19" s="652">
        <f>B18+B17+B16</f>
        <v>1681</v>
      </c>
      <c r="C19" s="653">
        <f>C18+C17+C16</f>
        <v>6318</v>
      </c>
      <c r="D19" s="507">
        <v>3.5000000000000001E-3</v>
      </c>
      <c r="E19" s="557">
        <v>2.2479710000000001E-3</v>
      </c>
      <c r="F19" s="569">
        <f t="shared" si="0"/>
        <v>2.7279812938425567E-2</v>
      </c>
      <c r="G19" s="507">
        <v>2.9700000000000001E-2</v>
      </c>
      <c r="H19" s="557">
        <v>5.1578989999999996E-3</v>
      </c>
      <c r="I19" s="569">
        <f t="shared" si="1"/>
        <v>0.23148869836321123</v>
      </c>
      <c r="J19" s="507">
        <v>9.5100000000000004E-2</v>
      </c>
      <c r="K19" s="557">
        <v>2.599535E-2</v>
      </c>
      <c r="L19" s="683">
        <f t="shared" si="2"/>
        <v>0.74123148869836331</v>
      </c>
    </row>
    <row r="20" spans="1:13" ht="22" customHeight="1" thickBot="1">
      <c r="A20" s="570" t="s">
        <v>1934</v>
      </c>
      <c r="B20" s="560">
        <v>1681</v>
      </c>
      <c r="C20" s="546">
        <v>6318</v>
      </c>
      <c r="D20" s="519">
        <v>6.7999999999999996E-3</v>
      </c>
      <c r="E20" s="562">
        <v>4.737158E-3</v>
      </c>
      <c r="F20" s="687">
        <f t="shared" si="0"/>
        <v>3.2993692382338666E-2</v>
      </c>
      <c r="G20" s="519">
        <v>3.6299999999999999E-2</v>
      </c>
      <c r="H20" s="562">
        <v>9.8595990000000001E-3</v>
      </c>
      <c r="I20" s="687">
        <f t="shared" si="1"/>
        <v>0.17612809315866085</v>
      </c>
      <c r="J20" s="519">
        <v>0.16300000000000001</v>
      </c>
      <c r="K20" s="562">
        <v>7.1986649999999999E-2</v>
      </c>
      <c r="L20" s="688">
        <f t="shared" si="2"/>
        <v>0.79087821445900053</v>
      </c>
    </row>
    <row r="22" spans="1:13" ht="20">
      <c r="A22" t="s">
        <v>1951</v>
      </c>
    </row>
    <row r="23" spans="1:13" ht="62" customHeight="1">
      <c r="A23" s="746" t="s">
        <v>1952</v>
      </c>
      <c r="B23" s="746"/>
      <c r="C23" s="746"/>
      <c r="D23" s="746"/>
      <c r="E23" s="746"/>
      <c r="F23" s="746"/>
      <c r="G23" s="746"/>
      <c r="H23" s="746"/>
      <c r="I23" s="746"/>
      <c r="J23" s="746"/>
      <c r="K23" s="746"/>
      <c r="L23" s="746"/>
      <c r="M23" s="746"/>
    </row>
  </sheetData>
  <mergeCells count="12">
    <mergeCell ref="I5:M5"/>
    <mergeCell ref="A5:A6"/>
    <mergeCell ref="B5:B6"/>
    <mergeCell ref="C5:C6"/>
    <mergeCell ref="D5:H5"/>
    <mergeCell ref="A23:M23"/>
    <mergeCell ref="A14:A15"/>
    <mergeCell ref="B14:B15"/>
    <mergeCell ref="C14:C15"/>
    <mergeCell ref="D14:F14"/>
    <mergeCell ref="G14:I14"/>
    <mergeCell ref="J14:L14"/>
  </mergeCells>
  <hyperlinks>
    <hyperlink ref="A2" location="List!A1" display="Back to List" xr:uid="{3F8A515D-6B09-C94F-9D46-F08DEAB112EF}"/>
  </hyperlink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6A71D-D459-FD44-A687-4EE9B47368DD}">
  <sheetPr>
    <pageSetUpPr fitToPage="1"/>
  </sheetPr>
  <dimension ref="A1:AY23"/>
  <sheetViews>
    <sheetView zoomScaleNormal="100" workbookViewId="0">
      <pane xSplit="11" ySplit="4" topLeftCell="L5" activePane="bottomRight" state="frozen"/>
      <selection pane="topRight" activeCell="L1" sqref="L1"/>
      <selection pane="bottomLeft" activeCell="A5" sqref="A5"/>
      <selection pane="bottomRight" activeCell="A22" sqref="A22:K22"/>
    </sheetView>
  </sheetViews>
  <sheetFormatPr baseColWidth="10" defaultRowHeight="16"/>
  <cols>
    <col min="1" max="1" width="16.83203125" style="2" customWidth="1"/>
    <col min="2" max="2" width="18.1640625" style="2" customWidth="1"/>
    <col min="3" max="3" width="11.6640625" style="2" bestFit="1" customWidth="1"/>
    <col min="4" max="4" width="12.6640625" style="2" bestFit="1" customWidth="1"/>
    <col min="5" max="5" width="8.83203125" style="2" bestFit="1" customWidth="1"/>
    <col min="6" max="6" width="15.1640625" style="2" bestFit="1" customWidth="1"/>
    <col min="7" max="7" width="22" style="2" customWidth="1"/>
    <col min="8" max="8" width="33.6640625" style="2" bestFit="1" customWidth="1"/>
    <col min="9" max="9" width="3.5" style="2" customWidth="1"/>
    <col min="10" max="11" width="4.6640625" style="2" customWidth="1"/>
    <col min="12" max="12" width="6.33203125" style="3" customWidth="1"/>
    <col min="13" max="14" width="5.6640625" style="3" customWidth="1"/>
    <col min="15" max="15" width="8.6640625" style="3" customWidth="1"/>
    <col min="16" max="16" width="7.33203125" style="4" bestFit="1" customWidth="1"/>
    <col min="17" max="17" width="11.6640625" style="4" bestFit="1" customWidth="1"/>
    <col min="18" max="19" width="7.33203125" style="3" customWidth="1"/>
    <col min="20" max="20" width="8.33203125" style="65" bestFit="1" customWidth="1"/>
    <col min="21" max="22" width="7.33203125" style="5" customWidth="1"/>
    <col min="23" max="23" width="8.33203125" style="65" bestFit="1" customWidth="1"/>
    <col min="24" max="25" width="8.6640625" style="3" customWidth="1"/>
    <col min="26" max="26" width="8.6640625" style="65" customWidth="1"/>
    <col min="27" max="28" width="8.6640625" style="3" customWidth="1"/>
    <col min="29" max="29" width="8.6640625" style="65" customWidth="1"/>
    <col min="30" max="31" width="8.6640625" style="3" customWidth="1"/>
    <col min="32" max="32" width="8.6640625" style="65" customWidth="1"/>
    <col min="33" max="34" width="8.6640625" style="2" customWidth="1"/>
    <col min="35" max="35" width="8.6640625" style="65" customWidth="1"/>
    <col min="36" max="37" width="8.6640625" style="2" customWidth="1"/>
    <col min="38" max="38" width="8.6640625" style="65" customWidth="1"/>
    <col min="39" max="40" width="8.6640625" style="2" customWidth="1"/>
    <col min="41" max="41" width="8.6640625" style="65" customWidth="1"/>
    <col min="42" max="43" width="8.6640625" style="2" customWidth="1"/>
    <col min="44" max="44" width="8.6640625" style="65" customWidth="1"/>
    <col min="45" max="45" width="18.5" style="2" bestFit="1" customWidth="1"/>
    <col min="46" max="46" width="7.5" style="2" bestFit="1" customWidth="1"/>
    <col min="47" max="47" width="6.6640625" style="2" bestFit="1" customWidth="1"/>
    <col min="48" max="48" width="8" style="2" customWidth="1"/>
    <col min="49" max="49" width="9.33203125" style="4" bestFit="1" customWidth="1"/>
    <col min="50" max="16384" width="10.83203125" style="2"/>
  </cols>
  <sheetData>
    <row r="1" spans="1:51">
      <c r="A1" s="1" t="s">
        <v>1945</v>
      </c>
      <c r="B1" s="1"/>
    </row>
    <row r="2" spans="1:51" ht="17" thickBot="1">
      <c r="A2" s="32" t="s">
        <v>173</v>
      </c>
      <c r="B2" s="32"/>
    </row>
    <row r="3" spans="1:51" s="1" customFormat="1" ht="17" customHeight="1">
      <c r="A3" s="770" t="s">
        <v>0</v>
      </c>
      <c r="B3" s="755" t="s">
        <v>1857</v>
      </c>
      <c r="C3" s="772" t="s">
        <v>91</v>
      </c>
      <c r="D3" s="772" t="s">
        <v>1</v>
      </c>
      <c r="E3" s="774" t="s">
        <v>1069</v>
      </c>
      <c r="F3" s="775" t="s">
        <v>1178</v>
      </c>
      <c r="G3" s="775" t="s">
        <v>1292</v>
      </c>
      <c r="H3" s="775" t="s">
        <v>1293</v>
      </c>
      <c r="I3" s="772" t="s">
        <v>808</v>
      </c>
      <c r="J3" s="768" t="s">
        <v>809</v>
      </c>
      <c r="K3" s="760" t="s">
        <v>810</v>
      </c>
      <c r="L3" s="758" t="s">
        <v>11</v>
      </c>
      <c r="M3" s="758"/>
      <c r="N3" s="758"/>
      <c r="O3" s="758"/>
      <c r="P3" s="758"/>
      <c r="Q3" s="758"/>
      <c r="R3" s="762" t="s">
        <v>6</v>
      </c>
      <c r="S3" s="763"/>
      <c r="T3" s="764"/>
      <c r="U3" s="763" t="s">
        <v>7</v>
      </c>
      <c r="V3" s="763"/>
      <c r="W3" s="763"/>
      <c r="X3" s="762" t="s">
        <v>8</v>
      </c>
      <c r="Y3" s="763"/>
      <c r="Z3" s="764"/>
      <c r="AA3" s="763" t="s">
        <v>9</v>
      </c>
      <c r="AB3" s="763"/>
      <c r="AC3" s="763"/>
      <c r="AD3" s="762" t="s">
        <v>10</v>
      </c>
      <c r="AE3" s="763"/>
      <c r="AF3" s="764"/>
      <c r="AG3" s="765" t="s">
        <v>1897</v>
      </c>
      <c r="AH3" s="766"/>
      <c r="AI3" s="766"/>
      <c r="AJ3" s="765" t="s">
        <v>1898</v>
      </c>
      <c r="AK3" s="766"/>
      <c r="AL3" s="767"/>
      <c r="AM3" s="766" t="s">
        <v>1899</v>
      </c>
      <c r="AN3" s="766"/>
      <c r="AO3" s="766"/>
      <c r="AP3" s="765" t="s">
        <v>784</v>
      </c>
      <c r="AQ3" s="766"/>
      <c r="AR3" s="767"/>
      <c r="AS3" s="757" t="s">
        <v>1195</v>
      </c>
      <c r="AT3" s="758"/>
      <c r="AU3" s="758"/>
      <c r="AV3" s="758"/>
      <c r="AW3" s="759"/>
    </row>
    <row r="4" spans="1:51" s="261" customFormat="1" ht="20" thickBot="1">
      <c r="A4" s="771"/>
      <c r="B4" s="756"/>
      <c r="C4" s="773"/>
      <c r="D4" s="773"/>
      <c r="E4" s="773"/>
      <c r="F4" s="776"/>
      <c r="G4" s="769"/>
      <c r="H4" s="776"/>
      <c r="I4" s="773"/>
      <c r="J4" s="769"/>
      <c r="K4" s="761"/>
      <c r="L4" s="251" t="s">
        <v>13</v>
      </c>
      <c r="M4" s="252" t="s">
        <v>14</v>
      </c>
      <c r="N4" s="253" t="s">
        <v>811</v>
      </c>
      <c r="O4" s="253" t="s">
        <v>851</v>
      </c>
      <c r="P4" s="254" t="s">
        <v>15</v>
      </c>
      <c r="Q4" s="254" t="s">
        <v>90</v>
      </c>
      <c r="R4" s="255" t="s">
        <v>13</v>
      </c>
      <c r="S4" s="252" t="s">
        <v>14</v>
      </c>
      <c r="T4" s="256" t="s">
        <v>15</v>
      </c>
      <c r="U4" s="251" t="s">
        <v>13</v>
      </c>
      <c r="V4" s="257" t="s">
        <v>14</v>
      </c>
      <c r="W4" s="258" t="s">
        <v>15</v>
      </c>
      <c r="X4" s="255" t="s">
        <v>13</v>
      </c>
      <c r="Y4" s="252" t="s">
        <v>14</v>
      </c>
      <c r="Z4" s="256" t="s">
        <v>15</v>
      </c>
      <c r="AA4" s="251" t="s">
        <v>13</v>
      </c>
      <c r="AB4" s="252" t="s">
        <v>14</v>
      </c>
      <c r="AC4" s="258" t="s">
        <v>15</v>
      </c>
      <c r="AD4" s="255" t="s">
        <v>13</v>
      </c>
      <c r="AE4" s="252" t="s">
        <v>14</v>
      </c>
      <c r="AF4" s="256" t="s">
        <v>15</v>
      </c>
      <c r="AG4" s="255" t="s">
        <v>13</v>
      </c>
      <c r="AH4" s="252" t="s">
        <v>14</v>
      </c>
      <c r="AI4" s="256" t="s">
        <v>15</v>
      </c>
      <c r="AJ4" s="255" t="s">
        <v>13</v>
      </c>
      <c r="AK4" s="252" t="s">
        <v>14</v>
      </c>
      <c r="AL4" s="256" t="s">
        <v>15</v>
      </c>
      <c r="AM4" s="255" t="s">
        <v>13</v>
      </c>
      <c r="AN4" s="252" t="s">
        <v>14</v>
      </c>
      <c r="AO4" s="256" t="s">
        <v>15</v>
      </c>
      <c r="AP4" s="255" t="s">
        <v>13</v>
      </c>
      <c r="AQ4" s="252" t="s">
        <v>14</v>
      </c>
      <c r="AR4" s="256" t="s">
        <v>15</v>
      </c>
      <c r="AS4" s="259" t="s">
        <v>1196</v>
      </c>
      <c r="AT4" s="252" t="s">
        <v>16</v>
      </c>
      <c r="AU4" s="252" t="s">
        <v>17</v>
      </c>
      <c r="AV4" s="270" t="s">
        <v>15</v>
      </c>
      <c r="AW4" s="271" t="s">
        <v>1659</v>
      </c>
    </row>
    <row r="5" spans="1:51" s="218" customFormat="1" ht="17">
      <c r="A5" s="435" t="s">
        <v>119</v>
      </c>
      <c r="B5" s="436" t="s">
        <v>1859</v>
      </c>
      <c r="C5" s="437" t="s">
        <v>56</v>
      </c>
      <c r="D5" s="437" t="s">
        <v>57</v>
      </c>
      <c r="E5" s="438" t="s">
        <v>20</v>
      </c>
      <c r="F5" s="438" t="s">
        <v>952</v>
      </c>
      <c r="G5" s="439" t="s">
        <v>1072</v>
      </c>
      <c r="H5" s="439" t="s">
        <v>1661</v>
      </c>
      <c r="I5" s="437" t="s">
        <v>25</v>
      </c>
      <c r="J5" s="440" t="s">
        <v>21</v>
      </c>
      <c r="K5" s="441">
        <v>0.4148</v>
      </c>
      <c r="L5" s="442">
        <v>0.24429999999999999</v>
      </c>
      <c r="M5" s="443">
        <v>4.0599999999999997E-2</v>
      </c>
      <c r="N5" s="444">
        <v>1.2767272912298404</v>
      </c>
      <c r="O5" s="444" t="s">
        <v>1180</v>
      </c>
      <c r="P5" s="445">
        <v>1.796E-9</v>
      </c>
      <c r="Q5" s="445">
        <v>7.4090388336099998E-13</v>
      </c>
      <c r="R5" s="211">
        <v>0.34189999999999998</v>
      </c>
      <c r="S5" s="208">
        <v>5.7200000000000001E-2</v>
      </c>
      <c r="T5" s="212">
        <v>2.2349999999999998E-9</v>
      </c>
      <c r="U5" s="213">
        <v>1.5E-3</v>
      </c>
      <c r="V5" s="214">
        <v>8.0000000000000004E-4</v>
      </c>
      <c r="W5" s="215">
        <v>5.3420000000000002E-2</v>
      </c>
      <c r="X5" s="211">
        <v>-0.15529999999999999</v>
      </c>
      <c r="Y5" s="208">
        <v>0.1182</v>
      </c>
      <c r="Z5" s="212">
        <v>0.18870000000000001</v>
      </c>
      <c r="AA5" s="207">
        <v>-0.61160000000000003</v>
      </c>
      <c r="AB5" s="208">
        <v>0.23119999999999999</v>
      </c>
      <c r="AC5" s="215">
        <v>8.1620000000000009E-3</v>
      </c>
      <c r="AD5" s="211">
        <v>-0.74519999999999997</v>
      </c>
      <c r="AE5" s="208">
        <v>0.13420000000000001</v>
      </c>
      <c r="AF5" s="212">
        <v>2.805E-8</v>
      </c>
      <c r="AG5" s="207">
        <v>-0.16209999999999999</v>
      </c>
      <c r="AH5" s="208">
        <v>3.1300000000000001E-2</v>
      </c>
      <c r="AI5" s="215">
        <v>2.234E-7</v>
      </c>
      <c r="AJ5" s="211">
        <v>0.30470000000000003</v>
      </c>
      <c r="AK5" s="208">
        <v>7.8899999999999998E-2</v>
      </c>
      <c r="AL5" s="212">
        <v>1.121E-4</v>
      </c>
      <c r="AM5" s="207">
        <v>-0.1235</v>
      </c>
      <c r="AN5" s="208">
        <v>2.7900000000000001E-2</v>
      </c>
      <c r="AO5" s="215">
        <v>9.7280000000000007E-6</v>
      </c>
      <c r="AP5" s="211">
        <v>8.9999999999999998E-4</v>
      </c>
      <c r="AQ5" s="208">
        <v>5.0000000000000001E-3</v>
      </c>
      <c r="AR5" s="212">
        <v>0.85099999999999998</v>
      </c>
      <c r="AS5" s="446" t="s">
        <v>812</v>
      </c>
      <c r="AT5" s="440">
        <v>5521</v>
      </c>
      <c r="AU5" s="447">
        <v>-8.6240000000000006</v>
      </c>
      <c r="AV5" s="455">
        <v>6.4700000000000002E-18</v>
      </c>
      <c r="AW5" s="451">
        <v>5.2000000000000001E-17</v>
      </c>
      <c r="AY5" s="235"/>
    </row>
    <row r="6" spans="1:51" s="218" customFormat="1">
      <c r="A6" s="219" t="s">
        <v>120</v>
      </c>
      <c r="B6" s="429" t="s">
        <v>1859</v>
      </c>
      <c r="C6" s="220" t="s">
        <v>58</v>
      </c>
      <c r="D6" s="220" t="s">
        <v>59</v>
      </c>
      <c r="E6" s="221" t="s">
        <v>1005</v>
      </c>
      <c r="F6" s="220" t="s">
        <v>182</v>
      </c>
      <c r="G6" s="220" t="s">
        <v>182</v>
      </c>
      <c r="H6" s="221" t="s">
        <v>1837</v>
      </c>
      <c r="I6" s="220" t="s">
        <v>21</v>
      </c>
      <c r="J6" s="179" t="s">
        <v>25</v>
      </c>
      <c r="K6" s="223">
        <v>5.74E-2</v>
      </c>
      <c r="L6" s="233">
        <v>0.52639999999999998</v>
      </c>
      <c r="M6" s="225">
        <v>8.72E-2</v>
      </c>
      <c r="N6" s="448">
        <v>1.6928271481898673</v>
      </c>
      <c r="O6" s="448" t="s">
        <v>1181</v>
      </c>
      <c r="P6" s="228">
        <v>1.568E-9</v>
      </c>
      <c r="Q6" s="228">
        <v>1.6879271582100001E-10</v>
      </c>
      <c r="R6" s="224">
        <v>0.1807</v>
      </c>
      <c r="S6" s="225">
        <v>0.122</v>
      </c>
      <c r="T6" s="229">
        <v>0.1386</v>
      </c>
      <c r="U6" s="230">
        <v>8.3000000000000001E-3</v>
      </c>
      <c r="V6" s="231">
        <v>1.6000000000000001E-3</v>
      </c>
      <c r="W6" s="232">
        <v>1.99E-7</v>
      </c>
      <c r="X6" s="224">
        <v>-0.189</v>
      </c>
      <c r="Y6" s="225">
        <v>0.25219999999999998</v>
      </c>
      <c r="Z6" s="229">
        <v>0.4536</v>
      </c>
      <c r="AA6" s="233">
        <v>-2.3826999999999998</v>
      </c>
      <c r="AB6" s="225">
        <v>0.49299999999999999</v>
      </c>
      <c r="AC6" s="232">
        <v>1.3459999999999999E-6</v>
      </c>
      <c r="AD6" s="224">
        <v>-1.2158</v>
      </c>
      <c r="AE6" s="225">
        <v>0.28610000000000002</v>
      </c>
      <c r="AF6" s="229">
        <v>2.145E-5</v>
      </c>
      <c r="AG6" s="233">
        <v>-0.1128</v>
      </c>
      <c r="AH6" s="225">
        <v>6.6900000000000001E-2</v>
      </c>
      <c r="AI6" s="232">
        <v>9.1399999999999995E-2</v>
      </c>
      <c r="AJ6" s="224">
        <v>0.18890000000000001</v>
      </c>
      <c r="AK6" s="225">
        <v>0.16839999999999999</v>
      </c>
      <c r="AL6" s="229">
        <v>0.2621</v>
      </c>
      <c r="AM6" s="233">
        <v>8.9999999999999993E-3</v>
      </c>
      <c r="AN6" s="225">
        <v>5.9799999999999999E-2</v>
      </c>
      <c r="AO6" s="232">
        <v>0.88049999999999995</v>
      </c>
      <c r="AP6" s="224">
        <v>1.9300000000000001E-2</v>
      </c>
      <c r="AQ6" s="225">
        <v>1.06E-2</v>
      </c>
      <c r="AR6" s="229">
        <v>6.9809999999999997E-2</v>
      </c>
      <c r="AS6" s="234" t="s">
        <v>71</v>
      </c>
      <c r="AT6" s="179">
        <v>2725</v>
      </c>
      <c r="AU6" s="226">
        <v>1.1559999999999999</v>
      </c>
      <c r="AV6" s="456">
        <v>0.24759999999999999</v>
      </c>
      <c r="AW6" s="452">
        <v>0.30769229999999997</v>
      </c>
    </row>
    <row r="7" spans="1:51" s="218" customFormat="1">
      <c r="A7" s="201" t="s">
        <v>121</v>
      </c>
      <c r="B7" s="428" t="s">
        <v>1859</v>
      </c>
      <c r="C7" s="202" t="s">
        <v>61</v>
      </c>
      <c r="D7" s="202" t="s">
        <v>60</v>
      </c>
      <c r="E7" s="203" t="s">
        <v>38</v>
      </c>
      <c r="F7" s="203" t="s">
        <v>38</v>
      </c>
      <c r="G7" s="202" t="s">
        <v>182</v>
      </c>
      <c r="H7" s="202" t="s">
        <v>182</v>
      </c>
      <c r="I7" s="202" t="s">
        <v>25</v>
      </c>
      <c r="J7" s="205" t="s">
        <v>21</v>
      </c>
      <c r="K7" s="206">
        <v>0.29070000000000001</v>
      </c>
      <c r="L7" s="207">
        <v>0.37859999999999999</v>
      </c>
      <c r="M7" s="208">
        <v>4.3999999999999997E-2</v>
      </c>
      <c r="N7" s="209">
        <v>1.4602388233793968</v>
      </c>
      <c r="O7" s="209" t="s">
        <v>1182</v>
      </c>
      <c r="P7" s="210">
        <v>7.2150000000000005E-18</v>
      </c>
      <c r="Q7" s="210">
        <v>1.00656504164E-24</v>
      </c>
      <c r="R7" s="211">
        <v>0.50819999999999999</v>
      </c>
      <c r="S7" s="208">
        <v>6.3200000000000006E-2</v>
      </c>
      <c r="T7" s="212">
        <v>9.028E-16</v>
      </c>
      <c r="U7" s="213">
        <v>2E-3</v>
      </c>
      <c r="V7" s="214">
        <v>8.0000000000000004E-4</v>
      </c>
      <c r="W7" s="215">
        <v>1.899E-2</v>
      </c>
      <c r="X7" s="211">
        <v>-0.4123</v>
      </c>
      <c r="Y7" s="208">
        <v>0.13070000000000001</v>
      </c>
      <c r="Z7" s="212">
        <v>1.6130000000000001E-3</v>
      </c>
      <c r="AA7" s="207">
        <v>-1.2697000000000001</v>
      </c>
      <c r="AB7" s="208">
        <v>0.25580000000000003</v>
      </c>
      <c r="AC7" s="215">
        <v>6.9039999999999999E-7</v>
      </c>
      <c r="AD7" s="211">
        <v>-1.2716000000000001</v>
      </c>
      <c r="AE7" s="208">
        <v>0.1484</v>
      </c>
      <c r="AF7" s="212">
        <v>1.042E-17</v>
      </c>
      <c r="AG7" s="207">
        <v>-0.29730000000000001</v>
      </c>
      <c r="AH7" s="208">
        <v>3.4599999999999999E-2</v>
      </c>
      <c r="AI7" s="215">
        <v>8.7529999999999996E-18</v>
      </c>
      <c r="AJ7" s="211">
        <v>0.43740000000000001</v>
      </c>
      <c r="AK7" s="208">
        <v>8.72E-2</v>
      </c>
      <c r="AL7" s="212">
        <v>5.3489999999999995E-7</v>
      </c>
      <c r="AM7" s="207">
        <v>-0.1099</v>
      </c>
      <c r="AN7" s="208">
        <v>3.09E-2</v>
      </c>
      <c r="AO7" s="215">
        <v>3.7579999999999997E-4</v>
      </c>
      <c r="AP7" s="211">
        <v>-5.3E-3</v>
      </c>
      <c r="AQ7" s="208">
        <v>5.4999999999999997E-3</v>
      </c>
      <c r="AR7" s="212">
        <v>0.33979999999999999</v>
      </c>
      <c r="AS7" s="216" t="s">
        <v>813</v>
      </c>
      <c r="AT7" s="205">
        <v>4612</v>
      </c>
      <c r="AU7" s="217">
        <v>-11.874000000000001</v>
      </c>
      <c r="AV7" s="457">
        <v>1.621E-32</v>
      </c>
      <c r="AW7" s="453">
        <v>2.5600000000000001E-31</v>
      </c>
      <c r="AY7" s="235"/>
    </row>
    <row r="8" spans="1:51" s="218" customFormat="1">
      <c r="A8" s="219" t="s">
        <v>122</v>
      </c>
      <c r="B8" s="429" t="s">
        <v>1859</v>
      </c>
      <c r="C8" s="220" t="s">
        <v>63</v>
      </c>
      <c r="D8" s="220" t="s">
        <v>62</v>
      </c>
      <c r="E8" s="221" t="s">
        <v>68</v>
      </c>
      <c r="F8" s="221" t="s">
        <v>68</v>
      </c>
      <c r="G8" s="221" t="s">
        <v>1073</v>
      </c>
      <c r="H8" s="220" t="s">
        <v>182</v>
      </c>
      <c r="I8" s="220" t="s">
        <v>21</v>
      </c>
      <c r="J8" s="179" t="s">
        <v>22</v>
      </c>
      <c r="K8" s="223">
        <v>0.18279999999999999</v>
      </c>
      <c r="L8" s="233">
        <v>0.37340000000000001</v>
      </c>
      <c r="M8" s="225">
        <v>6.5100000000000005E-2</v>
      </c>
      <c r="N8" s="448">
        <v>1.452665289750946</v>
      </c>
      <c r="O8" s="448" t="s">
        <v>1183</v>
      </c>
      <c r="P8" s="228">
        <v>9.5170000000000001E-9</v>
      </c>
      <c r="Q8" s="228">
        <v>5.87319285545E-7</v>
      </c>
      <c r="R8" s="224">
        <v>5.1999999999999998E-2</v>
      </c>
      <c r="S8" s="225">
        <v>7.5499999999999998E-2</v>
      </c>
      <c r="T8" s="229">
        <v>0.49080000000000001</v>
      </c>
      <c r="U8" s="230">
        <v>3.3E-3</v>
      </c>
      <c r="V8" s="231">
        <v>1E-3</v>
      </c>
      <c r="W8" s="232">
        <v>1.042E-3</v>
      </c>
      <c r="X8" s="224">
        <v>-0.18720000000000001</v>
      </c>
      <c r="Y8" s="225">
        <v>0.15620000000000001</v>
      </c>
      <c r="Z8" s="229">
        <v>0.23080000000000001</v>
      </c>
      <c r="AA8" s="233">
        <v>-1.0898000000000001</v>
      </c>
      <c r="AB8" s="225">
        <v>0.30559999999999998</v>
      </c>
      <c r="AC8" s="232">
        <v>3.6249999999999998E-4</v>
      </c>
      <c r="AD8" s="224">
        <v>-0.56469999999999998</v>
      </c>
      <c r="AE8" s="225">
        <v>0.1774</v>
      </c>
      <c r="AF8" s="229">
        <v>1.4549999999999999E-3</v>
      </c>
      <c r="AG8" s="233">
        <v>-1.01E-2</v>
      </c>
      <c r="AH8" s="225">
        <v>4.1399999999999999E-2</v>
      </c>
      <c r="AI8" s="232">
        <v>0.8075</v>
      </c>
      <c r="AJ8" s="224">
        <v>-0.12809999999999999</v>
      </c>
      <c r="AK8" s="225">
        <v>0.1042</v>
      </c>
      <c r="AL8" s="229">
        <v>0.21909999999999999</v>
      </c>
      <c r="AM8" s="233">
        <v>6.8400000000000002E-2</v>
      </c>
      <c r="AN8" s="225">
        <v>3.6900000000000002E-2</v>
      </c>
      <c r="AO8" s="232">
        <v>6.3909999999999995E-2</v>
      </c>
      <c r="AP8" s="224">
        <v>7.7000000000000002E-3</v>
      </c>
      <c r="AQ8" s="225">
        <v>6.6E-3</v>
      </c>
      <c r="AR8" s="229">
        <v>0.24079999999999999</v>
      </c>
      <c r="AS8" s="234" t="s">
        <v>814</v>
      </c>
      <c r="AT8" s="179">
        <v>4612</v>
      </c>
      <c r="AU8" s="226">
        <v>-2.0819999999999999</v>
      </c>
      <c r="AV8" s="456">
        <v>3.7330000000000002E-2</v>
      </c>
      <c r="AW8" s="452">
        <v>5.9200000000000003E-2</v>
      </c>
      <c r="AY8" s="235"/>
    </row>
    <row r="9" spans="1:51" s="218" customFormat="1" ht="17">
      <c r="A9" s="201" t="s">
        <v>1886</v>
      </c>
      <c r="B9" s="428" t="s">
        <v>1859</v>
      </c>
      <c r="C9" s="202" t="s">
        <v>65</v>
      </c>
      <c r="D9" s="202" t="s">
        <v>64</v>
      </c>
      <c r="E9" s="203" t="s">
        <v>1064</v>
      </c>
      <c r="F9" s="202" t="s">
        <v>1177</v>
      </c>
      <c r="G9" s="418" t="s">
        <v>1177</v>
      </c>
      <c r="H9" s="418" t="s">
        <v>1177</v>
      </c>
      <c r="I9" s="202" t="s">
        <v>22</v>
      </c>
      <c r="J9" s="205" t="s">
        <v>21</v>
      </c>
      <c r="K9" s="206">
        <v>0.23139999999999999</v>
      </c>
      <c r="L9" s="207">
        <v>0.29089999999999999</v>
      </c>
      <c r="M9" s="208">
        <v>4.8099999999999997E-2</v>
      </c>
      <c r="N9" s="209">
        <v>1.3376308141802402</v>
      </c>
      <c r="O9" s="209" t="s">
        <v>1184</v>
      </c>
      <c r="P9" s="210">
        <v>1.471E-9</v>
      </c>
      <c r="Q9" s="210">
        <v>4.69256359192E-13</v>
      </c>
      <c r="R9" s="211">
        <v>-5.0000000000000001E-3</v>
      </c>
      <c r="S9" s="208">
        <v>6.83E-2</v>
      </c>
      <c r="T9" s="212">
        <v>0.94120000000000004</v>
      </c>
      <c r="U9" s="213">
        <v>3.8E-3</v>
      </c>
      <c r="V9" s="214">
        <v>8.9999999999999998E-4</v>
      </c>
      <c r="W9" s="215">
        <v>2.1109999999999999E-5</v>
      </c>
      <c r="X9" s="211">
        <v>0.66879999999999995</v>
      </c>
      <c r="Y9" s="208">
        <v>0.14119999999999999</v>
      </c>
      <c r="Z9" s="212">
        <v>2.1560000000000002E-6</v>
      </c>
      <c r="AA9" s="207">
        <v>4.8899999999999999E-2</v>
      </c>
      <c r="AB9" s="208">
        <v>0.27629999999999999</v>
      </c>
      <c r="AC9" s="215">
        <v>0.85940000000000005</v>
      </c>
      <c r="AD9" s="211">
        <v>1.9800000000000002E-2</v>
      </c>
      <c r="AE9" s="208">
        <v>0.16039999999999999</v>
      </c>
      <c r="AF9" s="212">
        <v>0.90180000000000005</v>
      </c>
      <c r="AG9" s="207">
        <v>-1.18E-2</v>
      </c>
      <c r="AH9" s="208">
        <v>3.7400000000000003E-2</v>
      </c>
      <c r="AI9" s="215">
        <v>0.753</v>
      </c>
      <c r="AJ9" s="211">
        <v>0.1113</v>
      </c>
      <c r="AK9" s="208">
        <v>9.4200000000000006E-2</v>
      </c>
      <c r="AL9" s="212">
        <v>0.23760000000000001</v>
      </c>
      <c r="AM9" s="207">
        <v>-1.4E-3</v>
      </c>
      <c r="AN9" s="208">
        <v>3.3500000000000002E-2</v>
      </c>
      <c r="AO9" s="215">
        <v>0.9677</v>
      </c>
      <c r="AP9" s="211">
        <v>3.5999999999999997E-2</v>
      </c>
      <c r="AQ9" s="208">
        <v>6.0000000000000001E-3</v>
      </c>
      <c r="AR9" s="212">
        <v>1.388E-9</v>
      </c>
      <c r="AS9" s="216" t="s">
        <v>72</v>
      </c>
      <c r="AT9" s="205">
        <v>4612</v>
      </c>
      <c r="AU9" s="217">
        <v>1.2330000000000001</v>
      </c>
      <c r="AV9" s="457">
        <v>0.21759999999999999</v>
      </c>
      <c r="AW9" s="453">
        <v>0.29333330000000002</v>
      </c>
    </row>
    <row r="10" spans="1:51" s="218" customFormat="1">
      <c r="A10" s="219" t="s">
        <v>123</v>
      </c>
      <c r="B10" s="429">
        <v>23255317</v>
      </c>
      <c r="C10" s="220" t="s">
        <v>67</v>
      </c>
      <c r="D10" s="220" t="s">
        <v>66</v>
      </c>
      <c r="E10" s="221" t="s">
        <v>70</v>
      </c>
      <c r="F10" s="221" t="s">
        <v>70</v>
      </c>
      <c r="G10" s="221" t="s">
        <v>1074</v>
      </c>
      <c r="H10" s="221" t="s">
        <v>1681</v>
      </c>
      <c r="I10" s="220" t="s">
        <v>21</v>
      </c>
      <c r="J10" s="179" t="s">
        <v>22</v>
      </c>
      <c r="K10" s="223">
        <v>0.3105</v>
      </c>
      <c r="L10" s="233">
        <v>0.4194</v>
      </c>
      <c r="M10" s="225">
        <v>4.3999999999999997E-2</v>
      </c>
      <c r="N10" s="226">
        <v>1.5210486525835603</v>
      </c>
      <c r="O10" s="226" t="s">
        <v>1186</v>
      </c>
      <c r="P10" s="227">
        <v>1.6719999999999999E-21</v>
      </c>
      <c r="Q10" s="228">
        <v>2.4306307499699999E-21</v>
      </c>
      <c r="R10" s="224">
        <v>0.1794</v>
      </c>
      <c r="S10" s="225">
        <v>6.1600000000000002E-2</v>
      </c>
      <c r="T10" s="229">
        <v>3.5769999999999999E-3</v>
      </c>
      <c r="U10" s="230">
        <v>1.5E-3</v>
      </c>
      <c r="V10" s="231">
        <v>8.0000000000000004E-4</v>
      </c>
      <c r="W10" s="232">
        <v>5.7520000000000002E-2</v>
      </c>
      <c r="X10" s="224">
        <v>1.1999999999999999E-3</v>
      </c>
      <c r="Y10" s="225">
        <v>0.1273</v>
      </c>
      <c r="Z10" s="229">
        <v>0.99260000000000004</v>
      </c>
      <c r="AA10" s="233">
        <v>-0.38030000000000003</v>
      </c>
      <c r="AB10" s="225">
        <v>0.2492</v>
      </c>
      <c r="AC10" s="232">
        <v>0.127</v>
      </c>
      <c r="AD10" s="224">
        <v>-0.43059999999999998</v>
      </c>
      <c r="AE10" s="225">
        <v>0.14460000000000001</v>
      </c>
      <c r="AF10" s="229">
        <v>2.8990000000000001E-3</v>
      </c>
      <c r="AG10" s="233">
        <v>-9.7900000000000001E-2</v>
      </c>
      <c r="AH10" s="225">
        <v>3.3700000000000001E-2</v>
      </c>
      <c r="AI10" s="232">
        <v>3.7169999999999998E-3</v>
      </c>
      <c r="AJ10" s="224">
        <v>0.25590000000000002</v>
      </c>
      <c r="AK10" s="225">
        <v>8.5000000000000006E-2</v>
      </c>
      <c r="AL10" s="229">
        <v>2.5929999999999998E-3</v>
      </c>
      <c r="AM10" s="233">
        <v>-6.1400000000000003E-2</v>
      </c>
      <c r="AN10" s="225">
        <v>3.0099999999999998E-2</v>
      </c>
      <c r="AO10" s="232">
        <v>4.1360000000000001E-2</v>
      </c>
      <c r="AP10" s="224">
        <v>7.3000000000000001E-3</v>
      </c>
      <c r="AQ10" s="225">
        <v>5.4000000000000003E-3</v>
      </c>
      <c r="AR10" s="229">
        <v>0.1726</v>
      </c>
      <c r="AS10" s="234" t="s">
        <v>815</v>
      </c>
      <c r="AT10" s="179">
        <v>5521</v>
      </c>
      <c r="AU10" s="226">
        <v>-4.5659999999999998</v>
      </c>
      <c r="AV10" s="456">
        <v>4.9779999999999996E-6</v>
      </c>
      <c r="AW10" s="452">
        <v>2.0000000000000002E-5</v>
      </c>
      <c r="AY10" s="235"/>
    </row>
    <row r="11" spans="1:51" s="218" customFormat="1" ht="34">
      <c r="A11" s="201" t="s">
        <v>1887</v>
      </c>
      <c r="B11" s="428" t="s">
        <v>1859</v>
      </c>
      <c r="C11" s="202" t="s">
        <v>81</v>
      </c>
      <c r="D11" s="202" t="s">
        <v>82</v>
      </c>
      <c r="E11" s="203" t="s">
        <v>83</v>
      </c>
      <c r="F11" s="202" t="s">
        <v>182</v>
      </c>
      <c r="G11" s="202" t="s">
        <v>182</v>
      </c>
      <c r="H11" s="204" t="s">
        <v>1838</v>
      </c>
      <c r="I11" s="202" t="s">
        <v>21</v>
      </c>
      <c r="J11" s="205" t="s">
        <v>25</v>
      </c>
      <c r="K11" s="206">
        <v>0.42009999999999997</v>
      </c>
      <c r="L11" s="211">
        <v>0.1993</v>
      </c>
      <c r="M11" s="208">
        <v>4.4299999999999999E-2</v>
      </c>
      <c r="N11" s="217">
        <v>1.2205480754033222</v>
      </c>
      <c r="O11" s="217" t="s">
        <v>1187</v>
      </c>
      <c r="P11" s="449">
        <v>6.849E-6</v>
      </c>
      <c r="Q11" s="210">
        <v>9.5052839271700005E-9</v>
      </c>
      <c r="R11" s="211">
        <v>1.66E-2</v>
      </c>
      <c r="S11" s="208">
        <v>5.7700000000000001E-2</v>
      </c>
      <c r="T11" s="212">
        <v>0.7742</v>
      </c>
      <c r="U11" s="213">
        <v>3.8E-3</v>
      </c>
      <c r="V11" s="214">
        <v>8.0000000000000004E-4</v>
      </c>
      <c r="W11" s="215">
        <v>6.5120000000000001E-7</v>
      </c>
      <c r="X11" s="211">
        <v>6.9000000000000006E-2</v>
      </c>
      <c r="Y11" s="208">
        <v>0.1193</v>
      </c>
      <c r="Z11" s="212">
        <v>0.56289999999999996</v>
      </c>
      <c r="AA11" s="207">
        <v>-0.83730000000000004</v>
      </c>
      <c r="AB11" s="208">
        <v>0.23330000000000001</v>
      </c>
      <c r="AC11" s="215">
        <v>3.325E-4</v>
      </c>
      <c r="AD11" s="211">
        <v>-0.37190000000000001</v>
      </c>
      <c r="AE11" s="208">
        <v>0.1353</v>
      </c>
      <c r="AF11" s="212">
        <v>5.999E-3</v>
      </c>
      <c r="AG11" s="207">
        <v>-4.7699999999999999E-2</v>
      </c>
      <c r="AH11" s="208">
        <v>3.1600000000000003E-2</v>
      </c>
      <c r="AI11" s="215">
        <v>0.13159999999999999</v>
      </c>
      <c r="AJ11" s="211">
        <v>0.2248</v>
      </c>
      <c r="AK11" s="208">
        <v>7.9600000000000004E-2</v>
      </c>
      <c r="AL11" s="212">
        <v>4.7660000000000003E-3</v>
      </c>
      <c r="AM11" s="207">
        <v>4.9299999999999997E-2</v>
      </c>
      <c r="AN11" s="208">
        <v>2.8299999999999999E-2</v>
      </c>
      <c r="AO11" s="215">
        <v>8.1159999999999996E-2</v>
      </c>
      <c r="AP11" s="211">
        <v>1.2200000000000001E-2</v>
      </c>
      <c r="AQ11" s="208">
        <v>5.0000000000000001E-3</v>
      </c>
      <c r="AR11" s="212">
        <v>1.515E-2</v>
      </c>
      <c r="AS11" s="216"/>
      <c r="AT11" s="205">
        <v>1816</v>
      </c>
      <c r="AU11" s="217">
        <v>-0.83699999999999997</v>
      </c>
      <c r="AV11" s="457">
        <v>0.40279999999999999</v>
      </c>
      <c r="AW11" s="453">
        <v>0.42666670000000001</v>
      </c>
    </row>
    <row r="12" spans="1:51" s="218" customFormat="1" ht="34">
      <c r="A12" s="219" t="s">
        <v>1888</v>
      </c>
      <c r="B12" s="429" t="s">
        <v>1859</v>
      </c>
      <c r="C12" s="220" t="s">
        <v>798</v>
      </c>
      <c r="D12" s="220" t="s">
        <v>799</v>
      </c>
      <c r="E12" s="221" t="s">
        <v>996</v>
      </c>
      <c r="F12" s="220" t="s">
        <v>182</v>
      </c>
      <c r="G12" s="220" t="s">
        <v>182</v>
      </c>
      <c r="H12" s="222" t="s">
        <v>1839</v>
      </c>
      <c r="I12" s="220" t="s">
        <v>22</v>
      </c>
      <c r="J12" s="179" t="s">
        <v>26</v>
      </c>
      <c r="K12" s="223">
        <v>0.78410000000000002</v>
      </c>
      <c r="L12" s="224">
        <v>0.254</v>
      </c>
      <c r="M12" s="225">
        <v>5.1499999999999997E-2</v>
      </c>
      <c r="N12" s="226">
        <v>1.2891718042678042</v>
      </c>
      <c r="O12" s="226" t="s">
        <v>1188</v>
      </c>
      <c r="P12" s="227">
        <v>7.962E-7</v>
      </c>
      <c r="Q12" s="228">
        <v>3.5139756613300001E-9</v>
      </c>
      <c r="R12" s="224">
        <v>0.20030000000000001</v>
      </c>
      <c r="S12" s="225">
        <v>6.9800000000000001E-2</v>
      </c>
      <c r="T12" s="229">
        <v>4.0930000000000003E-3</v>
      </c>
      <c r="U12" s="230">
        <v>2.2000000000000001E-3</v>
      </c>
      <c r="V12" s="231">
        <v>8.9999999999999998E-4</v>
      </c>
      <c r="W12" s="232">
        <v>1.5900000000000001E-2</v>
      </c>
      <c r="X12" s="224">
        <v>-7.0699999999999999E-2</v>
      </c>
      <c r="Y12" s="225">
        <v>0.14430000000000001</v>
      </c>
      <c r="Z12" s="229">
        <v>0.624</v>
      </c>
      <c r="AA12" s="233">
        <v>-0.77939999999999998</v>
      </c>
      <c r="AB12" s="225">
        <v>0.2823</v>
      </c>
      <c r="AC12" s="232">
        <v>5.7590000000000002E-3</v>
      </c>
      <c r="AD12" s="224">
        <v>-0.63129999999999997</v>
      </c>
      <c r="AE12" s="225">
        <v>0.1638</v>
      </c>
      <c r="AF12" s="229">
        <v>1.156E-4</v>
      </c>
      <c r="AG12" s="233">
        <v>-0.15179999999999999</v>
      </c>
      <c r="AH12" s="225">
        <v>3.8199999999999998E-2</v>
      </c>
      <c r="AI12" s="232">
        <v>7.1589999999999997E-5</v>
      </c>
      <c r="AJ12" s="224">
        <v>0.1424</v>
      </c>
      <c r="AK12" s="225">
        <v>9.6299999999999997E-2</v>
      </c>
      <c r="AL12" s="229">
        <v>0.1391</v>
      </c>
      <c r="AM12" s="233">
        <v>1.84E-2</v>
      </c>
      <c r="AN12" s="225">
        <v>3.4200000000000001E-2</v>
      </c>
      <c r="AO12" s="232">
        <v>0.58940000000000003</v>
      </c>
      <c r="AP12" s="224">
        <v>5.7999999999999996E-3</v>
      </c>
      <c r="AQ12" s="225">
        <v>6.1000000000000004E-3</v>
      </c>
      <c r="AR12" s="229">
        <v>0.34460000000000002</v>
      </c>
      <c r="AS12" s="234" t="s">
        <v>816</v>
      </c>
      <c r="AT12" s="179">
        <v>2725</v>
      </c>
      <c r="AU12" s="226">
        <v>-0.58699999999999997</v>
      </c>
      <c r="AV12" s="456">
        <v>0.55710000000000004</v>
      </c>
      <c r="AW12" s="452">
        <v>0.56000000000000005</v>
      </c>
    </row>
    <row r="13" spans="1:51" s="218" customFormat="1" ht="34">
      <c r="A13" s="201" t="s">
        <v>1889</v>
      </c>
      <c r="B13" s="428" t="s">
        <v>1859</v>
      </c>
      <c r="C13" s="202" t="s">
        <v>800</v>
      </c>
      <c r="D13" s="202" t="s">
        <v>801</v>
      </c>
      <c r="E13" s="203" t="s">
        <v>1000</v>
      </c>
      <c r="F13" s="203" t="s">
        <v>1071</v>
      </c>
      <c r="G13" s="204" t="s">
        <v>1070</v>
      </c>
      <c r="H13" s="204" t="s">
        <v>1840</v>
      </c>
      <c r="I13" s="202" t="s">
        <v>26</v>
      </c>
      <c r="J13" s="205" t="s">
        <v>25</v>
      </c>
      <c r="K13" s="206">
        <v>0.30599999999999999</v>
      </c>
      <c r="L13" s="211">
        <v>0.22500000000000001</v>
      </c>
      <c r="M13" s="208">
        <v>4.5100000000000001E-2</v>
      </c>
      <c r="N13" s="217">
        <v>1.2523227161918644</v>
      </c>
      <c r="O13" s="217" t="s">
        <v>1189</v>
      </c>
      <c r="P13" s="449">
        <v>5.9670000000000004E-7</v>
      </c>
      <c r="Q13" s="210">
        <v>2.9725388217E-9</v>
      </c>
      <c r="R13" s="211">
        <v>0.24590000000000001</v>
      </c>
      <c r="S13" s="208">
        <v>6.2199999999999998E-2</v>
      </c>
      <c r="T13" s="212">
        <v>7.805E-5</v>
      </c>
      <c r="U13" s="213">
        <v>2.9999999999999997E-4</v>
      </c>
      <c r="V13" s="214">
        <v>8.0000000000000004E-4</v>
      </c>
      <c r="W13" s="215">
        <v>0.69020000000000004</v>
      </c>
      <c r="X13" s="211">
        <v>-9.9699999999999997E-2</v>
      </c>
      <c r="Y13" s="208">
        <v>0.12870000000000001</v>
      </c>
      <c r="Z13" s="212">
        <v>0.43840000000000001</v>
      </c>
      <c r="AA13" s="207">
        <v>-0.29509999999999997</v>
      </c>
      <c r="AB13" s="208">
        <v>0.25190000000000001</v>
      </c>
      <c r="AC13" s="215">
        <v>0.24129999999999999</v>
      </c>
      <c r="AD13" s="211">
        <v>-0.46760000000000002</v>
      </c>
      <c r="AE13" s="208">
        <v>0.1462</v>
      </c>
      <c r="AF13" s="212">
        <v>1.377E-3</v>
      </c>
      <c r="AG13" s="207">
        <v>-0.15390000000000001</v>
      </c>
      <c r="AH13" s="208">
        <v>3.4099999999999998E-2</v>
      </c>
      <c r="AI13" s="215">
        <v>6.3620000000000002E-6</v>
      </c>
      <c r="AJ13" s="211">
        <v>0.2954</v>
      </c>
      <c r="AK13" s="208">
        <v>8.5900000000000004E-2</v>
      </c>
      <c r="AL13" s="212">
        <v>5.8250000000000001E-4</v>
      </c>
      <c r="AM13" s="207">
        <v>-1.7899999999999999E-2</v>
      </c>
      <c r="AN13" s="208">
        <v>3.04E-2</v>
      </c>
      <c r="AO13" s="215">
        <v>0.55700000000000005</v>
      </c>
      <c r="AP13" s="211">
        <v>1.1999999999999999E-3</v>
      </c>
      <c r="AQ13" s="208">
        <v>5.4000000000000003E-3</v>
      </c>
      <c r="AR13" s="212">
        <v>0.82320000000000004</v>
      </c>
      <c r="AS13" s="216"/>
      <c r="AT13" s="205">
        <v>2725</v>
      </c>
      <c r="AU13" s="217">
        <v>-2.153</v>
      </c>
      <c r="AV13" s="457">
        <v>3.1300000000000001E-2</v>
      </c>
      <c r="AW13" s="453">
        <v>5.5111109999999998E-2</v>
      </c>
    </row>
    <row r="14" spans="1:51" s="458" customFormat="1">
      <c r="A14" s="219" t="s">
        <v>790</v>
      </c>
      <c r="B14" s="429" t="s">
        <v>1859</v>
      </c>
      <c r="C14" s="220" t="s">
        <v>1109</v>
      </c>
      <c r="D14" s="220" t="s">
        <v>1890</v>
      </c>
      <c r="E14" s="221" t="s">
        <v>114</v>
      </c>
      <c r="F14" s="220" t="s">
        <v>182</v>
      </c>
      <c r="G14" s="221" t="s">
        <v>114</v>
      </c>
      <c r="H14" s="220" t="s">
        <v>182</v>
      </c>
      <c r="I14" s="220" t="s">
        <v>21</v>
      </c>
      <c r="J14" s="179" t="s">
        <v>22</v>
      </c>
      <c r="K14" s="223">
        <v>0.26</v>
      </c>
      <c r="L14" s="233">
        <v>0.25340000000000001</v>
      </c>
      <c r="M14" s="225">
        <v>4.5900000000000003E-2</v>
      </c>
      <c r="N14" s="448">
        <v>1.2883985331897652</v>
      </c>
      <c r="O14" s="448" t="s">
        <v>1891</v>
      </c>
      <c r="P14" s="228">
        <v>3.3610000000000001E-8</v>
      </c>
      <c r="Q14" s="228">
        <v>2.1402576002600001E-19</v>
      </c>
      <c r="R14" s="224">
        <v>0.25</v>
      </c>
      <c r="S14" s="225">
        <v>6.7400000000000002E-2</v>
      </c>
      <c r="T14" s="229">
        <v>2.0589999999999999E-4</v>
      </c>
      <c r="U14" s="230">
        <v>4.4999999999999997E-3</v>
      </c>
      <c r="V14" s="231">
        <v>8.9999999999999998E-4</v>
      </c>
      <c r="W14" s="232">
        <v>4.0600000000000001E-7</v>
      </c>
      <c r="X14" s="224">
        <v>0.4289</v>
      </c>
      <c r="Y14" s="225">
        <v>0.13919999999999999</v>
      </c>
      <c r="Z14" s="229">
        <v>2.0660000000000001E-3</v>
      </c>
      <c r="AA14" s="233">
        <v>-0.45710000000000001</v>
      </c>
      <c r="AB14" s="225">
        <v>0.27229999999999999</v>
      </c>
      <c r="AC14" s="232">
        <v>9.3200000000000005E-2</v>
      </c>
      <c r="AD14" s="224">
        <v>-0.5615</v>
      </c>
      <c r="AE14" s="225">
        <v>0.15809999999999999</v>
      </c>
      <c r="AF14" s="229">
        <v>3.8170000000000001E-4</v>
      </c>
      <c r="AG14" s="233">
        <v>-0.22489999999999999</v>
      </c>
      <c r="AH14" s="225">
        <v>3.6900000000000002E-2</v>
      </c>
      <c r="AI14" s="232">
        <v>1.0979999999999999E-9</v>
      </c>
      <c r="AJ14" s="224">
        <v>0.4299</v>
      </c>
      <c r="AK14" s="225">
        <v>9.2999999999999999E-2</v>
      </c>
      <c r="AL14" s="229">
        <v>3.788E-6</v>
      </c>
      <c r="AM14" s="233">
        <v>-6.8500000000000005E-2</v>
      </c>
      <c r="AN14" s="225">
        <v>3.2899999999999999E-2</v>
      </c>
      <c r="AO14" s="232">
        <v>3.7490000000000002E-2</v>
      </c>
      <c r="AP14" s="224">
        <v>2.8199999999999999E-2</v>
      </c>
      <c r="AQ14" s="225">
        <v>5.8999999999999999E-3</v>
      </c>
      <c r="AR14" s="229">
        <v>1.6270000000000001E-6</v>
      </c>
      <c r="AS14" s="234" t="s">
        <v>1892</v>
      </c>
      <c r="AT14" s="179">
        <v>4612</v>
      </c>
      <c r="AU14" s="226">
        <v>-3.8490000000000002</v>
      </c>
      <c r="AV14" s="456">
        <v>1.188E-4</v>
      </c>
      <c r="AW14" s="452">
        <v>3.2000000000000003E-4</v>
      </c>
      <c r="AY14" s="459"/>
    </row>
    <row r="15" spans="1:51" s="218" customFormat="1">
      <c r="A15" s="201" t="s">
        <v>791</v>
      </c>
      <c r="B15" s="428" t="s">
        <v>1859</v>
      </c>
      <c r="C15" s="202" t="s">
        <v>78</v>
      </c>
      <c r="D15" s="202" t="s">
        <v>79</v>
      </c>
      <c r="E15" s="203" t="s">
        <v>1009</v>
      </c>
      <c r="F15" s="203" t="s">
        <v>80</v>
      </c>
      <c r="G15" s="202" t="s">
        <v>182</v>
      </c>
      <c r="H15" s="203" t="s">
        <v>1768</v>
      </c>
      <c r="I15" s="202" t="s">
        <v>22</v>
      </c>
      <c r="J15" s="205" t="s">
        <v>25</v>
      </c>
      <c r="K15" s="206">
        <v>9.8500000000000004E-2</v>
      </c>
      <c r="L15" s="211">
        <v>0.35920000000000002</v>
      </c>
      <c r="M15" s="208">
        <v>7.0400000000000004E-2</v>
      </c>
      <c r="N15" s="217">
        <v>1.4321832095718183</v>
      </c>
      <c r="O15" s="217" t="s">
        <v>1190</v>
      </c>
      <c r="P15" s="449">
        <v>3.4019999999999999E-7</v>
      </c>
      <c r="Q15" s="210">
        <v>2.2214161309499999E-9</v>
      </c>
      <c r="R15" s="211">
        <v>0.39029999999999998</v>
      </c>
      <c r="S15" s="208">
        <v>9.9099999999999994E-2</v>
      </c>
      <c r="T15" s="212">
        <v>8.2130000000000001E-5</v>
      </c>
      <c r="U15" s="213">
        <v>2.3999999999999998E-3</v>
      </c>
      <c r="V15" s="214">
        <v>1.2999999999999999E-3</v>
      </c>
      <c r="W15" s="215">
        <v>6.096E-2</v>
      </c>
      <c r="X15" s="211">
        <v>-0.46260000000000001</v>
      </c>
      <c r="Y15" s="208">
        <v>0.20499999999999999</v>
      </c>
      <c r="Z15" s="212">
        <v>2.401E-2</v>
      </c>
      <c r="AA15" s="207">
        <v>-1.3756999999999999</v>
      </c>
      <c r="AB15" s="208">
        <v>0.40100000000000002</v>
      </c>
      <c r="AC15" s="215">
        <v>6.0190000000000005E-4</v>
      </c>
      <c r="AD15" s="211">
        <v>-1.1289</v>
      </c>
      <c r="AE15" s="208">
        <v>0.23280000000000001</v>
      </c>
      <c r="AF15" s="212">
        <v>1.235E-6</v>
      </c>
      <c r="AG15" s="207">
        <v>-0.2397</v>
      </c>
      <c r="AH15" s="208">
        <v>5.4300000000000001E-2</v>
      </c>
      <c r="AI15" s="215">
        <v>1.0180000000000001E-5</v>
      </c>
      <c r="AJ15" s="211">
        <v>0.40500000000000003</v>
      </c>
      <c r="AK15" s="208">
        <v>0.1368</v>
      </c>
      <c r="AL15" s="212">
        <v>3.0739999999999999E-3</v>
      </c>
      <c r="AM15" s="207">
        <v>-0.104</v>
      </c>
      <c r="AN15" s="208">
        <v>4.8399999999999999E-2</v>
      </c>
      <c r="AO15" s="215">
        <v>3.1510000000000003E-2</v>
      </c>
      <c r="AP15" s="211">
        <v>3.3E-3</v>
      </c>
      <c r="AQ15" s="208">
        <v>8.6E-3</v>
      </c>
      <c r="AR15" s="212">
        <v>0.69950000000000001</v>
      </c>
      <c r="AS15" s="216" t="s">
        <v>817</v>
      </c>
      <c r="AT15" s="205">
        <v>4612</v>
      </c>
      <c r="AU15" s="217">
        <v>-6.1669999999999998</v>
      </c>
      <c r="AV15" s="457">
        <v>6.9459999999999996E-10</v>
      </c>
      <c r="AW15" s="453">
        <v>3.6800000000000001E-9</v>
      </c>
      <c r="AY15" s="235"/>
    </row>
    <row r="16" spans="1:51" s="218" customFormat="1" ht="51">
      <c r="A16" s="219" t="s">
        <v>792</v>
      </c>
      <c r="B16" s="429" t="s">
        <v>1859</v>
      </c>
      <c r="C16" s="220" t="s">
        <v>802</v>
      </c>
      <c r="D16" s="220" t="s">
        <v>803</v>
      </c>
      <c r="E16" s="221" t="s">
        <v>73</v>
      </c>
      <c r="F16" s="221" t="s">
        <v>73</v>
      </c>
      <c r="G16" s="222" t="s">
        <v>1075</v>
      </c>
      <c r="H16" s="419" t="s">
        <v>182</v>
      </c>
      <c r="I16" s="220" t="s">
        <v>21</v>
      </c>
      <c r="J16" s="179" t="s">
        <v>26</v>
      </c>
      <c r="K16" s="223">
        <v>0.1464</v>
      </c>
      <c r="L16" s="224">
        <v>0.28610000000000002</v>
      </c>
      <c r="M16" s="225">
        <v>5.6800000000000003E-2</v>
      </c>
      <c r="N16" s="226">
        <v>1.331225571153501</v>
      </c>
      <c r="O16" s="226" t="s">
        <v>1191</v>
      </c>
      <c r="P16" s="227">
        <v>4.7859999999999996E-7</v>
      </c>
      <c r="Q16" s="228">
        <v>4.5722218679199997E-11</v>
      </c>
      <c r="R16" s="224">
        <v>7.9600000000000004E-2</v>
      </c>
      <c r="S16" s="225">
        <v>8.2000000000000003E-2</v>
      </c>
      <c r="T16" s="229">
        <v>0.33129999999999998</v>
      </c>
      <c r="U16" s="230">
        <v>3.0000000000000001E-3</v>
      </c>
      <c r="V16" s="231">
        <v>1.1000000000000001E-3</v>
      </c>
      <c r="W16" s="232">
        <v>5.8399999999999997E-3</v>
      </c>
      <c r="X16" s="224">
        <v>0.53600000000000003</v>
      </c>
      <c r="Y16" s="225">
        <v>0.1696</v>
      </c>
      <c r="Z16" s="229">
        <v>1.572E-3</v>
      </c>
      <c r="AA16" s="233">
        <v>0.13250000000000001</v>
      </c>
      <c r="AB16" s="225">
        <v>0.33169999999999999</v>
      </c>
      <c r="AC16" s="232">
        <v>0.68959999999999999</v>
      </c>
      <c r="AD16" s="224">
        <v>-0.1032</v>
      </c>
      <c r="AE16" s="225">
        <v>0.1925</v>
      </c>
      <c r="AF16" s="229">
        <v>0.59179999999999999</v>
      </c>
      <c r="AG16" s="233">
        <v>-9.3799999999999994E-2</v>
      </c>
      <c r="AH16" s="225">
        <v>4.4900000000000002E-2</v>
      </c>
      <c r="AI16" s="232">
        <v>3.6760000000000001E-2</v>
      </c>
      <c r="AJ16" s="224">
        <v>0.27239999999999998</v>
      </c>
      <c r="AK16" s="225">
        <v>0.1132</v>
      </c>
      <c r="AL16" s="229">
        <v>1.6070000000000001E-2</v>
      </c>
      <c r="AM16" s="233">
        <v>-0.05</v>
      </c>
      <c r="AN16" s="225">
        <v>4.0099999999999997E-2</v>
      </c>
      <c r="AO16" s="232">
        <v>0.21310000000000001</v>
      </c>
      <c r="AP16" s="224">
        <v>2.24E-2</v>
      </c>
      <c r="AQ16" s="225">
        <v>7.1000000000000004E-3</v>
      </c>
      <c r="AR16" s="229">
        <v>1.707E-3</v>
      </c>
      <c r="AS16" s="234" t="s">
        <v>818</v>
      </c>
      <c r="AT16" s="179">
        <v>4612</v>
      </c>
      <c r="AU16" s="226">
        <v>-4.1589999999999998</v>
      </c>
      <c r="AV16" s="456">
        <v>3.1909999999999998E-5</v>
      </c>
      <c r="AW16" s="452">
        <v>1.024E-4</v>
      </c>
      <c r="AY16" s="235"/>
    </row>
    <row r="17" spans="1:51" s="218" customFormat="1">
      <c r="A17" s="201" t="s">
        <v>793</v>
      </c>
      <c r="B17" s="428" t="s">
        <v>1859</v>
      </c>
      <c r="C17" s="202" t="s">
        <v>804</v>
      </c>
      <c r="D17" s="202" t="s">
        <v>805</v>
      </c>
      <c r="E17" s="203" t="s">
        <v>89</v>
      </c>
      <c r="F17" s="202" t="s">
        <v>182</v>
      </c>
      <c r="G17" s="202" t="s">
        <v>182</v>
      </c>
      <c r="H17" s="203" t="s">
        <v>1769</v>
      </c>
      <c r="I17" s="202" t="s">
        <v>26</v>
      </c>
      <c r="J17" s="205" t="s">
        <v>25</v>
      </c>
      <c r="K17" s="206">
        <v>0.25900000000000001</v>
      </c>
      <c r="L17" s="211">
        <v>0.23019999999999999</v>
      </c>
      <c r="M17" s="208">
        <v>4.5900000000000003E-2</v>
      </c>
      <c r="N17" s="217">
        <v>1.2588517551051421</v>
      </c>
      <c r="O17" s="217" t="s">
        <v>1192</v>
      </c>
      <c r="P17" s="449">
        <v>5.214E-7</v>
      </c>
      <c r="Q17" s="210">
        <v>1.6476432860099999E-10</v>
      </c>
      <c r="R17" s="211">
        <v>9.9900000000000003E-2</v>
      </c>
      <c r="S17" s="208">
        <v>6.4199999999999993E-2</v>
      </c>
      <c r="T17" s="212">
        <v>0.1198</v>
      </c>
      <c r="U17" s="213">
        <v>2.0999999999999999E-3</v>
      </c>
      <c r="V17" s="214">
        <v>8.0000000000000004E-4</v>
      </c>
      <c r="W17" s="215">
        <v>1.35E-2</v>
      </c>
      <c r="X17" s="211">
        <v>8.8999999999999999E-3</v>
      </c>
      <c r="Y17" s="208">
        <v>0.1328</v>
      </c>
      <c r="Z17" s="212">
        <v>0.94669999999999999</v>
      </c>
      <c r="AA17" s="207">
        <v>-0.42080000000000001</v>
      </c>
      <c r="AB17" s="208">
        <v>0.25990000000000002</v>
      </c>
      <c r="AC17" s="215">
        <v>0.10539999999999999</v>
      </c>
      <c r="AD17" s="211">
        <v>-0.34239999999999998</v>
      </c>
      <c r="AE17" s="208">
        <v>0.15079999999999999</v>
      </c>
      <c r="AF17" s="212">
        <v>2.316E-2</v>
      </c>
      <c r="AG17" s="207">
        <v>-0.1133</v>
      </c>
      <c r="AH17" s="208">
        <v>3.5200000000000002E-2</v>
      </c>
      <c r="AI17" s="215">
        <v>1.274E-3</v>
      </c>
      <c r="AJ17" s="211">
        <v>0.29749999999999999</v>
      </c>
      <c r="AK17" s="208">
        <v>8.8700000000000001E-2</v>
      </c>
      <c r="AL17" s="212">
        <v>7.9239999999999996E-4</v>
      </c>
      <c r="AM17" s="207">
        <v>7.9000000000000008E-3</v>
      </c>
      <c r="AN17" s="208">
        <v>3.15E-2</v>
      </c>
      <c r="AO17" s="215">
        <v>0.80110000000000003</v>
      </c>
      <c r="AP17" s="211">
        <v>1.09E-2</v>
      </c>
      <c r="AQ17" s="208">
        <v>5.5999999999999999E-3</v>
      </c>
      <c r="AR17" s="212">
        <v>5.1029999999999999E-2</v>
      </c>
      <c r="AS17" s="216" t="s">
        <v>819</v>
      </c>
      <c r="AT17" s="205">
        <v>5521</v>
      </c>
      <c r="AU17" s="217">
        <v>-1.6459999999999999</v>
      </c>
      <c r="AV17" s="457">
        <v>9.9790000000000004E-2</v>
      </c>
      <c r="AW17" s="453">
        <v>0.14545449999999999</v>
      </c>
      <c r="AY17" s="235"/>
    </row>
    <row r="18" spans="1:51" s="218" customFormat="1">
      <c r="A18" s="219" t="s">
        <v>794</v>
      </c>
      <c r="B18" s="429" t="s">
        <v>1859</v>
      </c>
      <c r="C18" s="220" t="s">
        <v>86</v>
      </c>
      <c r="D18" s="220" t="s">
        <v>87</v>
      </c>
      <c r="E18" s="221" t="s">
        <v>1030</v>
      </c>
      <c r="F18" s="220" t="s">
        <v>182</v>
      </c>
      <c r="G18" s="220" t="s">
        <v>182</v>
      </c>
      <c r="H18" s="221" t="s">
        <v>1841</v>
      </c>
      <c r="I18" s="220" t="s">
        <v>21</v>
      </c>
      <c r="J18" s="179" t="s">
        <v>22</v>
      </c>
      <c r="K18" s="223">
        <v>0.45789999999999997</v>
      </c>
      <c r="L18" s="224">
        <v>0.18529999999999999</v>
      </c>
      <c r="M18" s="225">
        <v>4.0300000000000002E-2</v>
      </c>
      <c r="N18" s="226">
        <v>1.2035794598099783</v>
      </c>
      <c r="O18" s="226" t="s">
        <v>1193</v>
      </c>
      <c r="P18" s="227">
        <v>4.1760000000000003E-6</v>
      </c>
      <c r="Q18" s="228">
        <v>9.90331208967E-17</v>
      </c>
      <c r="R18" s="224">
        <v>0.15620000000000001</v>
      </c>
      <c r="S18" s="225">
        <v>5.6599999999999998E-2</v>
      </c>
      <c r="T18" s="229">
        <v>5.816E-3</v>
      </c>
      <c r="U18" s="230">
        <v>4.8999999999999998E-3</v>
      </c>
      <c r="V18" s="231">
        <v>6.9999999999999999E-4</v>
      </c>
      <c r="W18" s="232">
        <v>6.5939999999999994E-11</v>
      </c>
      <c r="X18" s="224">
        <v>0.26690000000000003</v>
      </c>
      <c r="Y18" s="225">
        <v>0.1171</v>
      </c>
      <c r="Z18" s="229">
        <v>2.2700000000000001E-2</v>
      </c>
      <c r="AA18" s="233">
        <v>-0.73009999999999997</v>
      </c>
      <c r="AB18" s="225">
        <v>0.22919999999999999</v>
      </c>
      <c r="AC18" s="232">
        <v>1.4430000000000001E-3</v>
      </c>
      <c r="AD18" s="224">
        <v>-0.5353</v>
      </c>
      <c r="AE18" s="225">
        <v>0.13300000000000001</v>
      </c>
      <c r="AF18" s="229">
        <v>5.6919999999999997E-5</v>
      </c>
      <c r="AG18" s="233">
        <v>-0.16420000000000001</v>
      </c>
      <c r="AH18" s="225">
        <v>3.1E-2</v>
      </c>
      <c r="AI18" s="232">
        <v>1.2030000000000001E-7</v>
      </c>
      <c r="AJ18" s="224">
        <v>0.29430000000000001</v>
      </c>
      <c r="AK18" s="225">
        <v>7.8200000000000006E-2</v>
      </c>
      <c r="AL18" s="229">
        <v>1.663E-4</v>
      </c>
      <c r="AM18" s="233">
        <v>1.8200000000000001E-2</v>
      </c>
      <c r="AN18" s="225">
        <v>2.7699999999999999E-2</v>
      </c>
      <c r="AO18" s="232">
        <v>0.51080000000000003</v>
      </c>
      <c r="AP18" s="224">
        <v>3.09E-2</v>
      </c>
      <c r="AQ18" s="225">
        <v>4.8999999999999998E-3</v>
      </c>
      <c r="AR18" s="229">
        <v>3.7980000000000002E-10</v>
      </c>
      <c r="AS18" s="234" t="s">
        <v>820</v>
      </c>
      <c r="AT18" s="179">
        <v>2725</v>
      </c>
      <c r="AU18" s="226">
        <v>-1.0009999999999999</v>
      </c>
      <c r="AV18" s="456">
        <v>0.31690000000000002</v>
      </c>
      <c r="AW18" s="452">
        <v>0.36571429999999999</v>
      </c>
      <c r="AY18" s="235"/>
    </row>
    <row r="19" spans="1:51" s="458" customFormat="1">
      <c r="A19" s="201" t="s">
        <v>795</v>
      </c>
      <c r="B19" s="428" t="s">
        <v>1859</v>
      </c>
      <c r="C19" s="202" t="s">
        <v>199</v>
      </c>
      <c r="D19" s="202" t="s">
        <v>200</v>
      </c>
      <c r="E19" s="203" t="s">
        <v>69</v>
      </c>
      <c r="F19" s="202" t="s">
        <v>182</v>
      </c>
      <c r="G19" s="203" t="s">
        <v>69</v>
      </c>
      <c r="H19" s="202" t="s">
        <v>182</v>
      </c>
      <c r="I19" s="202" t="s">
        <v>22</v>
      </c>
      <c r="J19" s="205" t="s">
        <v>21</v>
      </c>
      <c r="K19" s="206">
        <v>0.58609999999999995</v>
      </c>
      <c r="L19" s="207">
        <v>0.22470000000000001</v>
      </c>
      <c r="M19" s="208">
        <v>4.0399999999999998E-2</v>
      </c>
      <c r="N19" s="209">
        <v>1.2519470757258939</v>
      </c>
      <c r="O19" s="209" t="s">
        <v>1185</v>
      </c>
      <c r="P19" s="210">
        <v>2.7730000000000001E-8</v>
      </c>
      <c r="Q19" s="210">
        <v>2.9907677087599998E-10</v>
      </c>
      <c r="R19" s="211">
        <v>0.1895</v>
      </c>
      <c r="S19" s="208">
        <v>5.7000000000000002E-2</v>
      </c>
      <c r="T19" s="212">
        <v>8.809E-4</v>
      </c>
      <c r="U19" s="213">
        <v>2.5000000000000001E-3</v>
      </c>
      <c r="V19" s="214">
        <v>6.9999999999999999E-4</v>
      </c>
      <c r="W19" s="215">
        <v>9.7830000000000009E-4</v>
      </c>
      <c r="X19" s="211">
        <v>-0.1052</v>
      </c>
      <c r="Y19" s="208">
        <v>0.1178</v>
      </c>
      <c r="Z19" s="212">
        <v>0.37180000000000002</v>
      </c>
      <c r="AA19" s="207">
        <v>-0.77270000000000005</v>
      </c>
      <c r="AB19" s="208">
        <v>0.2306</v>
      </c>
      <c r="AC19" s="215">
        <v>8.0380000000000002E-4</v>
      </c>
      <c r="AD19" s="211">
        <v>-0.54920000000000002</v>
      </c>
      <c r="AE19" s="208">
        <v>0.1338</v>
      </c>
      <c r="AF19" s="212">
        <v>4.0620000000000001E-5</v>
      </c>
      <c r="AG19" s="207">
        <v>-0.11360000000000001</v>
      </c>
      <c r="AH19" s="208">
        <v>3.1199999999999999E-2</v>
      </c>
      <c r="AI19" s="215">
        <v>2.7349999999999998E-4</v>
      </c>
      <c r="AJ19" s="211">
        <v>0.1143</v>
      </c>
      <c r="AK19" s="208">
        <v>7.8600000000000003E-2</v>
      </c>
      <c r="AL19" s="212">
        <v>0.14630000000000001</v>
      </c>
      <c r="AM19" s="207">
        <v>-1.2999999999999999E-2</v>
      </c>
      <c r="AN19" s="208">
        <v>2.7799999999999998E-2</v>
      </c>
      <c r="AO19" s="215">
        <v>0.6401</v>
      </c>
      <c r="AP19" s="211">
        <v>2.8E-3</v>
      </c>
      <c r="AQ19" s="208">
        <v>5.0000000000000001E-3</v>
      </c>
      <c r="AR19" s="212">
        <v>0.56850000000000001</v>
      </c>
      <c r="AS19" s="216" t="s">
        <v>1893</v>
      </c>
      <c r="AT19" s="205">
        <v>4612</v>
      </c>
      <c r="AU19" s="217">
        <v>-2.298</v>
      </c>
      <c r="AV19" s="457">
        <v>2.1559999999999999E-2</v>
      </c>
      <c r="AW19" s="453">
        <v>4.5999999999999999E-2</v>
      </c>
      <c r="AY19" s="459"/>
    </row>
    <row r="20" spans="1:51" s="218" customFormat="1" ht="34" customHeight="1" thickBot="1">
      <c r="A20" s="95" t="s">
        <v>796</v>
      </c>
      <c r="B20" s="430" t="s">
        <v>1859</v>
      </c>
      <c r="C20" s="236" t="s">
        <v>84</v>
      </c>
      <c r="D20" s="236" t="s">
        <v>85</v>
      </c>
      <c r="E20" s="237" t="s">
        <v>1040</v>
      </c>
      <c r="F20" s="237" t="s">
        <v>1039</v>
      </c>
      <c r="G20" s="238" t="s">
        <v>1076</v>
      </c>
      <c r="H20" s="238" t="s">
        <v>1711</v>
      </c>
      <c r="I20" s="236" t="s">
        <v>26</v>
      </c>
      <c r="J20" s="239" t="s">
        <v>25</v>
      </c>
      <c r="K20" s="240">
        <v>0.21870000000000001</v>
      </c>
      <c r="L20" s="241">
        <v>0.18740000000000001</v>
      </c>
      <c r="M20" s="242">
        <v>5.2400000000000002E-2</v>
      </c>
      <c r="N20" s="243">
        <v>1.2061096324269889</v>
      </c>
      <c r="O20" s="243" t="s">
        <v>1194</v>
      </c>
      <c r="P20" s="244">
        <v>3.456E-4</v>
      </c>
      <c r="Q20" s="245">
        <v>2.46424629678E-15</v>
      </c>
      <c r="R20" s="241">
        <v>0.30399999999999999</v>
      </c>
      <c r="S20" s="242">
        <v>7.17E-2</v>
      </c>
      <c r="T20" s="246">
        <v>2.2189999999999999E-5</v>
      </c>
      <c r="U20" s="247">
        <v>6.6E-3</v>
      </c>
      <c r="V20" s="248">
        <v>8.9999999999999998E-4</v>
      </c>
      <c r="W20" s="249">
        <v>2.2150000000000002E-12</v>
      </c>
      <c r="X20" s="241">
        <v>0.42959999999999998</v>
      </c>
      <c r="Y20" s="242">
        <v>0.1482</v>
      </c>
      <c r="Z20" s="246">
        <v>3.7490000000000002E-3</v>
      </c>
      <c r="AA20" s="250">
        <v>-0.9244</v>
      </c>
      <c r="AB20" s="242">
        <v>0.29010000000000002</v>
      </c>
      <c r="AC20" s="249">
        <v>1.438E-3</v>
      </c>
      <c r="AD20" s="241">
        <v>-0.78539999999999999</v>
      </c>
      <c r="AE20" s="242">
        <v>0.16830000000000001</v>
      </c>
      <c r="AF20" s="246">
        <v>3.0489999999999999E-6</v>
      </c>
      <c r="AG20" s="250">
        <v>-0.2263</v>
      </c>
      <c r="AH20" s="242">
        <v>3.9300000000000002E-2</v>
      </c>
      <c r="AI20" s="249">
        <v>8.2540000000000007E-9</v>
      </c>
      <c r="AJ20" s="241">
        <v>0.5726</v>
      </c>
      <c r="AK20" s="242">
        <v>9.8900000000000002E-2</v>
      </c>
      <c r="AL20" s="246">
        <v>7.0280000000000001E-9</v>
      </c>
      <c r="AM20" s="250">
        <v>-1.67E-2</v>
      </c>
      <c r="AN20" s="242">
        <v>3.5000000000000003E-2</v>
      </c>
      <c r="AO20" s="249">
        <v>0.63360000000000005</v>
      </c>
      <c r="AP20" s="241">
        <v>3.8600000000000002E-2</v>
      </c>
      <c r="AQ20" s="242">
        <v>6.3E-3</v>
      </c>
      <c r="AR20" s="246">
        <v>6.7150000000000001E-10</v>
      </c>
      <c r="AS20" s="112"/>
      <c r="AT20" s="239">
        <v>2725</v>
      </c>
      <c r="AU20" s="243">
        <v>-2.2709999999999999</v>
      </c>
      <c r="AV20" s="245">
        <v>2.3140000000000001E-2</v>
      </c>
      <c r="AW20" s="454">
        <v>4.5999999999999999E-2</v>
      </c>
      <c r="AY20" s="235"/>
    </row>
    <row r="22" spans="1:51" ht="77" customHeight="1">
      <c r="A22" s="754" t="s">
        <v>2095</v>
      </c>
      <c r="B22" s="754"/>
      <c r="C22" s="754"/>
      <c r="D22" s="754"/>
      <c r="E22" s="754"/>
      <c r="F22" s="754"/>
      <c r="G22" s="754"/>
      <c r="H22" s="754"/>
      <c r="I22" s="754"/>
      <c r="J22" s="754"/>
      <c r="K22" s="754"/>
      <c r="L22" s="421"/>
      <c r="M22" s="421"/>
      <c r="N22" s="421"/>
      <c r="O22" s="421"/>
      <c r="P22" s="421"/>
      <c r="Q22" s="421"/>
    </row>
    <row r="23" spans="1:51" ht="104" customHeight="1">
      <c r="A23" s="754" t="s">
        <v>1900</v>
      </c>
      <c r="B23" s="754"/>
      <c r="C23" s="754"/>
      <c r="D23" s="754"/>
      <c r="E23" s="754"/>
      <c r="F23" s="754"/>
      <c r="G23" s="754"/>
      <c r="H23" s="754"/>
      <c r="I23" s="754"/>
      <c r="J23" s="754"/>
      <c r="K23" s="754"/>
      <c r="L23" s="420"/>
      <c r="M23" s="420"/>
      <c r="N23" s="420"/>
      <c r="O23" s="420"/>
      <c r="P23" s="420"/>
      <c r="Q23" s="420"/>
    </row>
  </sheetData>
  <autoFilter ref="A4:AW20" xr:uid="{715CCFE6-FF1A-2741-942A-F207432C31F3}"/>
  <mergeCells count="24">
    <mergeCell ref="A3:A4"/>
    <mergeCell ref="C3:C4"/>
    <mergeCell ref="D3:D4"/>
    <mergeCell ref="E3:E4"/>
    <mergeCell ref="I3:I4"/>
    <mergeCell ref="F3:F4"/>
    <mergeCell ref="G3:G4"/>
    <mergeCell ref="H3:H4"/>
    <mergeCell ref="A22:K22"/>
    <mergeCell ref="A23:K23"/>
    <mergeCell ref="B3:B4"/>
    <mergeCell ref="AS3:AW3"/>
    <mergeCell ref="K3:K4"/>
    <mergeCell ref="R3:T3"/>
    <mergeCell ref="U3:W3"/>
    <mergeCell ref="X3:Z3"/>
    <mergeCell ref="AA3:AC3"/>
    <mergeCell ref="AD3:AF3"/>
    <mergeCell ref="AG3:AI3"/>
    <mergeCell ref="AJ3:AL3"/>
    <mergeCell ref="AM3:AO3"/>
    <mergeCell ref="AP3:AR3"/>
    <mergeCell ref="L3:Q3"/>
    <mergeCell ref="J3:J4"/>
  </mergeCells>
  <hyperlinks>
    <hyperlink ref="A2" location="List!A1" display="Back to List" xr:uid="{8EEA45A2-4435-BA46-93BA-74AAAD4E7E29}"/>
  </hyperlinks>
  <printOptions horizontalCentered="1" verticalCentered="1"/>
  <pageMargins left="0.78740157480314965" right="0.78740157480314965" top="0.78740157480314965" bottom="0.78740157480314965" header="0" footer="0"/>
  <pageSetup scale="43"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EFE70-528C-5046-B66C-419997BF54D5}">
  <dimension ref="A1:J6"/>
  <sheetViews>
    <sheetView workbookViewId="0"/>
  </sheetViews>
  <sheetFormatPr baseColWidth="10" defaultRowHeight="16"/>
  <cols>
    <col min="1" max="1" width="20.33203125" bestFit="1" customWidth="1"/>
    <col min="2" max="2" width="20.33203125" customWidth="1"/>
    <col min="3" max="3" width="9.83203125" bestFit="1" customWidth="1"/>
    <col min="4" max="4" width="7.33203125" bestFit="1" customWidth="1"/>
    <col min="5" max="5" width="12.5" bestFit="1" customWidth="1"/>
    <col min="8" max="8" width="41" bestFit="1" customWidth="1"/>
    <col min="9" max="9" width="12.6640625" bestFit="1" customWidth="1"/>
  </cols>
  <sheetData>
    <row r="1" spans="1:10">
      <c r="A1" s="30" t="s">
        <v>2089</v>
      </c>
      <c r="B1" s="30"/>
      <c r="D1" s="30"/>
    </row>
    <row r="2" spans="1:10" ht="17" thickBot="1">
      <c r="A2" s="32" t="s">
        <v>173</v>
      </c>
    </row>
    <row r="3" spans="1:10" s="30" customFormat="1" ht="17" thickBot="1">
      <c r="A3" s="374" t="s">
        <v>93</v>
      </c>
      <c r="B3" s="375" t="s">
        <v>105</v>
      </c>
      <c r="C3" s="375" t="s">
        <v>100</v>
      </c>
      <c r="D3" s="375" t="s">
        <v>102</v>
      </c>
      <c r="E3" s="375" t="s">
        <v>94</v>
      </c>
      <c r="F3" s="375" t="s">
        <v>16</v>
      </c>
      <c r="G3" s="375" t="s">
        <v>1198</v>
      </c>
      <c r="H3" s="375" t="s">
        <v>96</v>
      </c>
      <c r="I3" s="375" t="s">
        <v>98</v>
      </c>
      <c r="J3" s="376" t="s">
        <v>1199</v>
      </c>
    </row>
    <row r="4" spans="1:10">
      <c r="A4" s="35" t="s">
        <v>95</v>
      </c>
      <c r="B4" s="86" t="s">
        <v>107</v>
      </c>
      <c r="C4" s="86" t="s">
        <v>101</v>
      </c>
      <c r="D4" s="86">
        <v>2017</v>
      </c>
      <c r="E4" s="86">
        <v>28296976</v>
      </c>
      <c r="F4" s="86">
        <v>2796</v>
      </c>
      <c r="G4" s="86">
        <v>6877</v>
      </c>
      <c r="H4" s="86" t="s">
        <v>97</v>
      </c>
      <c r="I4" s="86" t="s">
        <v>99</v>
      </c>
      <c r="J4" s="344">
        <v>116855</v>
      </c>
    </row>
    <row r="5" spans="1:10">
      <c r="A5" s="35" t="s">
        <v>104</v>
      </c>
      <c r="B5" s="86" t="s">
        <v>106</v>
      </c>
      <c r="C5" s="86" t="s">
        <v>103</v>
      </c>
      <c r="D5" s="86">
        <v>2019</v>
      </c>
      <c r="E5" s="86">
        <v>30586722</v>
      </c>
      <c r="F5" s="86">
        <v>1816</v>
      </c>
      <c r="G5" s="86">
        <v>388326</v>
      </c>
      <c r="H5" s="86" t="s">
        <v>109</v>
      </c>
      <c r="I5" s="86" t="s">
        <v>108</v>
      </c>
      <c r="J5" s="344">
        <v>7736182</v>
      </c>
    </row>
    <row r="6" spans="1:10" ht="17" thickBot="1">
      <c r="A6" s="36" t="s">
        <v>110</v>
      </c>
      <c r="B6" s="87" t="s">
        <v>111</v>
      </c>
      <c r="C6" s="87" t="s">
        <v>112</v>
      </c>
      <c r="D6" s="87">
        <v>2014</v>
      </c>
      <c r="E6" s="87">
        <v>23853074</v>
      </c>
      <c r="F6" s="87">
        <v>909</v>
      </c>
      <c r="G6" s="87">
        <v>2120</v>
      </c>
      <c r="H6" s="87" t="s">
        <v>113</v>
      </c>
      <c r="I6" s="87" t="s">
        <v>99</v>
      </c>
      <c r="J6" s="37">
        <v>1414964</v>
      </c>
    </row>
  </sheetData>
  <autoFilter ref="A3:J3" xr:uid="{FBB177F3-DE8C-D74F-9DFC-95B6013646AE}"/>
  <hyperlinks>
    <hyperlink ref="A2" location="List!A1" display="Back to List" xr:uid="{23D3DE5E-FA0C-A844-9985-7982FA975DE4}"/>
  </hyperlink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EA4FF-5D28-9C45-A3B7-41DEA895DEC8}">
  <dimension ref="A1:D28"/>
  <sheetViews>
    <sheetView workbookViewId="0"/>
  </sheetViews>
  <sheetFormatPr baseColWidth="10" defaultRowHeight="16"/>
  <cols>
    <col min="1" max="1" width="47.1640625" customWidth="1"/>
    <col min="2" max="2" width="25.6640625" style="322" customWidth="1"/>
    <col min="3" max="4" width="23.6640625" style="322" customWidth="1"/>
  </cols>
  <sheetData>
    <row r="1" spans="1:4">
      <c r="A1" s="30" t="s">
        <v>2090</v>
      </c>
      <c r="B1" s="377"/>
      <c r="D1" s="377"/>
    </row>
    <row r="2" spans="1:4" ht="17" thickBot="1">
      <c r="A2" s="32" t="s">
        <v>173</v>
      </c>
    </row>
    <row r="3" spans="1:4" s="98" customFormat="1" ht="20" customHeight="1" thickBot="1">
      <c r="A3" s="584" t="s">
        <v>1957</v>
      </c>
      <c r="B3" s="585" t="s">
        <v>1958</v>
      </c>
      <c r="C3" s="586" t="s">
        <v>1959</v>
      </c>
      <c r="D3" s="587" t="s">
        <v>1960</v>
      </c>
    </row>
    <row r="4" spans="1:4" s="97" customFormat="1" ht="20" customHeight="1">
      <c r="A4" s="588" t="s">
        <v>167</v>
      </c>
      <c r="B4" s="582" t="s">
        <v>1231</v>
      </c>
      <c r="C4" s="583" t="s">
        <v>1232</v>
      </c>
      <c r="D4" s="565" t="s">
        <v>1233</v>
      </c>
    </row>
    <row r="5" spans="1:4" s="97" customFormat="1" ht="20" customHeight="1">
      <c r="A5" s="588" t="s">
        <v>1299</v>
      </c>
      <c r="B5" s="582" t="s">
        <v>1234</v>
      </c>
      <c r="C5" s="589" t="s">
        <v>1235</v>
      </c>
      <c r="D5" s="590" t="s">
        <v>1235</v>
      </c>
    </row>
    <row r="6" spans="1:4" s="97" customFormat="1" ht="20" customHeight="1">
      <c r="A6" s="588" t="s">
        <v>168</v>
      </c>
      <c r="B6" s="582" t="s">
        <v>1236</v>
      </c>
      <c r="C6" s="583" t="s">
        <v>1237</v>
      </c>
      <c r="D6" s="565" t="s">
        <v>1238</v>
      </c>
    </row>
    <row r="7" spans="1:4" s="97" customFormat="1" ht="20" customHeight="1">
      <c r="A7" s="588" t="s">
        <v>169</v>
      </c>
      <c r="B7" s="582" t="s">
        <v>1239</v>
      </c>
      <c r="C7" s="583" t="s">
        <v>1240</v>
      </c>
      <c r="D7" s="565" t="s">
        <v>1241</v>
      </c>
    </row>
    <row r="8" spans="1:4" s="97" customFormat="1" ht="20" customHeight="1">
      <c r="A8" s="588" t="s">
        <v>1298</v>
      </c>
      <c r="B8" s="582" t="s">
        <v>1242</v>
      </c>
      <c r="C8" s="583" t="s">
        <v>1243</v>
      </c>
      <c r="D8" s="565" t="s">
        <v>1242</v>
      </c>
    </row>
    <row r="9" spans="1:4" s="97" customFormat="1" ht="20" customHeight="1">
      <c r="A9" s="588" t="s">
        <v>1306</v>
      </c>
      <c r="B9" s="582" t="s">
        <v>1244</v>
      </c>
      <c r="C9" s="583" t="s">
        <v>1245</v>
      </c>
      <c r="D9" s="565" t="s">
        <v>1246</v>
      </c>
    </row>
    <row r="10" spans="1:4" s="97" customFormat="1" ht="20" customHeight="1">
      <c r="A10" s="588" t="s">
        <v>1307</v>
      </c>
      <c r="B10" s="582" t="s">
        <v>1247</v>
      </c>
      <c r="C10" s="583" t="s">
        <v>1248</v>
      </c>
      <c r="D10" s="565" t="s">
        <v>1249</v>
      </c>
    </row>
    <row r="11" spans="1:4" s="97" customFormat="1" ht="20" customHeight="1">
      <c r="A11" s="588" t="s">
        <v>1308</v>
      </c>
      <c r="B11" s="582" t="s">
        <v>1250</v>
      </c>
      <c r="C11" s="583" t="s">
        <v>1251</v>
      </c>
      <c r="D11" s="565" t="s">
        <v>1252</v>
      </c>
    </row>
    <row r="12" spans="1:4" s="97" customFormat="1" ht="20" customHeight="1">
      <c r="A12" s="588" t="s">
        <v>1300</v>
      </c>
      <c r="B12" s="582" t="s">
        <v>1253</v>
      </c>
      <c r="C12" s="583" t="s">
        <v>1254</v>
      </c>
      <c r="D12" s="565" t="s">
        <v>1255</v>
      </c>
    </row>
    <row r="13" spans="1:4" s="97" customFormat="1" ht="20" customHeight="1">
      <c r="A13" s="588" t="s">
        <v>1301</v>
      </c>
      <c r="B13" s="582" t="s">
        <v>1256</v>
      </c>
      <c r="C13" s="583" t="s">
        <v>1257</v>
      </c>
      <c r="D13" s="565" t="s">
        <v>1258</v>
      </c>
    </row>
    <row r="14" spans="1:4" s="97" customFormat="1" ht="20" customHeight="1">
      <c r="A14" s="588" t="s">
        <v>1302</v>
      </c>
      <c r="B14" s="582" t="s">
        <v>1259</v>
      </c>
      <c r="C14" s="583" t="s">
        <v>1260</v>
      </c>
      <c r="D14" s="565" t="s">
        <v>1261</v>
      </c>
    </row>
    <row r="15" spans="1:4" s="97" customFormat="1" ht="20" customHeight="1">
      <c r="A15" s="588" t="s">
        <v>1303</v>
      </c>
      <c r="B15" s="582" t="s">
        <v>1262</v>
      </c>
      <c r="C15" s="583" t="s">
        <v>1263</v>
      </c>
      <c r="D15" s="565" t="s">
        <v>1264</v>
      </c>
    </row>
    <row r="16" spans="1:4" s="97" customFormat="1" ht="20" customHeight="1" thickBot="1">
      <c r="A16" s="591" t="s">
        <v>1304</v>
      </c>
      <c r="B16" s="546" t="s">
        <v>1265</v>
      </c>
      <c r="C16" s="521" t="s">
        <v>1266</v>
      </c>
      <c r="D16" s="561" t="s">
        <v>1267</v>
      </c>
    </row>
    <row r="17" spans="1:4" s="97" customFormat="1" ht="20" customHeight="1" thickBot="1">
      <c r="A17" s="777" t="s">
        <v>1970</v>
      </c>
      <c r="B17" s="778"/>
      <c r="C17" s="778"/>
      <c r="D17" s="779"/>
    </row>
    <row r="18" spans="1:4" s="97" customFormat="1" ht="20" customHeight="1">
      <c r="A18" s="592" t="s">
        <v>1309</v>
      </c>
      <c r="B18" s="593" t="s">
        <v>1268</v>
      </c>
      <c r="C18" s="594" t="s">
        <v>1269</v>
      </c>
      <c r="D18" s="595" t="s">
        <v>1270</v>
      </c>
    </row>
    <row r="19" spans="1:4" s="97" customFormat="1" ht="20" customHeight="1">
      <c r="A19" s="596" t="s">
        <v>1310</v>
      </c>
      <c r="B19" s="597" t="s">
        <v>1271</v>
      </c>
      <c r="C19" s="500" t="s">
        <v>1272</v>
      </c>
      <c r="D19" s="598" t="s">
        <v>1273</v>
      </c>
    </row>
    <row r="20" spans="1:4" s="97" customFormat="1" ht="20" customHeight="1">
      <c r="A20" s="596" t="s">
        <v>1311</v>
      </c>
      <c r="B20" s="597" t="s">
        <v>1274</v>
      </c>
      <c r="C20" s="500" t="s">
        <v>1275</v>
      </c>
      <c r="D20" s="598" t="s">
        <v>1276</v>
      </c>
    </row>
    <row r="21" spans="1:4" s="97" customFormat="1" ht="20" customHeight="1">
      <c r="A21" s="596" t="s">
        <v>1312</v>
      </c>
      <c r="B21" s="597" t="s">
        <v>1277</v>
      </c>
      <c r="C21" s="500" t="s">
        <v>1278</v>
      </c>
      <c r="D21" s="598" t="s">
        <v>1279</v>
      </c>
    </row>
    <row r="22" spans="1:4" s="97" customFormat="1" ht="20" customHeight="1">
      <c r="A22" s="596" t="s">
        <v>1313</v>
      </c>
      <c r="B22" s="597" t="s">
        <v>1280</v>
      </c>
      <c r="C22" s="500" t="s">
        <v>1281</v>
      </c>
      <c r="D22" s="598" t="s">
        <v>1282</v>
      </c>
    </row>
    <row r="23" spans="1:4" s="97" customFormat="1" ht="20" customHeight="1">
      <c r="A23" s="596" t="s">
        <v>1971</v>
      </c>
      <c r="B23" s="597" t="s">
        <v>1295</v>
      </c>
      <c r="C23" s="500" t="s">
        <v>1296</v>
      </c>
      <c r="D23" s="598" t="s">
        <v>1297</v>
      </c>
    </row>
    <row r="24" spans="1:4" s="97" customFormat="1" ht="20" customHeight="1">
      <c r="A24" s="596" t="s">
        <v>1954</v>
      </c>
      <c r="B24" s="597" t="s">
        <v>1283</v>
      </c>
      <c r="C24" s="500" t="s">
        <v>1284</v>
      </c>
      <c r="D24" s="598" t="s">
        <v>1285</v>
      </c>
    </row>
    <row r="25" spans="1:4" s="97" customFormat="1" ht="20" customHeight="1">
      <c r="A25" s="596" t="s">
        <v>1955</v>
      </c>
      <c r="B25" s="599" t="s">
        <v>1289</v>
      </c>
      <c r="C25" s="600" t="s">
        <v>1287</v>
      </c>
      <c r="D25" s="601" t="s">
        <v>1288</v>
      </c>
    </row>
    <row r="26" spans="1:4" s="97" customFormat="1" ht="20" customHeight="1" thickBot="1">
      <c r="A26" s="602" t="s">
        <v>1956</v>
      </c>
      <c r="B26" s="603" t="s">
        <v>1286</v>
      </c>
      <c r="C26" s="604" t="s">
        <v>1290</v>
      </c>
      <c r="D26" s="605" t="s">
        <v>1291</v>
      </c>
    </row>
    <row r="28" spans="1:4">
      <c r="A28" t="s">
        <v>1961</v>
      </c>
    </row>
  </sheetData>
  <mergeCells count="1">
    <mergeCell ref="A17:D17"/>
  </mergeCells>
  <hyperlinks>
    <hyperlink ref="A2" location="List!A1" display="Back to List" xr:uid="{B4C409E6-C72E-3046-8EBE-FC0162879A8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C71F5-66CB-614E-A13E-DD221135A512}">
  <sheetPr>
    <pageSetUpPr fitToPage="1"/>
  </sheetPr>
  <dimension ref="A1:AY20"/>
  <sheetViews>
    <sheetView zoomScaleNormal="100" workbookViewId="0">
      <pane xSplit="11" ySplit="4" topLeftCell="L5" activePane="bottomRight" state="frozen"/>
      <selection pane="topRight" activeCell="K1" sqref="K1"/>
      <selection pane="bottomLeft" activeCell="A5" sqref="A5"/>
      <selection pane="bottomRight" activeCell="H10" sqref="H10"/>
    </sheetView>
  </sheetViews>
  <sheetFormatPr baseColWidth="10" defaultRowHeight="16"/>
  <cols>
    <col min="1" max="1" width="16.83203125" style="2" customWidth="1"/>
    <col min="2" max="2" width="19.83203125" style="2" bestFit="1" customWidth="1"/>
    <col min="3" max="3" width="11.6640625" style="2" bestFit="1" customWidth="1"/>
    <col min="4" max="4" width="12.6640625" style="2" bestFit="1" customWidth="1"/>
    <col min="5" max="5" width="10.5" style="2" bestFit="1" customWidth="1"/>
    <col min="6" max="6" width="13.83203125" style="2" customWidth="1"/>
    <col min="7" max="7" width="29.83203125" style="2" bestFit="1" customWidth="1"/>
    <col min="8" max="8" width="42.1640625" style="2" bestFit="1" customWidth="1"/>
    <col min="9" max="9" width="3.5" style="2" bestFit="1" customWidth="1"/>
    <col min="10" max="11" width="4.6640625" style="2" bestFit="1" customWidth="1"/>
    <col min="12" max="12" width="5.1640625" style="3" bestFit="1" customWidth="1"/>
    <col min="13" max="13" width="6.6640625" style="3" bestFit="1" customWidth="1"/>
    <col min="14" max="14" width="9.33203125" style="4" bestFit="1" customWidth="1"/>
    <col min="15" max="15" width="11.83203125" style="4" bestFit="1" customWidth="1"/>
    <col min="16" max="16" width="12.6640625" style="4" bestFit="1" customWidth="1"/>
    <col min="17" max="17" width="13.1640625" style="4" bestFit="1" customWidth="1"/>
    <col min="18" max="18" width="8.83203125" style="4" bestFit="1" customWidth="1"/>
    <col min="19" max="19" width="11.6640625" style="4" bestFit="1" customWidth="1"/>
    <col min="20" max="21" width="7.1640625" style="3" customWidth="1"/>
    <col min="22" max="22" width="7.1640625" style="4" customWidth="1"/>
    <col min="23" max="24" width="7.1640625" style="5" customWidth="1"/>
    <col min="25" max="25" width="7.1640625" style="4" customWidth="1"/>
    <col min="26" max="27" width="7.1640625" style="3" customWidth="1"/>
    <col min="28" max="28" width="7.1640625" style="4" customWidth="1"/>
    <col min="29" max="30" width="7.1640625" style="3" customWidth="1"/>
    <col min="31" max="31" width="7.1640625" style="4" customWidth="1"/>
    <col min="32" max="33" width="7.1640625" style="3" customWidth="1"/>
    <col min="34" max="34" width="7.1640625" style="4" customWidth="1"/>
    <col min="35" max="36" width="7.1640625" style="3" customWidth="1"/>
    <col min="37" max="37" width="7.1640625" style="4" customWidth="1"/>
    <col min="38" max="39" width="7.1640625" style="3" customWidth="1"/>
    <col min="40" max="40" width="7.1640625" style="4" customWidth="1"/>
    <col min="41" max="42" width="7.1640625" style="3" customWidth="1"/>
    <col min="43" max="43" width="7.1640625" style="4" customWidth="1"/>
    <col min="44" max="45" width="7.1640625" style="3" customWidth="1"/>
    <col min="46" max="46" width="7.1640625" style="4" customWidth="1"/>
    <col min="47" max="47" width="7.1640625" style="2" customWidth="1"/>
    <col min="48" max="48" width="7.5" style="2" bestFit="1" customWidth="1"/>
    <col min="49" max="49" width="7.5" style="2" customWidth="1"/>
    <col min="50" max="50" width="9.33203125" style="4" bestFit="1" customWidth="1"/>
    <col min="51" max="16384" width="10.83203125" style="2"/>
  </cols>
  <sheetData>
    <row r="1" spans="1:51">
      <c r="A1" s="1" t="s">
        <v>2091</v>
      </c>
      <c r="B1" s="1"/>
    </row>
    <row r="2" spans="1:51" ht="17" thickBot="1">
      <c r="A2" s="32" t="s">
        <v>173</v>
      </c>
      <c r="B2" s="32"/>
    </row>
    <row r="3" spans="1:51" s="1" customFormat="1" ht="16" customHeight="1">
      <c r="A3" s="770" t="s">
        <v>0</v>
      </c>
      <c r="B3" s="775" t="s">
        <v>1857</v>
      </c>
      <c r="C3" s="772" t="s">
        <v>91</v>
      </c>
      <c r="D3" s="772" t="s">
        <v>1</v>
      </c>
      <c r="E3" s="774" t="s">
        <v>1069</v>
      </c>
      <c r="F3" s="775" t="s">
        <v>1200</v>
      </c>
      <c r="G3" s="775" t="s">
        <v>1201</v>
      </c>
      <c r="H3" s="784" t="s">
        <v>1294</v>
      </c>
      <c r="I3" s="772" t="s">
        <v>808</v>
      </c>
      <c r="J3" s="768" t="s">
        <v>809</v>
      </c>
      <c r="K3" s="760" t="s">
        <v>810</v>
      </c>
      <c r="L3" s="758" t="s">
        <v>12</v>
      </c>
      <c r="M3" s="758"/>
      <c r="N3" s="758"/>
      <c r="O3" s="758"/>
      <c r="P3" s="758"/>
      <c r="Q3" s="758"/>
      <c r="R3" s="758"/>
      <c r="S3" s="758"/>
      <c r="T3" s="757" t="s">
        <v>6</v>
      </c>
      <c r="U3" s="758"/>
      <c r="V3" s="759"/>
      <c r="W3" s="758" t="s">
        <v>7</v>
      </c>
      <c r="X3" s="758"/>
      <c r="Y3" s="758"/>
      <c r="Z3" s="757" t="s">
        <v>8</v>
      </c>
      <c r="AA3" s="758"/>
      <c r="AB3" s="759"/>
      <c r="AC3" s="758" t="s">
        <v>9</v>
      </c>
      <c r="AD3" s="758"/>
      <c r="AE3" s="758"/>
      <c r="AF3" s="757" t="s">
        <v>10</v>
      </c>
      <c r="AG3" s="758"/>
      <c r="AH3" s="759"/>
      <c r="AI3" s="782" t="s">
        <v>1897</v>
      </c>
      <c r="AJ3" s="780"/>
      <c r="AK3" s="780"/>
      <c r="AL3" s="782" t="s">
        <v>1898</v>
      </c>
      <c r="AM3" s="780"/>
      <c r="AN3" s="781"/>
      <c r="AO3" s="780" t="s">
        <v>1899</v>
      </c>
      <c r="AP3" s="780"/>
      <c r="AQ3" s="781"/>
      <c r="AR3" s="757" t="s">
        <v>784</v>
      </c>
      <c r="AS3" s="758"/>
      <c r="AT3" s="759"/>
      <c r="AU3" s="757" t="s">
        <v>11</v>
      </c>
      <c r="AV3" s="758"/>
      <c r="AW3" s="758"/>
      <c r="AX3" s="759"/>
    </row>
    <row r="4" spans="1:51" s="261" customFormat="1" ht="17" thickBot="1">
      <c r="A4" s="771"/>
      <c r="B4" s="776"/>
      <c r="C4" s="773"/>
      <c r="D4" s="773"/>
      <c r="E4" s="773"/>
      <c r="F4" s="776"/>
      <c r="G4" s="769"/>
      <c r="H4" s="785"/>
      <c r="I4" s="773"/>
      <c r="J4" s="769"/>
      <c r="K4" s="761"/>
      <c r="L4" s="262" t="s">
        <v>842</v>
      </c>
      <c r="M4" s="263" t="s">
        <v>17</v>
      </c>
      <c r="N4" s="254" t="s">
        <v>15</v>
      </c>
      <c r="O4" s="264" t="s">
        <v>1077</v>
      </c>
      <c r="P4" s="254" t="s">
        <v>840</v>
      </c>
      <c r="Q4" s="254" t="s">
        <v>841</v>
      </c>
      <c r="R4" s="254" t="s">
        <v>851</v>
      </c>
      <c r="S4" s="254" t="s">
        <v>90</v>
      </c>
      <c r="T4" s="265" t="s">
        <v>13</v>
      </c>
      <c r="U4" s="252" t="s">
        <v>14</v>
      </c>
      <c r="V4" s="260" t="s">
        <v>15</v>
      </c>
      <c r="W4" s="266" t="s">
        <v>13</v>
      </c>
      <c r="X4" s="257" t="s">
        <v>14</v>
      </c>
      <c r="Y4" s="267" t="s">
        <v>15</v>
      </c>
      <c r="Z4" s="265" t="s">
        <v>13</v>
      </c>
      <c r="AA4" s="252" t="s">
        <v>14</v>
      </c>
      <c r="AB4" s="260" t="s">
        <v>15</v>
      </c>
      <c r="AC4" s="266" t="s">
        <v>13</v>
      </c>
      <c r="AD4" s="252" t="s">
        <v>14</v>
      </c>
      <c r="AE4" s="267" t="s">
        <v>15</v>
      </c>
      <c r="AF4" s="265" t="s">
        <v>13</v>
      </c>
      <c r="AG4" s="252" t="s">
        <v>14</v>
      </c>
      <c r="AH4" s="260" t="s">
        <v>15</v>
      </c>
      <c r="AI4" s="266" t="s">
        <v>13</v>
      </c>
      <c r="AJ4" s="461" t="s">
        <v>14</v>
      </c>
      <c r="AK4" s="267" t="s">
        <v>15</v>
      </c>
      <c r="AL4" s="265" t="s">
        <v>13</v>
      </c>
      <c r="AM4" s="461" t="s">
        <v>14</v>
      </c>
      <c r="AN4" s="260" t="s">
        <v>15</v>
      </c>
      <c r="AO4" s="266" t="s">
        <v>13</v>
      </c>
      <c r="AP4" s="461" t="s">
        <v>14</v>
      </c>
      <c r="AQ4" s="267" t="s">
        <v>15</v>
      </c>
      <c r="AR4" s="265" t="s">
        <v>13</v>
      </c>
      <c r="AS4" s="252" t="s">
        <v>14</v>
      </c>
      <c r="AT4" s="260" t="s">
        <v>15</v>
      </c>
      <c r="AU4" s="268" t="s">
        <v>13</v>
      </c>
      <c r="AV4" s="252" t="s">
        <v>14</v>
      </c>
      <c r="AW4" s="267" t="s">
        <v>15</v>
      </c>
      <c r="AX4" s="271" t="s">
        <v>1659</v>
      </c>
    </row>
    <row r="5" spans="1:51" s="13" customFormat="1">
      <c r="A5" s="45" t="s">
        <v>170</v>
      </c>
      <c r="B5" s="431" t="s">
        <v>1858</v>
      </c>
      <c r="C5" s="46" t="s">
        <v>186</v>
      </c>
      <c r="D5" s="46" t="s">
        <v>189</v>
      </c>
      <c r="E5" s="26" t="s">
        <v>950</v>
      </c>
      <c r="F5" s="26" t="str">
        <f>VLOOKUP(A5,'ST15'!A$5:J$92,10,FALSE)</f>
        <v>CLCNKA</v>
      </c>
      <c r="G5" s="26" t="s">
        <v>1203</v>
      </c>
      <c r="H5" s="26" t="s">
        <v>1843</v>
      </c>
      <c r="I5" s="46" t="s">
        <v>21</v>
      </c>
      <c r="J5" s="47" t="s">
        <v>22</v>
      </c>
      <c r="K5" s="48">
        <v>0.67290000000000005</v>
      </c>
      <c r="L5" s="73">
        <v>5521</v>
      </c>
      <c r="M5" s="25">
        <v>8.6240000000000006</v>
      </c>
      <c r="N5" s="49">
        <v>6.4700000000000002E-18</v>
      </c>
      <c r="O5" s="67">
        <v>0.12953713401899999</v>
      </c>
      <c r="P5" s="67">
        <v>1.25869757608E-2</v>
      </c>
      <c r="Q5" s="70">
        <f>EXP(O5)</f>
        <v>1.1383013803830593</v>
      </c>
      <c r="R5" s="70" t="s">
        <v>1209</v>
      </c>
      <c r="S5" s="49">
        <v>7.7077650639700001E-25</v>
      </c>
      <c r="T5" s="21">
        <v>-0.33239999999999997</v>
      </c>
      <c r="U5" s="22">
        <v>0.06</v>
      </c>
      <c r="V5" s="23">
        <v>2.962E-8</v>
      </c>
      <c r="W5" s="345">
        <v>-1.5E-3</v>
      </c>
      <c r="X5" s="62">
        <v>8.0000000000000004E-4</v>
      </c>
      <c r="Y5" s="8">
        <v>5.3400000000000003E-2</v>
      </c>
      <c r="Z5" s="21">
        <v>0.30880000000000002</v>
      </c>
      <c r="AA5" s="22">
        <v>0.1239</v>
      </c>
      <c r="AB5" s="23">
        <v>1.272E-2</v>
      </c>
      <c r="AC5" s="25">
        <v>0.93010000000000004</v>
      </c>
      <c r="AD5" s="22">
        <v>0.24249999999999999</v>
      </c>
      <c r="AE5" s="24">
        <v>1.2549999999999999E-4</v>
      </c>
      <c r="AF5" s="21">
        <v>0.84419999999999995</v>
      </c>
      <c r="AG5" s="22">
        <v>0.14069999999999999</v>
      </c>
      <c r="AH5" s="23">
        <v>1.9960000000000001E-9</v>
      </c>
      <c r="AI5" s="25">
        <v>0.18459999999999999</v>
      </c>
      <c r="AJ5" s="22">
        <v>3.2800000000000003E-2</v>
      </c>
      <c r="AK5" s="24">
        <v>1.9000000000000001E-8</v>
      </c>
      <c r="AL5" s="21">
        <v>-0.34460000000000002</v>
      </c>
      <c r="AM5" s="22">
        <v>8.2699999999999996E-2</v>
      </c>
      <c r="AN5" s="23">
        <v>3.1180000000000003E-5</v>
      </c>
      <c r="AO5" s="25">
        <v>0.12509999999999999</v>
      </c>
      <c r="AP5" s="22">
        <v>2.93E-2</v>
      </c>
      <c r="AQ5" s="24">
        <v>1.9749999999999999E-5</v>
      </c>
      <c r="AR5" s="21">
        <v>1E-4</v>
      </c>
      <c r="AS5" s="22">
        <v>5.1999999999999998E-3</v>
      </c>
      <c r="AT5" s="23">
        <v>0.97960000000000003</v>
      </c>
      <c r="AU5" s="50">
        <v>-0.217</v>
      </c>
      <c r="AV5" s="22">
        <v>4.2000000000000003E-2</v>
      </c>
      <c r="AW5" s="24">
        <v>2.4349999999999998E-7</v>
      </c>
      <c r="AX5" s="81">
        <v>7.8000000000000005E-7</v>
      </c>
      <c r="AY5" s="29"/>
    </row>
    <row r="6" spans="1:51" s="13" customFormat="1">
      <c r="A6" s="51" t="s">
        <v>171</v>
      </c>
      <c r="B6" s="432">
        <v>28296976</v>
      </c>
      <c r="C6" s="52" t="s">
        <v>187</v>
      </c>
      <c r="D6" s="52" t="s">
        <v>190</v>
      </c>
      <c r="E6" s="27" t="s">
        <v>80</v>
      </c>
      <c r="F6" s="27" t="str">
        <f>VLOOKUP(A6,'ST15'!A$5:J$92,10,FALSE)</f>
        <v>FLNC</v>
      </c>
      <c r="G6" s="27" t="s">
        <v>80</v>
      </c>
      <c r="H6" s="52" t="s">
        <v>182</v>
      </c>
      <c r="I6" s="52" t="s">
        <v>25</v>
      </c>
      <c r="J6" s="20" t="s">
        <v>26</v>
      </c>
      <c r="K6" s="53">
        <v>0.9163</v>
      </c>
      <c r="L6" s="74">
        <v>4612</v>
      </c>
      <c r="M6" s="18">
        <v>6.1669999999999998</v>
      </c>
      <c r="N6" s="54">
        <v>6.9459999999999996E-10</v>
      </c>
      <c r="O6" s="68">
        <v>0.15031048416000001</v>
      </c>
      <c r="P6" s="68">
        <v>2.20249256708E-2</v>
      </c>
      <c r="Q6" s="71">
        <f t="shared" ref="Q6:Q17" si="0">EXP(O6)</f>
        <v>1.1621950298636428</v>
      </c>
      <c r="R6" s="71" t="s">
        <v>1210</v>
      </c>
      <c r="S6" s="54">
        <v>8.8193606259100005E-12</v>
      </c>
      <c r="T6" s="14">
        <v>-0.35210000000000002</v>
      </c>
      <c r="U6" s="15">
        <v>0.1019</v>
      </c>
      <c r="V6" s="16">
        <v>5.4750000000000003E-4</v>
      </c>
      <c r="W6" s="55">
        <v>-2.3E-3</v>
      </c>
      <c r="X6" s="56">
        <v>1.2999999999999999E-3</v>
      </c>
      <c r="Y6" s="17">
        <v>7.9920000000000005E-2</v>
      </c>
      <c r="Z6" s="14">
        <v>0.45979999999999999</v>
      </c>
      <c r="AA6" s="15">
        <v>0.21060000000000001</v>
      </c>
      <c r="AB6" s="16">
        <v>2.903E-2</v>
      </c>
      <c r="AC6" s="18">
        <v>1.427</v>
      </c>
      <c r="AD6" s="15">
        <v>0.41199999999999998</v>
      </c>
      <c r="AE6" s="17">
        <v>5.331E-4</v>
      </c>
      <c r="AF6" s="14">
        <v>1.1105</v>
      </c>
      <c r="AG6" s="15">
        <v>0.23910000000000001</v>
      </c>
      <c r="AH6" s="16">
        <v>3.4209999999999999E-6</v>
      </c>
      <c r="AI6" s="18">
        <v>0.22159999999999999</v>
      </c>
      <c r="AJ6" s="15">
        <v>5.5800000000000002E-2</v>
      </c>
      <c r="AK6" s="17">
        <v>7.161E-5</v>
      </c>
      <c r="AL6" s="14">
        <v>-0.39800000000000002</v>
      </c>
      <c r="AM6" s="15">
        <v>0.1406</v>
      </c>
      <c r="AN6" s="16">
        <v>4.6439999999999997E-3</v>
      </c>
      <c r="AO6" s="18">
        <v>6.9900000000000004E-2</v>
      </c>
      <c r="AP6" s="15">
        <v>4.9700000000000001E-2</v>
      </c>
      <c r="AQ6" s="17">
        <v>0.15959999999999999</v>
      </c>
      <c r="AR6" s="14">
        <v>-5.9999999999999995E-4</v>
      </c>
      <c r="AS6" s="15">
        <v>8.8999999999999999E-3</v>
      </c>
      <c r="AT6" s="16">
        <v>0.94630000000000003</v>
      </c>
      <c r="AU6" s="19">
        <v>-0.33110000000000001</v>
      </c>
      <c r="AV6" s="15">
        <v>7.0800000000000002E-2</v>
      </c>
      <c r="AW6" s="17">
        <v>2.9519999999999999E-6</v>
      </c>
      <c r="AX6" s="83">
        <v>6.4999999999999996E-6</v>
      </c>
      <c r="AY6" s="29"/>
    </row>
    <row r="7" spans="1:51" s="13" customFormat="1">
      <c r="A7" s="57" t="s">
        <v>172</v>
      </c>
      <c r="B7" s="427" t="s">
        <v>1858</v>
      </c>
      <c r="C7" s="58" t="s">
        <v>188</v>
      </c>
      <c r="D7" s="58" t="s">
        <v>191</v>
      </c>
      <c r="E7" s="28" t="s">
        <v>38</v>
      </c>
      <c r="F7" s="28" t="str">
        <f>VLOOKUP(A7,'ST15'!A$5:J$92,10,FALSE)</f>
        <v>BAG3</v>
      </c>
      <c r="G7" s="58" t="s">
        <v>182</v>
      </c>
      <c r="H7" s="58" t="s">
        <v>182</v>
      </c>
      <c r="I7" s="58" t="s">
        <v>22</v>
      </c>
      <c r="J7" s="12" t="s">
        <v>21</v>
      </c>
      <c r="K7" s="59">
        <v>0.77849999999999997</v>
      </c>
      <c r="L7" s="75">
        <v>4612</v>
      </c>
      <c r="M7" s="10">
        <v>11.874000000000001</v>
      </c>
      <c r="N7" s="60">
        <v>1.621E-32</v>
      </c>
      <c r="O7" s="69">
        <v>0.18897191223599999</v>
      </c>
      <c r="P7" s="69">
        <v>1.4688581252800001E-2</v>
      </c>
      <c r="Q7" s="72">
        <f t="shared" si="0"/>
        <v>1.208007021790247</v>
      </c>
      <c r="R7" s="72" t="s">
        <v>1211</v>
      </c>
      <c r="S7" s="60">
        <v>7.0635347629500003E-38</v>
      </c>
      <c r="T7" s="6">
        <v>-0.57779999999999998</v>
      </c>
      <c r="U7" s="7">
        <v>6.7799999999999999E-2</v>
      </c>
      <c r="V7" s="8">
        <v>1.579E-17</v>
      </c>
      <c r="W7" s="61">
        <v>-1.5E-3</v>
      </c>
      <c r="X7" s="62">
        <v>8.9999999999999998E-4</v>
      </c>
      <c r="Y7" s="9">
        <v>9.7930000000000003E-2</v>
      </c>
      <c r="Z7" s="6">
        <v>0.47410000000000002</v>
      </c>
      <c r="AA7" s="7">
        <v>0.14019999999999999</v>
      </c>
      <c r="AB7" s="8">
        <v>7.2389999999999998E-4</v>
      </c>
      <c r="AC7" s="10">
        <v>1.2454000000000001</v>
      </c>
      <c r="AD7" s="7">
        <v>0.27439999999999998</v>
      </c>
      <c r="AE7" s="9">
        <v>5.66E-6</v>
      </c>
      <c r="AF7" s="6">
        <v>1.3458000000000001</v>
      </c>
      <c r="AG7" s="7">
        <v>0.15920000000000001</v>
      </c>
      <c r="AH7" s="8">
        <v>2.821E-17</v>
      </c>
      <c r="AI7" s="10">
        <v>0.33439999999999998</v>
      </c>
      <c r="AJ7" s="7">
        <v>3.7100000000000001E-2</v>
      </c>
      <c r="AK7" s="9">
        <v>2.148E-19</v>
      </c>
      <c r="AL7" s="6">
        <v>-0.49809999999999999</v>
      </c>
      <c r="AM7" s="7">
        <v>9.3600000000000003E-2</v>
      </c>
      <c r="AN7" s="8">
        <v>1.025E-7</v>
      </c>
      <c r="AO7" s="10">
        <v>0.13350000000000001</v>
      </c>
      <c r="AP7" s="7">
        <v>3.32E-2</v>
      </c>
      <c r="AQ7" s="9">
        <v>5.6849999999999999E-5</v>
      </c>
      <c r="AR7" s="6">
        <v>8.0000000000000002E-3</v>
      </c>
      <c r="AS7" s="7">
        <v>5.8999999999999999E-3</v>
      </c>
      <c r="AT7" s="8">
        <v>0.17349999999999999</v>
      </c>
      <c r="AU7" s="11">
        <v>-0.34770000000000001</v>
      </c>
      <c r="AV7" s="7">
        <v>4.6800000000000001E-2</v>
      </c>
      <c r="AW7" s="9">
        <v>1.065E-13</v>
      </c>
      <c r="AX7" s="84">
        <v>7.1499999999999998E-13</v>
      </c>
    </row>
    <row r="8" spans="1:51" s="13" customFormat="1">
      <c r="A8" s="51" t="s">
        <v>1080</v>
      </c>
      <c r="B8" s="426">
        <v>28296976</v>
      </c>
      <c r="C8" s="52" t="s">
        <v>830</v>
      </c>
      <c r="D8" s="52" t="s">
        <v>831</v>
      </c>
      <c r="E8" s="27" t="s">
        <v>29</v>
      </c>
      <c r="F8" s="27" t="str">
        <f>VLOOKUP(A8,'ST15'!A$5:J$92,10,FALSE)</f>
        <v>TTN</v>
      </c>
      <c r="G8" s="27" t="s">
        <v>1204</v>
      </c>
      <c r="H8" s="27" t="s">
        <v>1844</v>
      </c>
      <c r="I8" s="52" t="s">
        <v>22</v>
      </c>
      <c r="J8" s="20" t="s">
        <v>21</v>
      </c>
      <c r="K8" s="53">
        <v>0.77590000000000003</v>
      </c>
      <c r="L8" s="74">
        <v>5521</v>
      </c>
      <c r="M8" s="18">
        <v>4.1059999999999999</v>
      </c>
      <c r="N8" s="54">
        <v>4.0170000000000003E-5</v>
      </c>
      <c r="O8" s="68">
        <v>0.104841459087</v>
      </c>
      <c r="P8" s="68">
        <v>1.41616262323E-2</v>
      </c>
      <c r="Q8" s="71">
        <f t="shared" si="0"/>
        <v>1.1105345312397015</v>
      </c>
      <c r="R8" s="71" t="s">
        <v>1212</v>
      </c>
      <c r="S8" s="54">
        <v>1.3293367106499999E-13</v>
      </c>
      <c r="T8" s="14">
        <v>-0.39500000000000002</v>
      </c>
      <c r="U8" s="15">
        <v>6.7699999999999996E-2</v>
      </c>
      <c r="V8" s="16">
        <v>5.4919999999999996E-9</v>
      </c>
      <c r="W8" s="346">
        <v>-4.0000000000000002E-4</v>
      </c>
      <c r="X8" s="56">
        <v>8.9999999999999998E-4</v>
      </c>
      <c r="Y8" s="16">
        <v>0.66290000000000004</v>
      </c>
      <c r="Z8" s="14">
        <v>1.0630999999999999</v>
      </c>
      <c r="AA8" s="15">
        <v>0.14000000000000001</v>
      </c>
      <c r="AB8" s="16">
        <v>3.1E-14</v>
      </c>
      <c r="AC8" s="18">
        <v>1.8688</v>
      </c>
      <c r="AD8" s="15">
        <v>0.27379999999999999</v>
      </c>
      <c r="AE8" s="17">
        <v>8.8210000000000005E-12</v>
      </c>
      <c r="AF8" s="14">
        <v>1.3166</v>
      </c>
      <c r="AG8" s="15">
        <v>0.15890000000000001</v>
      </c>
      <c r="AH8" s="16">
        <v>1.1619999999999999E-16</v>
      </c>
      <c r="AI8" s="18">
        <v>0.27879999999999999</v>
      </c>
      <c r="AJ8" s="15">
        <v>3.7100000000000001E-2</v>
      </c>
      <c r="AK8" s="17">
        <v>5.6609999999999998E-14</v>
      </c>
      <c r="AL8" s="14">
        <v>-0.48509999999999998</v>
      </c>
      <c r="AM8" s="15">
        <v>9.35E-2</v>
      </c>
      <c r="AN8" s="16">
        <v>2.1050000000000001E-7</v>
      </c>
      <c r="AO8" s="18">
        <v>0.14119999999999999</v>
      </c>
      <c r="AP8" s="15">
        <v>3.32E-2</v>
      </c>
      <c r="AQ8" s="17">
        <v>2.0509999999999998E-5</v>
      </c>
      <c r="AR8" s="14">
        <v>2.6100000000000002E-2</v>
      </c>
      <c r="AS8" s="15">
        <v>5.8999999999999999E-3</v>
      </c>
      <c r="AT8" s="16">
        <v>1.0010000000000001E-5</v>
      </c>
      <c r="AU8" s="14">
        <v>0.1201</v>
      </c>
      <c r="AV8" s="15">
        <v>4.8800000000000003E-2</v>
      </c>
      <c r="AW8" s="17">
        <v>1.389E-2</v>
      </c>
      <c r="AX8" s="83">
        <v>1.654545E-2</v>
      </c>
    </row>
    <row r="9" spans="1:51" s="13" customFormat="1">
      <c r="A9" s="57" t="s">
        <v>821</v>
      </c>
      <c r="B9" s="427" t="s">
        <v>1859</v>
      </c>
      <c r="C9" s="58" t="s">
        <v>832</v>
      </c>
      <c r="D9" s="58" t="s">
        <v>833</v>
      </c>
      <c r="E9" s="28" t="s">
        <v>957</v>
      </c>
      <c r="F9" s="58" t="str">
        <f>VLOOKUP(A9,'ST15'!A$5:J$92,10,FALSE)</f>
        <v>NA</v>
      </c>
      <c r="G9" s="58" t="s">
        <v>182</v>
      </c>
      <c r="H9" s="58" t="s">
        <v>182</v>
      </c>
      <c r="I9" s="58" t="s">
        <v>25</v>
      </c>
      <c r="J9" s="12" t="s">
        <v>26</v>
      </c>
      <c r="K9" s="59">
        <v>0.65900000000000003</v>
      </c>
      <c r="L9" s="75">
        <v>2725</v>
      </c>
      <c r="M9" s="10">
        <v>3.6379999999999999</v>
      </c>
      <c r="N9" s="60">
        <v>2.7510000000000002E-4</v>
      </c>
      <c r="O9" s="69">
        <v>7.96369608689E-2</v>
      </c>
      <c r="P9" s="69">
        <v>1.3866194294600001E-2</v>
      </c>
      <c r="Q9" s="72">
        <f t="shared" si="0"/>
        <v>1.0828938634577552</v>
      </c>
      <c r="R9" s="72" t="s">
        <v>1213</v>
      </c>
      <c r="S9" s="60">
        <v>9.2878802057099997E-9</v>
      </c>
      <c r="T9" s="6">
        <v>-0.13289999999999999</v>
      </c>
      <c r="U9" s="7">
        <v>5.9700000000000003E-2</v>
      </c>
      <c r="V9" s="8">
        <v>2.6089999999999999E-2</v>
      </c>
      <c r="W9" s="61">
        <v>-2E-3</v>
      </c>
      <c r="X9" s="62">
        <v>8.0000000000000004E-4</v>
      </c>
      <c r="Y9" s="9">
        <v>1.174E-2</v>
      </c>
      <c r="Z9" s="6">
        <v>0.22689999999999999</v>
      </c>
      <c r="AA9" s="7">
        <v>0.1235</v>
      </c>
      <c r="AB9" s="8">
        <v>6.6059999999999994E-2</v>
      </c>
      <c r="AC9" s="10">
        <v>0.86299999999999999</v>
      </c>
      <c r="AD9" s="7">
        <v>0.24160000000000001</v>
      </c>
      <c r="AE9" s="9">
        <v>3.5409999999999999E-4</v>
      </c>
      <c r="AF9" s="6">
        <v>0.53869999999999996</v>
      </c>
      <c r="AG9" s="7">
        <v>0.14019999999999999</v>
      </c>
      <c r="AH9" s="8">
        <v>1.2129999999999999E-4</v>
      </c>
      <c r="AI9" s="10">
        <v>0.1459</v>
      </c>
      <c r="AJ9" s="7">
        <v>3.27E-2</v>
      </c>
      <c r="AK9" s="9">
        <v>8.3019999999999995E-6</v>
      </c>
      <c r="AL9" s="6">
        <v>-0.33389999999999997</v>
      </c>
      <c r="AM9" s="7">
        <v>8.2500000000000004E-2</v>
      </c>
      <c r="AN9" s="8">
        <v>5.1490000000000003E-5</v>
      </c>
      <c r="AO9" s="10">
        <v>4.58E-2</v>
      </c>
      <c r="AP9" s="7">
        <v>2.92E-2</v>
      </c>
      <c r="AQ9" s="9">
        <v>0.1171</v>
      </c>
      <c r="AR9" s="6">
        <v>-1.6999999999999999E-3</v>
      </c>
      <c r="AS9" s="7">
        <v>5.1999999999999998E-3</v>
      </c>
      <c r="AT9" s="8">
        <v>0.74670000000000003</v>
      </c>
      <c r="AU9" s="11">
        <v>-0.12529999999999999</v>
      </c>
      <c r="AV9" s="7">
        <v>4.2200000000000001E-2</v>
      </c>
      <c r="AW9" s="9">
        <v>2.9710000000000001E-3</v>
      </c>
      <c r="AX9" s="84">
        <v>4.333333E-3</v>
      </c>
      <c r="AY9" s="29"/>
    </row>
    <row r="10" spans="1:51" s="13" customFormat="1">
      <c r="A10" s="51" t="s">
        <v>822</v>
      </c>
      <c r="B10" s="426" t="s">
        <v>1859</v>
      </c>
      <c r="C10" s="52" t="s">
        <v>834</v>
      </c>
      <c r="D10" s="52" t="s">
        <v>835</v>
      </c>
      <c r="E10" s="27" t="s">
        <v>114</v>
      </c>
      <c r="F10" s="52" t="str">
        <f>VLOOKUP(A10,'ST15'!A$5:J$92,10,FALSE)</f>
        <v>NA</v>
      </c>
      <c r="G10" s="27" t="s">
        <v>114</v>
      </c>
      <c r="H10" s="52" t="s">
        <v>182</v>
      </c>
      <c r="I10" s="52" t="s">
        <v>25</v>
      </c>
      <c r="J10" s="20" t="s">
        <v>26</v>
      </c>
      <c r="K10" s="53">
        <v>0.66830000000000001</v>
      </c>
      <c r="L10" s="74">
        <v>2725</v>
      </c>
      <c r="M10" s="18">
        <v>3.8780000000000001</v>
      </c>
      <c r="N10" s="54">
        <v>1.055E-4</v>
      </c>
      <c r="O10" s="68">
        <v>0.10442960017</v>
      </c>
      <c r="P10" s="68">
        <v>1.39610702293E-2</v>
      </c>
      <c r="Q10" s="71">
        <f t="shared" si="0"/>
        <v>1.1100772418661911</v>
      </c>
      <c r="R10" s="71" t="s">
        <v>1212</v>
      </c>
      <c r="S10" s="54">
        <v>7.4290419750399997E-14</v>
      </c>
      <c r="T10" s="14">
        <v>-0.14349999999999999</v>
      </c>
      <c r="U10" s="15">
        <v>6.0100000000000001E-2</v>
      </c>
      <c r="V10" s="16">
        <v>1.6889999999999999E-2</v>
      </c>
      <c r="W10" s="55">
        <v>-4.7000000000000002E-3</v>
      </c>
      <c r="X10" s="56">
        <v>8.0000000000000004E-4</v>
      </c>
      <c r="Y10" s="17">
        <v>3.391E-9</v>
      </c>
      <c r="Z10" s="14">
        <v>-0.37069999999999997</v>
      </c>
      <c r="AA10" s="15">
        <v>0.1241</v>
      </c>
      <c r="AB10" s="16">
        <v>2.826E-3</v>
      </c>
      <c r="AC10" s="18">
        <v>0.50380000000000003</v>
      </c>
      <c r="AD10" s="15">
        <v>0.24279999999999999</v>
      </c>
      <c r="AE10" s="17">
        <v>3.7969999999999997E-2</v>
      </c>
      <c r="AF10" s="14">
        <v>0.43159999999999998</v>
      </c>
      <c r="AG10" s="15">
        <v>0.1409</v>
      </c>
      <c r="AH10" s="16">
        <v>2.1940000000000002E-3</v>
      </c>
      <c r="AI10" s="18">
        <v>0.16930000000000001</v>
      </c>
      <c r="AJ10" s="15">
        <v>3.2899999999999999E-2</v>
      </c>
      <c r="AK10" s="17">
        <v>2.6880000000000002E-7</v>
      </c>
      <c r="AL10" s="14">
        <v>-0.37580000000000002</v>
      </c>
      <c r="AM10" s="15">
        <v>8.2900000000000001E-2</v>
      </c>
      <c r="AN10" s="16">
        <v>5.8429999999999998E-6</v>
      </c>
      <c r="AO10" s="18">
        <v>7.8700000000000006E-2</v>
      </c>
      <c r="AP10" s="15">
        <v>2.93E-2</v>
      </c>
      <c r="AQ10" s="17">
        <v>7.2989999999999999E-3</v>
      </c>
      <c r="AR10" s="14">
        <v>-2.9100000000000001E-2</v>
      </c>
      <c r="AS10" s="15">
        <v>5.1999999999999998E-3</v>
      </c>
      <c r="AT10" s="16">
        <v>2.6689999999999999E-8</v>
      </c>
      <c r="AU10" s="19">
        <v>-0.20150000000000001</v>
      </c>
      <c r="AV10" s="15">
        <v>4.1599999999999998E-2</v>
      </c>
      <c r="AW10" s="17">
        <v>1.274E-6</v>
      </c>
      <c r="AX10" s="83">
        <v>3.3799999999999998E-6</v>
      </c>
    </row>
    <row r="11" spans="1:51" s="13" customFormat="1">
      <c r="A11" s="57" t="s">
        <v>823</v>
      </c>
      <c r="B11" s="427" t="s">
        <v>1859</v>
      </c>
      <c r="C11" s="58" t="s">
        <v>836</v>
      </c>
      <c r="D11" s="58" t="s">
        <v>837</v>
      </c>
      <c r="E11" s="28" t="s">
        <v>1011</v>
      </c>
      <c r="F11" s="58" t="str">
        <f>VLOOKUP(A11,'ST15'!A$5:J$92,10,FALSE)</f>
        <v>NA</v>
      </c>
      <c r="G11" s="28" t="s">
        <v>1205</v>
      </c>
      <c r="H11" s="58" t="s">
        <v>182</v>
      </c>
      <c r="I11" s="58" t="s">
        <v>25</v>
      </c>
      <c r="J11" s="12" t="s">
        <v>26</v>
      </c>
      <c r="K11" s="59">
        <v>0.29320000000000002</v>
      </c>
      <c r="L11" s="75">
        <v>1816</v>
      </c>
      <c r="M11" s="10">
        <v>2.423</v>
      </c>
      <c r="N11" s="60">
        <v>1.5389999999999999E-2</v>
      </c>
      <c r="O11" s="69">
        <v>8.8105399842299995E-2</v>
      </c>
      <c r="P11" s="69">
        <v>1.5036089490299999E-2</v>
      </c>
      <c r="Q11" s="72">
        <f t="shared" si="0"/>
        <v>1.0921032234697829</v>
      </c>
      <c r="R11" s="72" t="s">
        <v>1214</v>
      </c>
      <c r="S11" s="60">
        <v>4.6399644817800003E-9</v>
      </c>
      <c r="T11" s="6">
        <v>-0.2074</v>
      </c>
      <c r="U11" s="7">
        <v>6.1800000000000001E-2</v>
      </c>
      <c r="V11" s="8">
        <v>7.8739999999999995E-4</v>
      </c>
      <c r="W11" s="61">
        <v>-2.2000000000000001E-3</v>
      </c>
      <c r="X11" s="62">
        <v>8.0000000000000004E-4</v>
      </c>
      <c r="Y11" s="9">
        <v>6.8360000000000001E-3</v>
      </c>
      <c r="Z11" s="6">
        <v>0.1077</v>
      </c>
      <c r="AA11" s="7">
        <v>0.1278</v>
      </c>
      <c r="AB11" s="8">
        <v>0.3992</v>
      </c>
      <c r="AC11" s="10">
        <v>0.77300000000000002</v>
      </c>
      <c r="AD11" s="7">
        <v>0.25009999999999999</v>
      </c>
      <c r="AE11" s="9">
        <v>1.9970000000000001E-3</v>
      </c>
      <c r="AF11" s="6">
        <v>0.57289999999999996</v>
      </c>
      <c r="AG11" s="7">
        <v>0.14510000000000001</v>
      </c>
      <c r="AH11" s="8">
        <v>7.8479999999999994E-5</v>
      </c>
      <c r="AI11" s="10">
        <v>0.161</v>
      </c>
      <c r="AJ11" s="7">
        <v>3.3799999999999997E-2</v>
      </c>
      <c r="AK11" s="9">
        <v>1.9599999999999999E-6</v>
      </c>
      <c r="AL11" s="6">
        <v>-0.35389999999999999</v>
      </c>
      <c r="AM11" s="7">
        <v>8.5300000000000001E-2</v>
      </c>
      <c r="AN11" s="8">
        <v>3.3099999999999998E-5</v>
      </c>
      <c r="AO11" s="10">
        <v>8.7599999999999997E-2</v>
      </c>
      <c r="AP11" s="7">
        <v>3.0200000000000001E-2</v>
      </c>
      <c r="AQ11" s="9">
        <v>3.7360000000000002E-3</v>
      </c>
      <c r="AR11" s="6">
        <v>-6.3E-3</v>
      </c>
      <c r="AS11" s="7">
        <v>5.4000000000000003E-3</v>
      </c>
      <c r="AT11" s="8">
        <v>0.24390000000000001</v>
      </c>
      <c r="AU11" s="11">
        <v>-0.10580000000000001</v>
      </c>
      <c r="AV11" s="7">
        <v>4.6600000000000003E-2</v>
      </c>
      <c r="AW11" s="9">
        <v>2.3109999999999999E-2</v>
      </c>
      <c r="AX11" s="84">
        <v>2.3E-2</v>
      </c>
      <c r="AY11" s="29"/>
    </row>
    <row r="12" spans="1:51" s="13" customFormat="1">
      <c r="A12" s="51" t="s">
        <v>824</v>
      </c>
      <c r="B12" s="426" t="s">
        <v>1859</v>
      </c>
      <c r="C12" s="52" t="s">
        <v>33</v>
      </c>
      <c r="D12" s="52" t="s">
        <v>34</v>
      </c>
      <c r="E12" s="27" t="s">
        <v>35</v>
      </c>
      <c r="F12" s="52" t="str">
        <f>VLOOKUP(A12,'ST15'!A$5:J$92,10,FALSE)</f>
        <v>NA</v>
      </c>
      <c r="G12" s="27" t="s">
        <v>35</v>
      </c>
      <c r="H12" s="52" t="s">
        <v>182</v>
      </c>
      <c r="I12" s="52" t="s">
        <v>25</v>
      </c>
      <c r="J12" s="20" t="s">
        <v>22</v>
      </c>
      <c r="K12" s="53">
        <v>0.69</v>
      </c>
      <c r="L12" s="74">
        <v>2725</v>
      </c>
      <c r="M12" s="18">
        <v>4.0439999999999996</v>
      </c>
      <c r="N12" s="54">
        <v>5.2609999999999999E-5</v>
      </c>
      <c r="O12" s="68">
        <v>9.5692958060100003E-2</v>
      </c>
      <c r="P12" s="68">
        <v>1.42125428082E-2</v>
      </c>
      <c r="Q12" s="71">
        <f t="shared" si="0"/>
        <v>1.1004211366771919</v>
      </c>
      <c r="R12" s="71" t="s">
        <v>1215</v>
      </c>
      <c r="S12" s="54">
        <v>1.66207513575E-11</v>
      </c>
      <c r="T12" s="14">
        <v>-0.4022</v>
      </c>
      <c r="U12" s="15">
        <v>6.1400000000000003E-2</v>
      </c>
      <c r="V12" s="16">
        <v>5.7760000000000003E-11</v>
      </c>
      <c r="W12" s="55">
        <v>-2.7000000000000001E-3</v>
      </c>
      <c r="X12" s="56">
        <v>8.0000000000000004E-4</v>
      </c>
      <c r="Y12" s="17">
        <v>8.2240000000000004E-4</v>
      </c>
      <c r="Z12" s="14">
        <v>0.26150000000000001</v>
      </c>
      <c r="AA12" s="15">
        <v>0.127</v>
      </c>
      <c r="AB12" s="16">
        <v>3.9600000000000003E-2</v>
      </c>
      <c r="AC12" s="18">
        <v>1.0966</v>
      </c>
      <c r="AD12" s="15">
        <v>0.24859999999999999</v>
      </c>
      <c r="AE12" s="17">
        <v>1.028E-5</v>
      </c>
      <c r="AF12" s="14">
        <v>1.0024</v>
      </c>
      <c r="AG12" s="15">
        <v>0.14419999999999999</v>
      </c>
      <c r="AH12" s="16">
        <v>3.6149999999999998E-12</v>
      </c>
      <c r="AI12" s="18">
        <v>0.2031</v>
      </c>
      <c r="AJ12" s="15">
        <v>3.3700000000000001E-2</v>
      </c>
      <c r="AK12" s="17">
        <v>1.5739999999999999E-9</v>
      </c>
      <c r="AL12" s="14">
        <v>-0.2452</v>
      </c>
      <c r="AM12" s="15">
        <v>8.48E-2</v>
      </c>
      <c r="AN12" s="16">
        <v>3.8159999999999999E-3</v>
      </c>
      <c r="AO12" s="18">
        <v>3.6299999999999999E-2</v>
      </c>
      <c r="AP12" s="15">
        <v>3.0099999999999998E-2</v>
      </c>
      <c r="AQ12" s="17">
        <v>0.2276</v>
      </c>
      <c r="AR12" s="14">
        <v>-3.8999999999999998E-3</v>
      </c>
      <c r="AS12" s="15">
        <v>5.4000000000000003E-3</v>
      </c>
      <c r="AT12" s="16">
        <v>0.46089999999999998</v>
      </c>
      <c r="AU12" s="19">
        <v>-0.1019</v>
      </c>
      <c r="AV12" s="15">
        <v>4.3299999999999998E-2</v>
      </c>
      <c r="AW12" s="17">
        <v>1.847E-2</v>
      </c>
      <c r="AX12" s="83">
        <v>1.95E-2</v>
      </c>
    </row>
    <row r="13" spans="1:51" s="13" customFormat="1">
      <c r="A13" s="57" t="s">
        <v>825</v>
      </c>
      <c r="B13" s="427" t="s">
        <v>1859</v>
      </c>
      <c r="C13" s="58" t="s">
        <v>194</v>
      </c>
      <c r="D13" s="58" t="s">
        <v>195</v>
      </c>
      <c r="E13" s="28" t="s">
        <v>196</v>
      </c>
      <c r="F13" s="28" t="str">
        <f>VLOOKUP(A13,'ST15'!A$5:J$92,10,FALSE)</f>
        <v>SVIL</v>
      </c>
      <c r="G13" s="28" t="s">
        <v>196</v>
      </c>
      <c r="H13" s="58" t="s">
        <v>182</v>
      </c>
      <c r="I13" s="58" t="s">
        <v>25</v>
      </c>
      <c r="J13" s="12" t="s">
        <v>26</v>
      </c>
      <c r="K13" s="59">
        <v>0.24179999999999999</v>
      </c>
      <c r="L13" s="75">
        <v>2725</v>
      </c>
      <c r="M13" s="10">
        <v>4.7670000000000003</v>
      </c>
      <c r="N13" s="60">
        <v>1.8729999999999999E-6</v>
      </c>
      <c r="O13" s="69">
        <v>9.2560818830500005E-2</v>
      </c>
      <c r="P13" s="69">
        <v>1.5351723502E-2</v>
      </c>
      <c r="Q13" s="72">
        <f t="shared" si="0"/>
        <v>1.0969798565634774</v>
      </c>
      <c r="R13" s="72" t="s">
        <v>1216</v>
      </c>
      <c r="S13" s="60">
        <v>1.64626747493E-9</v>
      </c>
      <c r="T13" s="6">
        <v>-0.29699999999999999</v>
      </c>
      <c r="U13" s="7">
        <v>6.6100000000000006E-2</v>
      </c>
      <c r="V13" s="8">
        <v>6.9269999999999999E-6</v>
      </c>
      <c r="W13" s="61">
        <v>-3.5000000000000001E-3</v>
      </c>
      <c r="X13" s="62">
        <v>8.9999999999999998E-4</v>
      </c>
      <c r="Y13" s="9">
        <v>6.5900000000000003E-5</v>
      </c>
      <c r="Z13" s="6">
        <v>-6.1699999999999998E-2</v>
      </c>
      <c r="AA13" s="7">
        <v>0.13669999999999999</v>
      </c>
      <c r="AB13" s="8">
        <v>0.65169999999999995</v>
      </c>
      <c r="AC13" s="10">
        <v>0.73680000000000001</v>
      </c>
      <c r="AD13" s="7">
        <v>0.26729999999999998</v>
      </c>
      <c r="AE13" s="9">
        <v>5.8479999999999999E-3</v>
      </c>
      <c r="AF13" s="6">
        <v>0.71</v>
      </c>
      <c r="AG13" s="7">
        <v>0.15509999999999999</v>
      </c>
      <c r="AH13" s="8">
        <v>4.7029999999999997E-6</v>
      </c>
      <c r="AI13" s="10">
        <v>0.1406</v>
      </c>
      <c r="AJ13" s="7">
        <v>3.6200000000000003E-2</v>
      </c>
      <c r="AK13" s="9">
        <v>1.022E-4</v>
      </c>
      <c r="AL13" s="6">
        <v>-0.37090000000000001</v>
      </c>
      <c r="AM13" s="7">
        <v>9.1200000000000003E-2</v>
      </c>
      <c r="AN13" s="8">
        <v>4.7670000000000003E-5</v>
      </c>
      <c r="AO13" s="10">
        <v>3.4200000000000001E-2</v>
      </c>
      <c r="AP13" s="7">
        <v>3.2300000000000002E-2</v>
      </c>
      <c r="AQ13" s="9">
        <v>0.29020000000000001</v>
      </c>
      <c r="AR13" s="6">
        <v>-1.6E-2</v>
      </c>
      <c r="AS13" s="7">
        <v>5.7999999999999996E-3</v>
      </c>
      <c r="AT13" s="8">
        <v>5.5770000000000004E-3</v>
      </c>
      <c r="AU13" s="11">
        <v>-0.13400000000000001</v>
      </c>
      <c r="AV13" s="7">
        <v>4.8599999999999997E-2</v>
      </c>
      <c r="AW13" s="9">
        <v>5.8599999999999998E-3</v>
      </c>
      <c r="AX13" s="84">
        <v>7.6699999999999997E-3</v>
      </c>
      <c r="AY13" s="29"/>
    </row>
    <row r="14" spans="1:51" s="13" customFormat="1">
      <c r="A14" s="51" t="s">
        <v>826</v>
      </c>
      <c r="B14" s="426">
        <v>28296976</v>
      </c>
      <c r="C14" s="52" t="s">
        <v>197</v>
      </c>
      <c r="D14" s="52" t="s">
        <v>198</v>
      </c>
      <c r="E14" s="27" t="s">
        <v>1024</v>
      </c>
      <c r="F14" s="27" t="s">
        <v>1202</v>
      </c>
      <c r="G14" s="27" t="s">
        <v>1206</v>
      </c>
      <c r="H14" s="27" t="s">
        <v>1845</v>
      </c>
      <c r="I14" s="52" t="s">
        <v>22</v>
      </c>
      <c r="J14" s="20" t="s">
        <v>25</v>
      </c>
      <c r="K14" s="53">
        <v>0.2591</v>
      </c>
      <c r="L14" s="74">
        <v>5521</v>
      </c>
      <c r="M14" s="18">
        <v>5.3680000000000003</v>
      </c>
      <c r="N14" s="54">
        <v>7.9669999999999998E-8</v>
      </c>
      <c r="O14" s="68">
        <v>8.9329180490599999E-2</v>
      </c>
      <c r="P14" s="68">
        <v>1.34779371916E-2</v>
      </c>
      <c r="Q14" s="71">
        <f t="shared" si="0"/>
        <v>1.0934405363825421</v>
      </c>
      <c r="R14" s="71" t="s">
        <v>1214</v>
      </c>
      <c r="S14" s="54">
        <v>3.4070812432899999E-11</v>
      </c>
      <c r="T14" s="14">
        <v>-0.25659999999999999</v>
      </c>
      <c r="U14" s="15">
        <v>6.4500000000000002E-2</v>
      </c>
      <c r="V14" s="16">
        <v>6.9950000000000006E-5</v>
      </c>
      <c r="W14" s="55">
        <v>-4.3E-3</v>
      </c>
      <c r="X14" s="56">
        <v>8.0000000000000004E-4</v>
      </c>
      <c r="Y14" s="17">
        <v>3.544E-7</v>
      </c>
      <c r="Z14" s="14">
        <v>-0.24540000000000001</v>
      </c>
      <c r="AA14" s="15">
        <v>0.13350000000000001</v>
      </c>
      <c r="AB14" s="16">
        <v>6.59E-2</v>
      </c>
      <c r="AC14" s="18">
        <v>0.70469999999999999</v>
      </c>
      <c r="AD14" s="15">
        <v>0.2611</v>
      </c>
      <c r="AE14" s="17">
        <v>6.9610000000000002E-3</v>
      </c>
      <c r="AF14" s="14">
        <v>0.66590000000000005</v>
      </c>
      <c r="AG14" s="15">
        <v>0.1515</v>
      </c>
      <c r="AH14" s="16">
        <v>1.111E-5</v>
      </c>
      <c r="AI14" s="18">
        <v>0.17510000000000001</v>
      </c>
      <c r="AJ14" s="15">
        <v>3.5400000000000001E-2</v>
      </c>
      <c r="AK14" s="17">
        <v>7.2730000000000001E-7</v>
      </c>
      <c r="AL14" s="14">
        <v>-0.32969999999999999</v>
      </c>
      <c r="AM14" s="15">
        <v>8.8999999999999996E-2</v>
      </c>
      <c r="AN14" s="16">
        <v>2.1359999999999999E-4</v>
      </c>
      <c r="AO14" s="18">
        <v>-1.7999999999999999E-2</v>
      </c>
      <c r="AP14" s="15">
        <v>3.1600000000000003E-2</v>
      </c>
      <c r="AQ14" s="17">
        <v>0.56879999999999997</v>
      </c>
      <c r="AR14" s="14">
        <v>-2.6499999999999999E-2</v>
      </c>
      <c r="AS14" s="15">
        <v>5.5999999999999999E-3</v>
      </c>
      <c r="AT14" s="16">
        <v>2.475E-6</v>
      </c>
      <c r="AU14" s="19">
        <v>-0.16500000000000001</v>
      </c>
      <c r="AV14" s="15">
        <v>4.53E-2</v>
      </c>
      <c r="AW14" s="17">
        <v>2.72E-4</v>
      </c>
      <c r="AX14" s="83">
        <v>5.0142860000000004E-4</v>
      </c>
      <c r="AY14" s="29"/>
    </row>
    <row r="15" spans="1:51" s="13" customFormat="1">
      <c r="A15" s="57" t="s">
        <v>827</v>
      </c>
      <c r="B15" s="427" t="s">
        <v>1859</v>
      </c>
      <c r="C15" s="58" t="s">
        <v>199</v>
      </c>
      <c r="D15" s="58" t="s">
        <v>200</v>
      </c>
      <c r="E15" s="28" t="s">
        <v>69</v>
      </c>
      <c r="F15" s="58" t="str">
        <f>VLOOKUP(A15,'ST15'!A$5:J$92,10,FALSE)</f>
        <v>NA</v>
      </c>
      <c r="G15" s="28" t="s">
        <v>69</v>
      </c>
      <c r="H15" s="58" t="s">
        <v>182</v>
      </c>
      <c r="I15" s="58" t="s">
        <v>21</v>
      </c>
      <c r="J15" s="12" t="s">
        <v>22</v>
      </c>
      <c r="K15" s="59">
        <v>0.41649999999999998</v>
      </c>
      <c r="L15" s="75">
        <v>2725</v>
      </c>
      <c r="M15" s="10">
        <v>2.3690000000000002</v>
      </c>
      <c r="N15" s="60">
        <v>1.7840000000000002E-2</v>
      </c>
      <c r="O15" s="69">
        <v>7.8062952039900005E-2</v>
      </c>
      <c r="P15" s="69">
        <v>1.3333655957399999E-2</v>
      </c>
      <c r="Q15" s="72">
        <f t="shared" si="0"/>
        <v>1.081190719689096</v>
      </c>
      <c r="R15" s="72" t="s">
        <v>1213</v>
      </c>
      <c r="S15" s="60">
        <v>4.7821772308199998E-9</v>
      </c>
      <c r="T15" s="6">
        <v>-0.1895</v>
      </c>
      <c r="U15" s="7">
        <v>5.7000000000000002E-2</v>
      </c>
      <c r="V15" s="8">
        <v>8.809E-4</v>
      </c>
      <c r="W15" s="61">
        <v>-2.5000000000000001E-3</v>
      </c>
      <c r="X15" s="62">
        <v>6.9999999999999999E-4</v>
      </c>
      <c r="Y15" s="9">
        <v>9.7830000000000009E-4</v>
      </c>
      <c r="Z15" s="6">
        <v>0.1052</v>
      </c>
      <c r="AA15" s="7">
        <v>0.1178</v>
      </c>
      <c r="AB15" s="8">
        <v>0.37180000000000002</v>
      </c>
      <c r="AC15" s="10">
        <v>0.77270000000000005</v>
      </c>
      <c r="AD15" s="7">
        <v>0.2306</v>
      </c>
      <c r="AE15" s="9">
        <v>8.0380000000000002E-4</v>
      </c>
      <c r="AF15" s="6">
        <v>0.54920000000000002</v>
      </c>
      <c r="AG15" s="7">
        <v>0.1338</v>
      </c>
      <c r="AH15" s="8">
        <v>4.0620000000000001E-5</v>
      </c>
      <c r="AI15" s="10">
        <v>0.11360000000000001</v>
      </c>
      <c r="AJ15" s="7">
        <v>3.1199999999999999E-2</v>
      </c>
      <c r="AK15" s="9">
        <v>2.7349999999999998E-4</v>
      </c>
      <c r="AL15" s="6">
        <v>-0.1143</v>
      </c>
      <c r="AM15" s="7">
        <v>7.8600000000000003E-2</v>
      </c>
      <c r="AN15" s="8">
        <v>0.14630000000000001</v>
      </c>
      <c r="AO15" s="10">
        <v>1.2999999999999999E-2</v>
      </c>
      <c r="AP15" s="7">
        <v>2.7799999999999998E-2</v>
      </c>
      <c r="AQ15" s="9">
        <v>0.6401</v>
      </c>
      <c r="AR15" s="6">
        <v>-2.8E-3</v>
      </c>
      <c r="AS15" s="7">
        <v>5.0000000000000001E-3</v>
      </c>
      <c r="AT15" s="8">
        <v>0.56850000000000001</v>
      </c>
      <c r="AU15" s="11">
        <v>-0.22470000000000001</v>
      </c>
      <c r="AV15" s="7">
        <v>4.0399999999999998E-2</v>
      </c>
      <c r="AW15" s="9">
        <v>2.7730000000000001E-8</v>
      </c>
      <c r="AX15" s="84">
        <v>1.213333E-7</v>
      </c>
    </row>
    <row r="16" spans="1:51" s="13" customFormat="1">
      <c r="A16" s="51" t="s">
        <v>828</v>
      </c>
      <c r="B16" s="426">
        <v>28296976</v>
      </c>
      <c r="C16" s="52" t="s">
        <v>838</v>
      </c>
      <c r="D16" s="52" t="s">
        <v>839</v>
      </c>
      <c r="E16" s="27" t="s">
        <v>70</v>
      </c>
      <c r="F16" s="27" t="str">
        <f>VLOOKUP(A16,'ST15'!A$5:J$92,10,FALSE)</f>
        <v>FHOD3</v>
      </c>
      <c r="G16" s="27" t="s">
        <v>1207</v>
      </c>
      <c r="H16" s="27" t="s">
        <v>1681</v>
      </c>
      <c r="I16" s="52" t="s">
        <v>25</v>
      </c>
      <c r="J16" s="20" t="s">
        <v>26</v>
      </c>
      <c r="K16" s="53">
        <v>0.67859999999999998</v>
      </c>
      <c r="L16" s="74">
        <v>5521</v>
      </c>
      <c r="M16" s="18">
        <v>4.5659999999999998</v>
      </c>
      <c r="N16" s="54">
        <v>4.9779999999999996E-6</v>
      </c>
      <c r="O16" s="68">
        <v>7.4583595646300002E-2</v>
      </c>
      <c r="P16" s="68">
        <v>1.26446574388E-2</v>
      </c>
      <c r="Q16" s="71">
        <f t="shared" si="0"/>
        <v>1.0774354086670095</v>
      </c>
      <c r="R16" s="71" t="s">
        <v>1217</v>
      </c>
      <c r="S16" s="54">
        <v>3.6698206526499999E-9</v>
      </c>
      <c r="T16" s="14">
        <v>-0.1008</v>
      </c>
      <c r="U16" s="15">
        <v>6.0299999999999999E-2</v>
      </c>
      <c r="V16" s="16">
        <v>9.4810000000000005E-2</v>
      </c>
      <c r="W16" s="55">
        <v>-6.9999999999999999E-4</v>
      </c>
      <c r="X16" s="56">
        <v>8.0000000000000004E-4</v>
      </c>
      <c r="Y16" s="17">
        <v>0.36180000000000001</v>
      </c>
      <c r="Z16" s="14">
        <v>7.4999999999999997E-2</v>
      </c>
      <c r="AA16" s="15">
        <v>0.12479999999999999</v>
      </c>
      <c r="AB16" s="16">
        <v>0.54769999999999996</v>
      </c>
      <c r="AC16" s="18">
        <v>0.2853</v>
      </c>
      <c r="AD16" s="15">
        <v>0.24410000000000001</v>
      </c>
      <c r="AE16" s="17">
        <v>0.24249999999999999</v>
      </c>
      <c r="AF16" s="14">
        <v>0.26400000000000001</v>
      </c>
      <c r="AG16" s="15">
        <v>0.1416</v>
      </c>
      <c r="AH16" s="16">
        <v>6.2350000000000003E-2</v>
      </c>
      <c r="AI16" s="18">
        <v>7.2700000000000001E-2</v>
      </c>
      <c r="AJ16" s="15">
        <v>3.3000000000000002E-2</v>
      </c>
      <c r="AK16" s="17">
        <v>2.7869999999999999E-2</v>
      </c>
      <c r="AL16" s="14">
        <v>-0.23960000000000001</v>
      </c>
      <c r="AM16" s="15">
        <v>8.3199999999999996E-2</v>
      </c>
      <c r="AN16" s="16">
        <v>4.0049999999999999E-3</v>
      </c>
      <c r="AO16" s="18">
        <v>8.1600000000000006E-2</v>
      </c>
      <c r="AP16" s="15">
        <v>2.9499999999999998E-2</v>
      </c>
      <c r="AQ16" s="17">
        <v>5.7070000000000003E-3</v>
      </c>
      <c r="AR16" s="14">
        <v>-2.0999999999999999E-3</v>
      </c>
      <c r="AS16" s="15">
        <v>5.3E-3</v>
      </c>
      <c r="AT16" s="16">
        <v>0.68830000000000002</v>
      </c>
      <c r="AU16" s="19">
        <v>-0.34470000000000001</v>
      </c>
      <c r="AV16" s="15">
        <v>4.2200000000000001E-2</v>
      </c>
      <c r="AW16" s="17">
        <v>3.2699999999999999E-16</v>
      </c>
      <c r="AX16" s="83">
        <v>4.2899999999999999E-15</v>
      </c>
      <c r="AY16" s="29"/>
    </row>
    <row r="17" spans="1:50" s="13" customFormat="1" ht="17" thickBot="1">
      <c r="A17" s="114" t="s">
        <v>829</v>
      </c>
      <c r="B17" s="433" t="s">
        <v>1859</v>
      </c>
      <c r="C17" s="100" t="s">
        <v>84</v>
      </c>
      <c r="D17" s="100" t="s">
        <v>85</v>
      </c>
      <c r="E17" s="101" t="s">
        <v>1040</v>
      </c>
      <c r="F17" s="101" t="str">
        <f>VLOOKUP(A17,'ST15'!A$5:J$92,10,FALSE)</f>
        <v>DERL3</v>
      </c>
      <c r="G17" s="101" t="s">
        <v>1208</v>
      </c>
      <c r="H17" s="101" t="s">
        <v>1711</v>
      </c>
      <c r="I17" s="100" t="s">
        <v>25</v>
      </c>
      <c r="J17" s="102" t="s">
        <v>26</v>
      </c>
      <c r="K17" s="103">
        <v>0.80859999999999999</v>
      </c>
      <c r="L17" s="272">
        <v>2725</v>
      </c>
      <c r="M17" s="108">
        <v>2.2709999999999999</v>
      </c>
      <c r="N17" s="273">
        <v>2.3140000000000001E-2</v>
      </c>
      <c r="O17" s="274">
        <v>0.110471263076</v>
      </c>
      <c r="P17" s="274">
        <v>1.6708572323499999E-2</v>
      </c>
      <c r="Q17" s="275">
        <f t="shared" si="0"/>
        <v>1.1168042550719783</v>
      </c>
      <c r="R17" s="275" t="s">
        <v>1218</v>
      </c>
      <c r="S17" s="273">
        <v>3.8005499395500001E-11</v>
      </c>
      <c r="T17" s="104">
        <v>-0.30399999999999999</v>
      </c>
      <c r="U17" s="105">
        <v>7.17E-2</v>
      </c>
      <c r="V17" s="110">
        <v>2.2189999999999999E-5</v>
      </c>
      <c r="W17" s="106">
        <v>-6.6E-3</v>
      </c>
      <c r="X17" s="107">
        <v>8.9999999999999998E-4</v>
      </c>
      <c r="Y17" s="276">
        <v>2.2150000000000002E-12</v>
      </c>
      <c r="Z17" s="104">
        <v>-0.42959999999999998</v>
      </c>
      <c r="AA17" s="105">
        <v>0.1482</v>
      </c>
      <c r="AB17" s="110">
        <v>3.7490000000000002E-3</v>
      </c>
      <c r="AC17" s="108">
        <v>0.9244</v>
      </c>
      <c r="AD17" s="105">
        <v>0.29010000000000002</v>
      </c>
      <c r="AE17" s="276">
        <v>1.438E-3</v>
      </c>
      <c r="AF17" s="104">
        <v>0.78539999999999999</v>
      </c>
      <c r="AG17" s="105">
        <v>0.16830000000000001</v>
      </c>
      <c r="AH17" s="110">
        <v>3.0489999999999999E-6</v>
      </c>
      <c r="AI17" s="108">
        <v>0.2263</v>
      </c>
      <c r="AJ17" s="105">
        <v>3.9300000000000002E-2</v>
      </c>
      <c r="AK17" s="276">
        <v>8.2540000000000007E-9</v>
      </c>
      <c r="AL17" s="104">
        <v>-0.5726</v>
      </c>
      <c r="AM17" s="105">
        <v>9.8900000000000002E-2</v>
      </c>
      <c r="AN17" s="110">
        <v>7.0280000000000001E-9</v>
      </c>
      <c r="AO17" s="108">
        <v>1.67E-2</v>
      </c>
      <c r="AP17" s="105">
        <v>3.5000000000000003E-2</v>
      </c>
      <c r="AQ17" s="276">
        <v>0.63360000000000005</v>
      </c>
      <c r="AR17" s="104">
        <v>-3.8600000000000002E-2</v>
      </c>
      <c r="AS17" s="105">
        <v>6.3E-3</v>
      </c>
      <c r="AT17" s="110">
        <v>6.7150000000000001E-10</v>
      </c>
      <c r="AU17" s="99">
        <v>-0.18740000000000001</v>
      </c>
      <c r="AV17" s="105">
        <v>5.2400000000000002E-2</v>
      </c>
      <c r="AW17" s="276">
        <v>3.456E-4</v>
      </c>
      <c r="AX17" s="109">
        <v>5.6875000000000003E-4</v>
      </c>
    </row>
    <row r="19" spans="1:50">
      <c r="A19" s="754" t="s">
        <v>2096</v>
      </c>
      <c r="B19" s="754"/>
      <c r="C19" s="783"/>
      <c r="D19" s="783"/>
      <c r="E19" s="783"/>
      <c r="F19" s="783"/>
      <c r="G19" s="783"/>
      <c r="H19" s="783"/>
      <c r="I19" s="783"/>
      <c r="J19" s="783"/>
      <c r="K19" s="783"/>
      <c r="L19" s="783"/>
      <c r="M19" s="783"/>
      <c r="N19" s="783"/>
      <c r="O19" s="783"/>
      <c r="P19" s="783"/>
      <c r="Q19" s="783"/>
      <c r="R19" s="3"/>
      <c r="S19" s="65"/>
      <c r="T19" s="5"/>
      <c r="U19" s="5"/>
      <c r="V19" s="65"/>
      <c r="W19" s="3"/>
      <c r="X19" s="3"/>
      <c r="Y19" s="65"/>
      <c r="AB19" s="65"/>
      <c r="AE19" s="65"/>
      <c r="AF19" s="2"/>
      <c r="AG19" s="2"/>
      <c r="AH19" s="65"/>
      <c r="AI19" s="2"/>
      <c r="AJ19" s="2"/>
      <c r="AK19" s="65"/>
      <c r="AL19" s="2"/>
      <c r="AM19" s="2"/>
      <c r="AN19" s="65"/>
      <c r="AO19" s="2"/>
      <c r="AP19" s="2"/>
      <c r="AQ19" s="65"/>
      <c r="AR19" s="2"/>
      <c r="AS19" s="2"/>
      <c r="AT19" s="2"/>
      <c r="AU19" s="4"/>
      <c r="AX19" s="2"/>
    </row>
    <row r="20" spans="1:50" ht="90" customHeight="1">
      <c r="A20" s="754" t="s">
        <v>1901</v>
      </c>
      <c r="B20" s="754"/>
      <c r="C20" s="754"/>
      <c r="D20" s="754"/>
      <c r="E20" s="754"/>
      <c r="F20" s="754"/>
      <c r="G20" s="754"/>
      <c r="H20" s="754"/>
      <c r="I20" s="754"/>
      <c r="J20" s="754"/>
      <c r="K20" s="754"/>
      <c r="L20" s="420"/>
      <c r="M20" s="420"/>
      <c r="N20" s="420"/>
      <c r="O20" s="420"/>
      <c r="P20" s="420"/>
      <c r="Q20" s="420"/>
      <c r="R20" s="3"/>
      <c r="S20" s="65"/>
      <c r="T20" s="5"/>
      <c r="U20" s="5"/>
      <c r="V20" s="65"/>
      <c r="W20" s="3"/>
      <c r="X20" s="3"/>
      <c r="Y20" s="65"/>
      <c r="AB20" s="65"/>
      <c r="AE20" s="65"/>
      <c r="AF20" s="2"/>
      <c r="AG20" s="2"/>
      <c r="AH20" s="65"/>
      <c r="AI20" s="2"/>
      <c r="AJ20" s="2"/>
      <c r="AK20" s="65"/>
      <c r="AL20" s="2"/>
      <c r="AM20" s="2"/>
      <c r="AN20" s="65"/>
      <c r="AO20" s="2"/>
      <c r="AP20" s="2"/>
      <c r="AQ20" s="65"/>
      <c r="AR20" s="2"/>
      <c r="AS20" s="2"/>
      <c r="AT20" s="2"/>
      <c r="AU20" s="4"/>
      <c r="AX20" s="2"/>
    </row>
  </sheetData>
  <autoFilter ref="A4:AX17" xr:uid="{715CCFE6-FF1A-2741-942A-F207432C31F3}"/>
  <mergeCells count="24">
    <mergeCell ref="A20:K20"/>
    <mergeCell ref="B3:B4"/>
    <mergeCell ref="A19:Q19"/>
    <mergeCell ref="AF3:AH3"/>
    <mergeCell ref="AI3:AK3"/>
    <mergeCell ref="J3:J4"/>
    <mergeCell ref="A3:A4"/>
    <mergeCell ref="C3:C4"/>
    <mergeCell ref="D3:D4"/>
    <mergeCell ref="E3:E4"/>
    <mergeCell ref="I3:I4"/>
    <mergeCell ref="F3:F4"/>
    <mergeCell ref="G3:G4"/>
    <mergeCell ref="H3:H4"/>
    <mergeCell ref="AU3:AX3"/>
    <mergeCell ref="K3:K4"/>
    <mergeCell ref="L3:S3"/>
    <mergeCell ref="T3:V3"/>
    <mergeCell ref="W3:Y3"/>
    <mergeCell ref="Z3:AB3"/>
    <mergeCell ref="AC3:AE3"/>
    <mergeCell ref="AR3:AT3"/>
    <mergeCell ref="AO3:AQ3"/>
    <mergeCell ref="AL3:AN3"/>
  </mergeCells>
  <hyperlinks>
    <hyperlink ref="A2" location="List!A1" display="Back to List" xr:uid="{78272500-96DF-474B-825D-F16AB9BBFA6C}"/>
  </hyperlinks>
  <printOptions horizontalCentered="1" verticalCentered="1"/>
  <pageMargins left="0.78740157480314965" right="0.78740157480314965" top="0.78740157480314965" bottom="0.78740157480314965" header="0" footer="0"/>
  <pageSetup scale="43"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3B1E2-3D6E-C842-B241-132C9837A29D}">
  <sheetPr>
    <pageSetUpPr fitToPage="1"/>
  </sheetPr>
  <dimension ref="A1:AX31"/>
  <sheetViews>
    <sheetView zoomScaleNormal="100" workbookViewId="0">
      <pane xSplit="8" ySplit="4" topLeftCell="I19" activePane="bottomRight" state="frozen"/>
      <selection pane="topRight" activeCell="H1" sqref="H1"/>
      <selection pane="bottomLeft" activeCell="A5" sqref="A5"/>
      <selection pane="bottomRight" activeCell="G12" sqref="G12"/>
    </sheetView>
  </sheetViews>
  <sheetFormatPr baseColWidth="10" defaultRowHeight="16"/>
  <cols>
    <col min="1" max="1" width="13" style="13" customWidth="1"/>
    <col min="2" max="2" width="18" style="13" customWidth="1"/>
    <col min="3" max="3" width="11.6640625" style="13" bestFit="1" customWidth="1"/>
    <col min="4" max="4" width="12.6640625" style="13" bestFit="1" customWidth="1"/>
    <col min="5" max="5" width="16.1640625" style="13" bestFit="1" customWidth="1"/>
    <col min="6" max="6" width="16.1640625" style="13" customWidth="1"/>
    <col min="7" max="7" width="33.83203125" style="13" bestFit="1" customWidth="1"/>
    <col min="8" max="8" width="39" style="13" bestFit="1" customWidth="1"/>
    <col min="9" max="9" width="12.6640625" style="13" customWidth="1"/>
    <col min="10" max="10" width="13.33203125" style="13" bestFit="1" customWidth="1"/>
    <col min="11" max="11" width="12.6640625" style="13" customWidth="1"/>
    <col min="12" max="12" width="37.5" style="13" bestFit="1" customWidth="1"/>
    <col min="13" max="13" width="3.5" style="13" bestFit="1" customWidth="1"/>
    <col min="14" max="15" width="4.6640625" style="13" bestFit="1" customWidth="1"/>
    <col min="16" max="17" width="7.33203125" style="29" customWidth="1"/>
    <col min="18" max="18" width="8.6640625" style="76" bestFit="1" customWidth="1"/>
    <col min="19" max="20" width="7.33203125" style="77" customWidth="1"/>
    <col min="21" max="21" width="8.33203125" style="76" bestFit="1" customWidth="1"/>
    <col min="22" max="23" width="8.6640625" style="29" customWidth="1"/>
    <col min="24" max="24" width="8.6640625" style="76" customWidth="1"/>
    <col min="25" max="26" width="8.6640625" style="29" customWidth="1"/>
    <col min="27" max="27" width="8.6640625" style="76" customWidth="1"/>
    <col min="28" max="29" width="8.6640625" style="29" customWidth="1"/>
    <col min="30" max="30" width="8.6640625" style="76" customWidth="1"/>
    <col min="31" max="32" width="8.6640625" style="13" customWidth="1"/>
    <col min="33" max="33" width="8.6640625" style="76" customWidth="1"/>
    <col min="34" max="35" width="8.6640625" style="13" customWidth="1"/>
    <col min="36" max="36" width="8.6640625" style="76" customWidth="1"/>
    <col min="37" max="38" width="8.6640625" style="13" customWidth="1"/>
    <col min="39" max="39" width="8.6640625" style="76" customWidth="1"/>
    <col min="40" max="41" width="8.6640625" style="13" customWidth="1"/>
    <col min="42" max="42" width="8.6640625" style="76" customWidth="1"/>
    <col min="43" max="43" width="17.1640625" style="13" bestFit="1" customWidth="1"/>
    <col min="44" max="44" width="6.33203125" style="29" bestFit="1" customWidth="1"/>
    <col min="45" max="45" width="5.6640625" style="29" bestFit="1" customWidth="1"/>
    <col min="46" max="46" width="7.33203125" style="78" bestFit="1" customWidth="1"/>
    <col min="47" max="47" width="18.5" style="13" bestFit="1" customWidth="1"/>
    <col min="48" max="48" width="7.5" style="13" bestFit="1" customWidth="1"/>
    <col min="49" max="49" width="6.33203125" style="13" bestFit="1" customWidth="1"/>
    <col min="50" max="50" width="8.33203125" style="13" bestFit="1" customWidth="1"/>
    <col min="51" max="16384" width="10.83203125" style="13"/>
  </cols>
  <sheetData>
    <row r="1" spans="1:50">
      <c r="A1" s="1" t="s">
        <v>2092</v>
      </c>
      <c r="B1" s="1"/>
    </row>
    <row r="2" spans="1:50" ht="17" thickBot="1">
      <c r="A2" s="79" t="s">
        <v>173</v>
      </c>
      <c r="B2" s="79"/>
    </row>
    <row r="3" spans="1:50" s="606" customFormat="1" ht="18" customHeight="1">
      <c r="A3" s="770" t="s">
        <v>0</v>
      </c>
      <c r="B3" s="755" t="s">
        <v>1972</v>
      </c>
      <c r="C3" s="772" t="s">
        <v>91</v>
      </c>
      <c r="D3" s="772" t="s">
        <v>1</v>
      </c>
      <c r="E3" s="774" t="s">
        <v>1069</v>
      </c>
      <c r="F3" s="775" t="s">
        <v>1178</v>
      </c>
      <c r="G3" s="775" t="s">
        <v>1179</v>
      </c>
      <c r="H3" s="775" t="s">
        <v>1293</v>
      </c>
      <c r="I3" s="768" t="s">
        <v>764</v>
      </c>
      <c r="J3" s="789" t="s">
        <v>1852</v>
      </c>
      <c r="K3" s="789" t="s">
        <v>921</v>
      </c>
      <c r="L3" s="786" t="s">
        <v>1962</v>
      </c>
      <c r="M3" s="772" t="s">
        <v>3</v>
      </c>
      <c r="N3" s="768" t="s">
        <v>4</v>
      </c>
      <c r="O3" s="760" t="s">
        <v>5</v>
      </c>
      <c r="P3" s="765" t="s">
        <v>6</v>
      </c>
      <c r="Q3" s="766"/>
      <c r="R3" s="767"/>
      <c r="S3" s="766" t="s">
        <v>7</v>
      </c>
      <c r="T3" s="766"/>
      <c r="U3" s="766"/>
      <c r="V3" s="765" t="s">
        <v>8</v>
      </c>
      <c r="W3" s="766"/>
      <c r="X3" s="767"/>
      <c r="Y3" s="766" t="s">
        <v>9</v>
      </c>
      <c r="Z3" s="766"/>
      <c r="AA3" s="766"/>
      <c r="AB3" s="765" t="s">
        <v>10</v>
      </c>
      <c r="AC3" s="766"/>
      <c r="AD3" s="767"/>
      <c r="AE3" s="782" t="s">
        <v>1897</v>
      </c>
      <c r="AF3" s="780"/>
      <c r="AG3" s="780"/>
      <c r="AH3" s="782" t="s">
        <v>1898</v>
      </c>
      <c r="AI3" s="780"/>
      <c r="AJ3" s="781"/>
      <c r="AK3" s="780" t="s">
        <v>1899</v>
      </c>
      <c r="AL3" s="780"/>
      <c r="AM3" s="781"/>
      <c r="AN3" s="765" t="s">
        <v>784</v>
      </c>
      <c r="AO3" s="766"/>
      <c r="AP3" s="767"/>
      <c r="AQ3" s="780" t="s">
        <v>1222</v>
      </c>
      <c r="AR3" s="780"/>
      <c r="AS3" s="780"/>
      <c r="AT3" s="780"/>
      <c r="AU3" s="782" t="s">
        <v>1195</v>
      </c>
      <c r="AV3" s="780"/>
      <c r="AW3" s="780"/>
      <c r="AX3" s="781"/>
    </row>
    <row r="4" spans="1:50" s="126" customFormat="1" ht="20" thickBot="1">
      <c r="A4" s="771"/>
      <c r="B4" s="756"/>
      <c r="C4" s="773"/>
      <c r="D4" s="773"/>
      <c r="E4" s="773"/>
      <c r="F4" s="776"/>
      <c r="G4" s="769"/>
      <c r="H4" s="776"/>
      <c r="I4" s="769"/>
      <c r="J4" s="790"/>
      <c r="K4" s="790"/>
      <c r="L4" s="787"/>
      <c r="M4" s="773"/>
      <c r="N4" s="769"/>
      <c r="O4" s="761"/>
      <c r="P4" s="607" t="s">
        <v>13</v>
      </c>
      <c r="Q4" s="608" t="s">
        <v>14</v>
      </c>
      <c r="R4" s="609" t="s">
        <v>15</v>
      </c>
      <c r="S4" s="610" t="s">
        <v>13</v>
      </c>
      <c r="T4" s="611" t="s">
        <v>14</v>
      </c>
      <c r="U4" s="612" t="s">
        <v>15</v>
      </c>
      <c r="V4" s="607" t="s">
        <v>13</v>
      </c>
      <c r="W4" s="608" t="s">
        <v>14</v>
      </c>
      <c r="X4" s="609" t="s">
        <v>15</v>
      </c>
      <c r="Y4" s="610" t="s">
        <v>13</v>
      </c>
      <c r="Z4" s="608" t="s">
        <v>14</v>
      </c>
      <c r="AA4" s="612" t="s">
        <v>15</v>
      </c>
      <c r="AB4" s="607" t="s">
        <v>13</v>
      </c>
      <c r="AC4" s="608" t="s">
        <v>14</v>
      </c>
      <c r="AD4" s="609" t="s">
        <v>15</v>
      </c>
      <c r="AE4" s="607" t="s">
        <v>13</v>
      </c>
      <c r="AF4" s="608" t="s">
        <v>14</v>
      </c>
      <c r="AG4" s="609" t="s">
        <v>15</v>
      </c>
      <c r="AH4" s="607" t="s">
        <v>13</v>
      </c>
      <c r="AI4" s="608" t="s">
        <v>14</v>
      </c>
      <c r="AJ4" s="609" t="s">
        <v>15</v>
      </c>
      <c r="AK4" s="607" t="s">
        <v>13</v>
      </c>
      <c r="AL4" s="608" t="s">
        <v>14</v>
      </c>
      <c r="AM4" s="609" t="s">
        <v>15</v>
      </c>
      <c r="AN4" s="607" t="s">
        <v>13</v>
      </c>
      <c r="AO4" s="608" t="s">
        <v>14</v>
      </c>
      <c r="AP4" s="609" t="s">
        <v>15</v>
      </c>
      <c r="AQ4" s="613" t="s">
        <v>1196</v>
      </c>
      <c r="AR4" s="614" t="s">
        <v>13</v>
      </c>
      <c r="AS4" s="615" t="s">
        <v>14</v>
      </c>
      <c r="AT4" s="616" t="s">
        <v>15</v>
      </c>
      <c r="AU4" s="578" t="s">
        <v>1196</v>
      </c>
      <c r="AV4" s="608" t="s">
        <v>16</v>
      </c>
      <c r="AW4" s="608" t="s">
        <v>17</v>
      </c>
      <c r="AX4" s="617" t="s">
        <v>15</v>
      </c>
    </row>
    <row r="5" spans="1:50" s="218" customFormat="1" ht="20" customHeight="1">
      <c r="A5" s="446" t="s">
        <v>924</v>
      </c>
      <c r="B5" s="436">
        <v>31554410</v>
      </c>
      <c r="C5" s="437" t="s">
        <v>18</v>
      </c>
      <c r="D5" s="437" t="s">
        <v>19</v>
      </c>
      <c r="E5" s="438" t="str">
        <f>VLOOKUP(A5,'ST15'!A$5:F$92,6,FALSE)</f>
        <v>CLCNKA</v>
      </c>
      <c r="F5" s="438" t="str">
        <f>VLOOKUP(C5,'ST15'!B$5:J$92,9,FALSE)</f>
        <v>CLCNKA</v>
      </c>
      <c r="G5" s="438" t="s">
        <v>1203</v>
      </c>
      <c r="H5" s="438" t="s">
        <v>1661</v>
      </c>
      <c r="I5" s="618">
        <v>1.4310000000000001E-12</v>
      </c>
      <c r="J5" s="618">
        <v>1.98970465625E-13</v>
      </c>
      <c r="K5" s="618" t="s">
        <v>10</v>
      </c>
      <c r="L5" s="618" t="s">
        <v>1966</v>
      </c>
      <c r="M5" s="437" t="s">
        <v>21</v>
      </c>
      <c r="N5" s="440" t="s">
        <v>22</v>
      </c>
      <c r="O5" s="441">
        <v>0.67190000000000005</v>
      </c>
      <c r="P5" s="619">
        <v>-0.38179999999999997</v>
      </c>
      <c r="Q5" s="443">
        <v>5.9900000000000002E-2</v>
      </c>
      <c r="R5" s="620">
        <v>1.8610000000000001E-10</v>
      </c>
      <c r="S5" s="621">
        <v>-2.2000000000000001E-3</v>
      </c>
      <c r="T5" s="622">
        <v>8.0000000000000004E-4</v>
      </c>
      <c r="U5" s="623">
        <v>6.1780000000000003E-3</v>
      </c>
      <c r="V5" s="619">
        <v>0.33910000000000001</v>
      </c>
      <c r="W5" s="443">
        <v>0.12379999999999999</v>
      </c>
      <c r="X5" s="620">
        <v>6.169E-3</v>
      </c>
      <c r="Y5" s="442">
        <v>1.0888</v>
      </c>
      <c r="Z5" s="443">
        <v>0.24229999999999999</v>
      </c>
      <c r="AA5" s="623">
        <v>7.0040000000000002E-6</v>
      </c>
      <c r="AB5" s="619">
        <v>0.99570000000000003</v>
      </c>
      <c r="AC5" s="443">
        <v>0.1406</v>
      </c>
      <c r="AD5" s="620">
        <v>1.4310000000000001E-12</v>
      </c>
      <c r="AE5" s="442">
        <v>0.19040000000000001</v>
      </c>
      <c r="AF5" s="443">
        <v>3.2800000000000003E-2</v>
      </c>
      <c r="AG5" s="623">
        <v>6.5389999999999999E-9</v>
      </c>
      <c r="AH5" s="619">
        <v>-0.40710000000000002</v>
      </c>
      <c r="AI5" s="443">
        <v>8.2699999999999996E-2</v>
      </c>
      <c r="AJ5" s="620">
        <v>8.4710000000000001E-7</v>
      </c>
      <c r="AK5" s="442">
        <v>0.12920000000000001</v>
      </c>
      <c r="AL5" s="443">
        <v>2.93E-2</v>
      </c>
      <c r="AM5" s="623">
        <v>1.03E-5</v>
      </c>
      <c r="AN5" s="619">
        <v>-2.7000000000000001E-3</v>
      </c>
      <c r="AO5" s="443">
        <v>5.1999999999999998E-3</v>
      </c>
      <c r="AP5" s="620">
        <v>0.6079</v>
      </c>
      <c r="AQ5" s="624"/>
      <c r="AR5" s="443">
        <v>-0.2263</v>
      </c>
      <c r="AS5" s="442">
        <v>4.24E-2</v>
      </c>
      <c r="AT5" s="451">
        <v>9.4860000000000004E-8</v>
      </c>
      <c r="AU5" s="446" t="s">
        <v>888</v>
      </c>
      <c r="AV5" s="440">
        <v>5521</v>
      </c>
      <c r="AW5" s="447">
        <v>8.6240000000000006</v>
      </c>
      <c r="AX5" s="625">
        <v>6.4700000000000002E-18</v>
      </c>
    </row>
    <row r="6" spans="1:50" s="218" customFormat="1" ht="20" customHeight="1">
      <c r="A6" s="234" t="s">
        <v>925</v>
      </c>
      <c r="B6" s="429" t="s">
        <v>1859</v>
      </c>
      <c r="C6" s="220" t="s">
        <v>23</v>
      </c>
      <c r="D6" s="220" t="s">
        <v>24</v>
      </c>
      <c r="E6" s="221" t="str">
        <f>VLOOKUP(A6,'ST15'!A$5:F$92,6,FALSE)</f>
        <v>FAF1</v>
      </c>
      <c r="F6" s="220" t="str">
        <f>VLOOKUP(C6,'ST15'!B$5:J$92,9,FALSE)</f>
        <v>NA</v>
      </c>
      <c r="G6" s="220" t="s">
        <v>182</v>
      </c>
      <c r="H6" s="220" t="s">
        <v>182</v>
      </c>
      <c r="I6" s="626">
        <v>5.0369999999999999E-9</v>
      </c>
      <c r="J6" s="626">
        <v>2.2557749524999998E-9</v>
      </c>
      <c r="K6" s="626" t="s">
        <v>7</v>
      </c>
      <c r="L6" s="626"/>
      <c r="M6" s="220" t="s">
        <v>25</v>
      </c>
      <c r="N6" s="179" t="s">
        <v>26</v>
      </c>
      <c r="O6" s="223">
        <v>0.9869</v>
      </c>
      <c r="P6" s="224">
        <v>-0.30940000000000001</v>
      </c>
      <c r="Q6" s="225">
        <v>0.26650000000000001</v>
      </c>
      <c r="R6" s="229">
        <v>0.2457</v>
      </c>
      <c r="S6" s="230">
        <v>2.0500000000000001E-2</v>
      </c>
      <c r="T6" s="231">
        <v>3.5000000000000001E-3</v>
      </c>
      <c r="U6" s="232">
        <v>5.0369999999999999E-9</v>
      </c>
      <c r="V6" s="224">
        <v>1.9958</v>
      </c>
      <c r="W6" s="225">
        <v>0.55089999999999995</v>
      </c>
      <c r="X6" s="229">
        <v>2.9119999999999998E-4</v>
      </c>
      <c r="Y6" s="233">
        <v>-2.0127000000000002</v>
      </c>
      <c r="Z6" s="225">
        <v>1.0791999999999999</v>
      </c>
      <c r="AA6" s="232">
        <v>6.2179999999999999E-2</v>
      </c>
      <c r="AB6" s="224">
        <v>-0.42549999999999999</v>
      </c>
      <c r="AC6" s="225">
        <v>0.62649999999999995</v>
      </c>
      <c r="AD6" s="229">
        <v>0.49709999999999999</v>
      </c>
      <c r="AE6" s="233">
        <v>-0.1903</v>
      </c>
      <c r="AF6" s="225">
        <v>0.1459</v>
      </c>
      <c r="AG6" s="232">
        <v>0.19220000000000001</v>
      </c>
      <c r="AH6" s="224">
        <v>-0.24160000000000001</v>
      </c>
      <c r="AI6" s="225">
        <v>0.36759999999999998</v>
      </c>
      <c r="AJ6" s="229">
        <v>0.51100000000000001</v>
      </c>
      <c r="AK6" s="233">
        <v>9.5100000000000004E-2</v>
      </c>
      <c r="AL6" s="225">
        <v>0.12970000000000001</v>
      </c>
      <c r="AM6" s="232">
        <v>0.46350000000000002</v>
      </c>
      <c r="AN6" s="224">
        <v>0.112</v>
      </c>
      <c r="AO6" s="225">
        <v>2.3199999999999998E-2</v>
      </c>
      <c r="AP6" s="229">
        <v>1.393E-6</v>
      </c>
      <c r="AQ6" s="627" t="s">
        <v>843</v>
      </c>
      <c r="AR6" s="225">
        <v>-5.1700000000000003E-2</v>
      </c>
      <c r="AS6" s="233">
        <v>0.1575</v>
      </c>
      <c r="AT6" s="452">
        <v>0.74299999999999999</v>
      </c>
      <c r="AU6" s="234" t="s">
        <v>182</v>
      </c>
      <c r="AV6" s="179" t="s">
        <v>182</v>
      </c>
      <c r="AW6" s="226" t="s">
        <v>182</v>
      </c>
      <c r="AX6" s="628" t="s">
        <v>182</v>
      </c>
    </row>
    <row r="7" spans="1:50" s="218" customFormat="1" ht="20" customHeight="1">
      <c r="A7" s="216" t="s">
        <v>926</v>
      </c>
      <c r="B7" s="428" t="s">
        <v>1859</v>
      </c>
      <c r="C7" s="202" t="s">
        <v>768</v>
      </c>
      <c r="D7" s="202" t="s">
        <v>769</v>
      </c>
      <c r="E7" s="203" t="str">
        <f>VLOOKUP(A7,'ST15'!A$5:F$92,6,FALSE)</f>
        <v>CASQ2</v>
      </c>
      <c r="F7" s="202" t="str">
        <f>VLOOKUP(C7,'ST15'!B$5:J$92,9,FALSE)</f>
        <v>NA</v>
      </c>
      <c r="G7" s="203" t="s">
        <v>765</v>
      </c>
      <c r="H7" s="203" t="s">
        <v>1846</v>
      </c>
      <c r="I7" s="629">
        <v>2.3149999999999999E-11</v>
      </c>
      <c r="J7" s="629">
        <v>2.3526654177499998E-9</v>
      </c>
      <c r="K7" s="629" t="s">
        <v>1903</v>
      </c>
      <c r="L7" s="629" t="s">
        <v>1964</v>
      </c>
      <c r="M7" s="202" t="s">
        <v>25</v>
      </c>
      <c r="N7" s="205" t="s">
        <v>26</v>
      </c>
      <c r="O7" s="206">
        <v>0.48270000000000002</v>
      </c>
      <c r="P7" s="211">
        <v>-7.3300000000000004E-2</v>
      </c>
      <c r="Q7" s="208">
        <v>5.6599999999999998E-2</v>
      </c>
      <c r="R7" s="212">
        <v>0.19500000000000001</v>
      </c>
      <c r="S7" s="213">
        <v>-1.6999999999999999E-3</v>
      </c>
      <c r="T7" s="214">
        <v>6.9999999999999999E-4</v>
      </c>
      <c r="U7" s="215">
        <v>2.181E-2</v>
      </c>
      <c r="V7" s="211">
        <v>-0.42459999999999998</v>
      </c>
      <c r="W7" s="208">
        <v>0.1169</v>
      </c>
      <c r="X7" s="212">
        <v>2.8200000000000002E-4</v>
      </c>
      <c r="Y7" s="207">
        <v>-0.35639999999999999</v>
      </c>
      <c r="Z7" s="208">
        <v>0.2288</v>
      </c>
      <c r="AA7" s="215">
        <v>0.1193</v>
      </c>
      <c r="AB7" s="211">
        <v>-3.0099999999999998E-2</v>
      </c>
      <c r="AC7" s="208">
        <v>0.1328</v>
      </c>
      <c r="AD7" s="212">
        <v>0.82079999999999997</v>
      </c>
      <c r="AE7" s="207">
        <v>7.5399999999999995E-2</v>
      </c>
      <c r="AF7" s="208">
        <v>3.1E-2</v>
      </c>
      <c r="AG7" s="215">
        <v>1.4919999999999999E-2</v>
      </c>
      <c r="AH7" s="211">
        <v>-0.52190000000000003</v>
      </c>
      <c r="AI7" s="208">
        <v>7.8100000000000003E-2</v>
      </c>
      <c r="AJ7" s="212">
        <v>2.3149999999999999E-11</v>
      </c>
      <c r="AK7" s="207">
        <v>0.1069</v>
      </c>
      <c r="AL7" s="208">
        <v>2.7699999999999999E-2</v>
      </c>
      <c r="AM7" s="215">
        <v>1.139E-4</v>
      </c>
      <c r="AN7" s="211">
        <v>-2.3099999999999999E-2</v>
      </c>
      <c r="AO7" s="208">
        <v>4.8999999999999998E-3</v>
      </c>
      <c r="AP7" s="212">
        <v>2.8059999999999999E-6</v>
      </c>
      <c r="AQ7" s="630"/>
      <c r="AR7" s="208">
        <v>-3.4500000000000003E-2</v>
      </c>
      <c r="AS7" s="207">
        <v>4.0399999999999998E-2</v>
      </c>
      <c r="AT7" s="453">
        <v>0.39300000000000002</v>
      </c>
      <c r="AU7" s="216" t="s">
        <v>889</v>
      </c>
      <c r="AV7" s="205">
        <v>5521</v>
      </c>
      <c r="AW7" s="217">
        <v>-3.7450000000000001</v>
      </c>
      <c r="AX7" s="631">
        <v>1.8009999999999999E-4</v>
      </c>
    </row>
    <row r="8" spans="1:50" s="218" customFormat="1" ht="20" customHeight="1">
      <c r="A8" s="219" t="s">
        <v>1223</v>
      </c>
      <c r="B8" s="429">
        <v>31554410</v>
      </c>
      <c r="C8" s="220" t="s">
        <v>27</v>
      </c>
      <c r="D8" s="220" t="s">
        <v>28</v>
      </c>
      <c r="E8" s="221" t="s">
        <v>29</v>
      </c>
      <c r="F8" s="221" t="str">
        <f>VLOOKUP(C8,'ST15'!B$5:J$92,9,FALSE)</f>
        <v>TTN</v>
      </c>
      <c r="G8" s="220" t="s">
        <v>182</v>
      </c>
      <c r="H8" s="221" t="s">
        <v>1847</v>
      </c>
      <c r="I8" s="626">
        <v>1.8199999999999999E-17</v>
      </c>
      <c r="J8" s="626">
        <v>7.8785184709500003E-19</v>
      </c>
      <c r="K8" s="626" t="s">
        <v>10</v>
      </c>
      <c r="L8" s="626" t="s">
        <v>1967</v>
      </c>
      <c r="M8" s="220" t="s">
        <v>25</v>
      </c>
      <c r="N8" s="179" t="s">
        <v>21</v>
      </c>
      <c r="O8" s="223">
        <v>0.81559999999999999</v>
      </c>
      <c r="P8" s="224">
        <v>-0.4556</v>
      </c>
      <c r="Q8" s="225">
        <v>7.2900000000000006E-2</v>
      </c>
      <c r="R8" s="229">
        <v>4.0270000000000002E-10</v>
      </c>
      <c r="S8" s="230">
        <v>-5.9999999999999995E-4</v>
      </c>
      <c r="T8" s="231">
        <v>1E-3</v>
      </c>
      <c r="U8" s="232">
        <v>0.50319999999999998</v>
      </c>
      <c r="V8" s="224">
        <v>1.0940000000000001</v>
      </c>
      <c r="W8" s="225">
        <v>0.15060000000000001</v>
      </c>
      <c r="X8" s="229">
        <v>3.6810000000000002E-13</v>
      </c>
      <c r="Y8" s="233">
        <v>1.9886999999999999</v>
      </c>
      <c r="Z8" s="225">
        <v>0.29449999999999998</v>
      </c>
      <c r="AA8" s="232">
        <v>1.448E-11</v>
      </c>
      <c r="AB8" s="224">
        <v>1.4532</v>
      </c>
      <c r="AC8" s="225">
        <v>0.1709</v>
      </c>
      <c r="AD8" s="229">
        <v>1.8199999999999999E-17</v>
      </c>
      <c r="AE8" s="233">
        <v>0.30049999999999999</v>
      </c>
      <c r="AF8" s="225">
        <v>3.9899999999999998E-2</v>
      </c>
      <c r="AG8" s="232">
        <v>5.067E-14</v>
      </c>
      <c r="AH8" s="224">
        <v>-0.58089999999999997</v>
      </c>
      <c r="AI8" s="225">
        <v>0.10050000000000001</v>
      </c>
      <c r="AJ8" s="229">
        <v>7.5430000000000001E-9</v>
      </c>
      <c r="AK8" s="233">
        <v>0.1305</v>
      </c>
      <c r="AL8" s="225">
        <v>3.56E-2</v>
      </c>
      <c r="AM8" s="232">
        <v>2.4780000000000001E-4</v>
      </c>
      <c r="AN8" s="224">
        <v>2.4400000000000002E-2</v>
      </c>
      <c r="AO8" s="225">
        <v>6.4000000000000003E-3</v>
      </c>
      <c r="AP8" s="229">
        <v>1.2010000000000001E-4</v>
      </c>
      <c r="AQ8" s="627" t="s">
        <v>844</v>
      </c>
      <c r="AR8" s="225">
        <v>9.5799999999999996E-2</v>
      </c>
      <c r="AS8" s="233">
        <v>5.28E-2</v>
      </c>
      <c r="AT8" s="452">
        <v>6.9639999999999994E-2</v>
      </c>
      <c r="AU8" s="234" t="s">
        <v>890</v>
      </c>
      <c r="AV8" s="179">
        <v>5521</v>
      </c>
      <c r="AW8" s="226">
        <v>4.3440000000000003</v>
      </c>
      <c r="AX8" s="628">
        <v>1.399E-5</v>
      </c>
    </row>
    <row r="9" spans="1:50" s="218" customFormat="1" ht="20" customHeight="1">
      <c r="A9" s="219" t="s">
        <v>1223</v>
      </c>
      <c r="B9" s="429" t="s">
        <v>1859</v>
      </c>
      <c r="C9" s="220" t="s">
        <v>766</v>
      </c>
      <c r="D9" s="220" t="s">
        <v>767</v>
      </c>
      <c r="E9" s="221" t="s">
        <v>192</v>
      </c>
      <c r="F9" s="220" t="str">
        <f>VLOOKUP(C9,'ST15'!B$5:J$92,9,FALSE)</f>
        <v>NA</v>
      </c>
      <c r="G9" s="220" t="s">
        <v>182</v>
      </c>
      <c r="H9" s="221" t="s">
        <v>1848</v>
      </c>
      <c r="I9" s="626">
        <v>1.6000000000000001E-9</v>
      </c>
      <c r="J9" s="626">
        <v>5.10243356125E-10</v>
      </c>
      <c r="K9" s="626" t="s">
        <v>10</v>
      </c>
      <c r="L9" s="626"/>
      <c r="M9" s="220" t="s">
        <v>21</v>
      </c>
      <c r="N9" s="179" t="s">
        <v>26</v>
      </c>
      <c r="O9" s="223">
        <v>0.65449999999999997</v>
      </c>
      <c r="P9" s="224">
        <v>-0.29039999999999999</v>
      </c>
      <c r="Q9" s="225">
        <v>5.9499999999999997E-2</v>
      </c>
      <c r="R9" s="229">
        <v>1.052E-6</v>
      </c>
      <c r="S9" s="230">
        <v>1E-4</v>
      </c>
      <c r="T9" s="231">
        <v>8.0000000000000004E-4</v>
      </c>
      <c r="U9" s="232">
        <v>0.88749999999999996</v>
      </c>
      <c r="V9" s="224">
        <v>0.59840000000000004</v>
      </c>
      <c r="W9" s="225">
        <v>0.1229</v>
      </c>
      <c r="X9" s="229">
        <v>1.1340000000000001E-6</v>
      </c>
      <c r="Y9" s="233">
        <v>1.0502</v>
      </c>
      <c r="Z9" s="225">
        <v>0.24049999999999999</v>
      </c>
      <c r="AA9" s="232">
        <v>1.2629999999999999E-5</v>
      </c>
      <c r="AB9" s="224">
        <v>0.84209999999999996</v>
      </c>
      <c r="AC9" s="225">
        <v>0.1396</v>
      </c>
      <c r="AD9" s="229">
        <v>1.6000000000000001E-9</v>
      </c>
      <c r="AE9" s="233">
        <v>0.14480000000000001</v>
      </c>
      <c r="AF9" s="225">
        <v>3.2599999999999997E-2</v>
      </c>
      <c r="AG9" s="232">
        <v>8.8449999999999992E-6</v>
      </c>
      <c r="AH9" s="224">
        <v>-0.25459999999999999</v>
      </c>
      <c r="AI9" s="225">
        <v>8.2100000000000006E-2</v>
      </c>
      <c r="AJ9" s="229">
        <v>1.9239999999999999E-3</v>
      </c>
      <c r="AK9" s="233">
        <v>9.2600000000000002E-2</v>
      </c>
      <c r="AL9" s="225">
        <v>2.9100000000000001E-2</v>
      </c>
      <c r="AM9" s="232">
        <v>1.4760000000000001E-3</v>
      </c>
      <c r="AN9" s="224">
        <v>1.38E-2</v>
      </c>
      <c r="AO9" s="225">
        <v>5.1999999999999998E-3</v>
      </c>
      <c r="AP9" s="229">
        <v>7.6400000000000001E-3</v>
      </c>
      <c r="AQ9" s="627"/>
      <c r="AR9" s="225">
        <v>-2.5999999999999999E-3</v>
      </c>
      <c r="AS9" s="233">
        <v>4.2500000000000003E-2</v>
      </c>
      <c r="AT9" s="452">
        <v>0.95169999999999999</v>
      </c>
      <c r="AU9" s="234" t="s">
        <v>891</v>
      </c>
      <c r="AV9" s="179">
        <v>2725</v>
      </c>
      <c r="AW9" s="226">
        <v>1.0780000000000001</v>
      </c>
      <c r="AX9" s="628">
        <v>0.28100000000000003</v>
      </c>
    </row>
    <row r="10" spans="1:50" s="218" customFormat="1" ht="20" customHeight="1">
      <c r="A10" s="216" t="s">
        <v>928</v>
      </c>
      <c r="B10" s="428" t="s">
        <v>1859</v>
      </c>
      <c r="C10" s="202" t="s">
        <v>770</v>
      </c>
      <c r="D10" s="202" t="s">
        <v>771</v>
      </c>
      <c r="E10" s="203" t="str">
        <f>VLOOKUP(A10,'ST15'!A$5:F$92,6,FALSE)</f>
        <v>CWC27</v>
      </c>
      <c r="F10" s="202" t="str">
        <f>VLOOKUP(C10,'ST15'!B$5:J$92,9,FALSE)</f>
        <v>NA</v>
      </c>
      <c r="G10" s="202" t="s">
        <v>182</v>
      </c>
      <c r="H10" s="203" t="s">
        <v>1849</v>
      </c>
      <c r="I10" s="629">
        <v>8.9880000000000008E-9</v>
      </c>
      <c r="J10" s="629">
        <v>4.2978242951099999E-7</v>
      </c>
      <c r="K10" s="629" t="s">
        <v>1903</v>
      </c>
      <c r="L10" s="629"/>
      <c r="M10" s="202" t="s">
        <v>25</v>
      </c>
      <c r="N10" s="205" t="s">
        <v>26</v>
      </c>
      <c r="O10" s="206">
        <v>0.17419999999999999</v>
      </c>
      <c r="P10" s="211">
        <v>0.29949999999999999</v>
      </c>
      <c r="Q10" s="208">
        <v>7.46E-2</v>
      </c>
      <c r="R10" s="212">
        <v>5.9009999999999999E-5</v>
      </c>
      <c r="S10" s="213">
        <v>1.4E-3</v>
      </c>
      <c r="T10" s="214">
        <v>1E-3</v>
      </c>
      <c r="U10" s="215">
        <v>0.1399</v>
      </c>
      <c r="V10" s="211">
        <v>-0.2301</v>
      </c>
      <c r="W10" s="208">
        <v>0.1542</v>
      </c>
      <c r="X10" s="212">
        <v>0.13569999999999999</v>
      </c>
      <c r="Y10" s="207">
        <v>-0.70899999999999996</v>
      </c>
      <c r="Z10" s="208">
        <v>0.30170000000000002</v>
      </c>
      <c r="AA10" s="215">
        <v>1.8769999999999998E-2</v>
      </c>
      <c r="AB10" s="211">
        <v>-0.71850000000000003</v>
      </c>
      <c r="AC10" s="208">
        <v>0.17499999999999999</v>
      </c>
      <c r="AD10" s="212">
        <v>4.0450000000000001E-5</v>
      </c>
      <c r="AE10" s="207">
        <v>-0.1983</v>
      </c>
      <c r="AF10" s="208">
        <v>4.0899999999999999E-2</v>
      </c>
      <c r="AG10" s="215">
        <v>1.206E-6</v>
      </c>
      <c r="AH10" s="211">
        <v>0.59150000000000003</v>
      </c>
      <c r="AI10" s="208">
        <v>0.10290000000000001</v>
      </c>
      <c r="AJ10" s="212">
        <v>8.9880000000000008E-9</v>
      </c>
      <c r="AK10" s="207">
        <v>-5.79E-2</v>
      </c>
      <c r="AL10" s="208">
        <v>3.6499999999999998E-2</v>
      </c>
      <c r="AM10" s="215">
        <v>0.1129</v>
      </c>
      <c r="AN10" s="211">
        <v>4.1000000000000003E-3</v>
      </c>
      <c r="AO10" s="208">
        <v>6.4999999999999997E-3</v>
      </c>
      <c r="AP10" s="212">
        <v>0.52669999999999995</v>
      </c>
      <c r="AQ10" s="630"/>
      <c r="AR10" s="208">
        <v>-1.9099999999999999E-2</v>
      </c>
      <c r="AS10" s="207">
        <v>5.3199999999999997E-2</v>
      </c>
      <c r="AT10" s="453">
        <v>0.71919999999999995</v>
      </c>
      <c r="AU10" s="216" t="s">
        <v>892</v>
      </c>
      <c r="AV10" s="205">
        <v>2725</v>
      </c>
      <c r="AW10" s="217">
        <v>-0.14599999999999999</v>
      </c>
      <c r="AX10" s="631">
        <v>0.88390000000000002</v>
      </c>
    </row>
    <row r="11" spans="1:50" s="218" customFormat="1" ht="20" customHeight="1">
      <c r="A11" s="234" t="s">
        <v>929</v>
      </c>
      <c r="B11" s="429" t="s">
        <v>1859</v>
      </c>
      <c r="C11" s="220" t="s">
        <v>772</v>
      </c>
      <c r="D11" s="220" t="s">
        <v>773</v>
      </c>
      <c r="E11" s="221" t="str">
        <f>VLOOKUP(A11,'ST15'!A$5:F$92,6,FALSE)</f>
        <v>SERPINB9</v>
      </c>
      <c r="F11" s="220" t="str">
        <f>VLOOKUP(C11,'ST15'!B$5:J$92,9,FALSE)</f>
        <v>NA</v>
      </c>
      <c r="G11" s="220" t="s">
        <v>182</v>
      </c>
      <c r="H11" s="220" t="s">
        <v>182</v>
      </c>
      <c r="I11" s="626">
        <v>5.1860000000000001E-9</v>
      </c>
      <c r="J11" s="626">
        <v>6.3352534009500006E-8</v>
      </c>
      <c r="K11" s="626" t="s">
        <v>1963</v>
      </c>
      <c r="L11" s="626"/>
      <c r="M11" s="220" t="s">
        <v>25</v>
      </c>
      <c r="N11" s="179" t="s">
        <v>22</v>
      </c>
      <c r="O11" s="223">
        <v>0.1055</v>
      </c>
      <c r="P11" s="224">
        <v>-0.31630000000000003</v>
      </c>
      <c r="Q11" s="225">
        <v>9.1800000000000007E-2</v>
      </c>
      <c r="R11" s="229">
        <v>5.733E-4</v>
      </c>
      <c r="S11" s="230">
        <v>-1.6999999999999999E-3</v>
      </c>
      <c r="T11" s="231">
        <v>1.1999999999999999E-3</v>
      </c>
      <c r="U11" s="232">
        <v>0.1489</v>
      </c>
      <c r="V11" s="224">
        <v>0.33260000000000001</v>
      </c>
      <c r="W11" s="225">
        <v>0.1898</v>
      </c>
      <c r="X11" s="229">
        <v>7.9680000000000001E-2</v>
      </c>
      <c r="Y11" s="233">
        <v>1.0547</v>
      </c>
      <c r="Z11" s="225">
        <v>0.37119999999999997</v>
      </c>
      <c r="AA11" s="232">
        <v>4.4920000000000003E-3</v>
      </c>
      <c r="AB11" s="224">
        <v>0.90969999999999995</v>
      </c>
      <c r="AC11" s="225">
        <v>0.21540000000000001</v>
      </c>
      <c r="AD11" s="229">
        <v>2.4159999999999999E-5</v>
      </c>
      <c r="AE11" s="233">
        <v>0.29389999999999999</v>
      </c>
      <c r="AF11" s="225">
        <v>5.0299999999999997E-2</v>
      </c>
      <c r="AG11" s="232">
        <v>5.1860000000000001E-9</v>
      </c>
      <c r="AH11" s="224">
        <v>-0.4113</v>
      </c>
      <c r="AI11" s="225">
        <v>0.1268</v>
      </c>
      <c r="AJ11" s="229">
        <v>1.178E-3</v>
      </c>
      <c r="AK11" s="233">
        <v>0.1084</v>
      </c>
      <c r="AL11" s="225">
        <v>4.48E-2</v>
      </c>
      <c r="AM11" s="232">
        <v>1.566E-2</v>
      </c>
      <c r="AN11" s="224">
        <v>4.5999999999999999E-3</v>
      </c>
      <c r="AO11" s="225">
        <v>8.0000000000000002E-3</v>
      </c>
      <c r="AP11" s="229">
        <v>0.5655</v>
      </c>
      <c r="AQ11" s="627"/>
      <c r="AR11" s="225">
        <v>-1.54E-2</v>
      </c>
      <c r="AS11" s="233">
        <v>6.6699999999999995E-2</v>
      </c>
      <c r="AT11" s="452">
        <v>0.8175</v>
      </c>
      <c r="AU11" s="234" t="s">
        <v>901</v>
      </c>
      <c r="AV11" s="179">
        <v>2725</v>
      </c>
      <c r="AW11" s="226">
        <v>-0.21099999999999999</v>
      </c>
      <c r="AX11" s="628">
        <v>0.8327</v>
      </c>
    </row>
    <row r="12" spans="1:50" s="218" customFormat="1" ht="20" customHeight="1">
      <c r="A12" s="216" t="s">
        <v>930</v>
      </c>
      <c r="B12" s="428">
        <v>31554410</v>
      </c>
      <c r="C12" s="202" t="s">
        <v>774</v>
      </c>
      <c r="D12" s="202" t="s">
        <v>775</v>
      </c>
      <c r="E12" s="203" t="str">
        <f>VLOOKUP(A12,'ST15'!A$5:F$92,6,FALSE)</f>
        <v>CDKN1A</v>
      </c>
      <c r="F12" s="202" t="str">
        <f>VLOOKUP(C12,'ST15'!B$5:J$92,9,FALSE)</f>
        <v>NA</v>
      </c>
      <c r="G12" s="202" t="s">
        <v>182</v>
      </c>
      <c r="H12" s="202" t="s">
        <v>182</v>
      </c>
      <c r="I12" s="629">
        <v>8.0819999999999996E-10</v>
      </c>
      <c r="J12" s="629">
        <v>6.6568856122300001E-12</v>
      </c>
      <c r="K12" s="629" t="s">
        <v>1963</v>
      </c>
      <c r="L12" s="629" t="s">
        <v>1975</v>
      </c>
      <c r="M12" s="202" t="s">
        <v>25</v>
      </c>
      <c r="N12" s="205" t="s">
        <v>26</v>
      </c>
      <c r="O12" s="206">
        <v>0.76929999999999998</v>
      </c>
      <c r="P12" s="211">
        <v>-0.24840000000000001</v>
      </c>
      <c r="Q12" s="208">
        <v>6.7500000000000004E-2</v>
      </c>
      <c r="R12" s="212">
        <v>2.3360000000000001E-4</v>
      </c>
      <c r="S12" s="213">
        <v>-4.5999999999999999E-3</v>
      </c>
      <c r="T12" s="214">
        <v>8.9999999999999998E-4</v>
      </c>
      <c r="U12" s="215">
        <v>2.9159999999999999E-7</v>
      </c>
      <c r="V12" s="211">
        <v>-0.42899999999999999</v>
      </c>
      <c r="W12" s="208">
        <v>0.13950000000000001</v>
      </c>
      <c r="X12" s="212">
        <v>2.1099999999999999E-3</v>
      </c>
      <c r="Y12" s="207">
        <v>0.47289999999999999</v>
      </c>
      <c r="Z12" s="208">
        <v>0.27289999999999998</v>
      </c>
      <c r="AA12" s="215">
        <v>8.3140000000000006E-2</v>
      </c>
      <c r="AB12" s="211">
        <v>0.56579999999999997</v>
      </c>
      <c r="AC12" s="208">
        <v>0.15840000000000001</v>
      </c>
      <c r="AD12" s="212">
        <v>3.5409999999999999E-4</v>
      </c>
      <c r="AE12" s="207">
        <v>0.22720000000000001</v>
      </c>
      <c r="AF12" s="208">
        <v>3.6999999999999998E-2</v>
      </c>
      <c r="AG12" s="215">
        <v>8.0819999999999996E-10</v>
      </c>
      <c r="AH12" s="211">
        <v>-0.42530000000000001</v>
      </c>
      <c r="AI12" s="208">
        <v>9.3200000000000005E-2</v>
      </c>
      <c r="AJ12" s="212">
        <v>5.0180000000000001E-6</v>
      </c>
      <c r="AK12" s="207">
        <v>6.6699999999999995E-2</v>
      </c>
      <c r="AL12" s="208">
        <v>3.3000000000000002E-2</v>
      </c>
      <c r="AM12" s="215">
        <v>4.333E-2</v>
      </c>
      <c r="AN12" s="211">
        <v>-2.86E-2</v>
      </c>
      <c r="AO12" s="208">
        <v>5.8999999999999999E-3</v>
      </c>
      <c r="AP12" s="212">
        <v>1.218E-6</v>
      </c>
      <c r="AQ12" s="630"/>
      <c r="AR12" s="208">
        <v>-0.25109999999999999</v>
      </c>
      <c r="AS12" s="207">
        <v>4.5999999999999999E-2</v>
      </c>
      <c r="AT12" s="453">
        <v>4.6730000000000002E-8</v>
      </c>
      <c r="AU12" s="216" t="s">
        <v>893</v>
      </c>
      <c r="AV12" s="205">
        <v>4612</v>
      </c>
      <c r="AW12" s="217">
        <v>3.8490000000000002</v>
      </c>
      <c r="AX12" s="631">
        <v>1.188E-4</v>
      </c>
    </row>
    <row r="13" spans="1:50" s="218" customFormat="1" ht="20" customHeight="1">
      <c r="A13" s="234" t="s">
        <v>931</v>
      </c>
      <c r="B13" s="429" t="s">
        <v>1859</v>
      </c>
      <c r="C13" s="220" t="s">
        <v>776</v>
      </c>
      <c r="D13" s="220" t="s">
        <v>777</v>
      </c>
      <c r="E13" s="221" t="str">
        <f>VLOOKUP(A13,'ST15'!A$5:F$92,6,FALSE)</f>
        <v>SLC35F1</v>
      </c>
      <c r="F13" s="221" t="str">
        <f>VLOOKUP(C13,'ST15'!B$5:J$92,9,FALSE)</f>
        <v>CEP85L</v>
      </c>
      <c r="G13" s="221" t="s">
        <v>1048</v>
      </c>
      <c r="H13" s="221" t="s">
        <v>1850</v>
      </c>
      <c r="I13" s="626">
        <v>3.6100000000000001E-9</v>
      </c>
      <c r="J13" s="626">
        <v>9.0570672022400003E-10</v>
      </c>
      <c r="K13" s="626" t="s">
        <v>1964</v>
      </c>
      <c r="L13" s="626"/>
      <c r="M13" s="220" t="s">
        <v>25</v>
      </c>
      <c r="N13" s="179" t="s">
        <v>26</v>
      </c>
      <c r="O13" s="223">
        <v>0.43359999999999999</v>
      </c>
      <c r="P13" s="224">
        <v>-3.5700000000000003E-2</v>
      </c>
      <c r="Q13" s="225">
        <v>5.7000000000000002E-2</v>
      </c>
      <c r="R13" s="229">
        <v>0.53180000000000005</v>
      </c>
      <c r="S13" s="230">
        <v>1.5E-3</v>
      </c>
      <c r="T13" s="231">
        <v>8.0000000000000004E-4</v>
      </c>
      <c r="U13" s="232">
        <v>5.2830000000000002E-2</v>
      </c>
      <c r="V13" s="224">
        <v>-0.1459</v>
      </c>
      <c r="W13" s="225">
        <v>0.1179</v>
      </c>
      <c r="X13" s="229">
        <v>0.21590000000000001</v>
      </c>
      <c r="Y13" s="233">
        <v>-0.54859999999999998</v>
      </c>
      <c r="Z13" s="225">
        <v>0.2306</v>
      </c>
      <c r="AA13" s="232">
        <v>1.737E-2</v>
      </c>
      <c r="AB13" s="224">
        <v>-0.13439999999999999</v>
      </c>
      <c r="AC13" s="225">
        <v>0.1338</v>
      </c>
      <c r="AD13" s="229">
        <v>0.31540000000000001</v>
      </c>
      <c r="AE13" s="233">
        <v>2.18E-2</v>
      </c>
      <c r="AF13" s="225">
        <v>3.1300000000000001E-2</v>
      </c>
      <c r="AG13" s="232">
        <v>0.48559999999999998</v>
      </c>
      <c r="AH13" s="224">
        <v>-0.24249999999999999</v>
      </c>
      <c r="AI13" s="225">
        <v>7.8700000000000006E-2</v>
      </c>
      <c r="AJ13" s="229">
        <v>2.0760000000000002E-3</v>
      </c>
      <c r="AK13" s="233">
        <v>0.16450000000000001</v>
      </c>
      <c r="AL13" s="225">
        <v>2.7900000000000001E-2</v>
      </c>
      <c r="AM13" s="232">
        <v>3.6100000000000001E-9</v>
      </c>
      <c r="AN13" s="224">
        <v>-4.5999999999999999E-3</v>
      </c>
      <c r="AO13" s="225">
        <v>5.0000000000000001E-3</v>
      </c>
      <c r="AP13" s="229">
        <v>0.35510000000000003</v>
      </c>
      <c r="AQ13" s="627"/>
      <c r="AR13" s="225">
        <v>0.11219999999999999</v>
      </c>
      <c r="AS13" s="233">
        <v>4.0099999999999997E-2</v>
      </c>
      <c r="AT13" s="452">
        <v>5.1840000000000002E-3</v>
      </c>
      <c r="AU13" s="234" t="s">
        <v>894</v>
      </c>
      <c r="AV13" s="179">
        <v>5521</v>
      </c>
      <c r="AW13" s="226">
        <v>0.26600000000000001</v>
      </c>
      <c r="AX13" s="628">
        <v>0.7903</v>
      </c>
    </row>
    <row r="14" spans="1:50" s="218" customFormat="1" ht="20" customHeight="1">
      <c r="A14" s="216" t="s">
        <v>932</v>
      </c>
      <c r="B14" s="428">
        <v>31554410</v>
      </c>
      <c r="C14" s="202" t="s">
        <v>33</v>
      </c>
      <c r="D14" s="202" t="s">
        <v>34</v>
      </c>
      <c r="E14" s="203" t="str">
        <f>VLOOKUP(A14,'ST15'!A$5:F$92,6,FALSE)</f>
        <v>MTSS1</v>
      </c>
      <c r="F14" s="202" t="str">
        <f>VLOOKUP(C14,'ST15'!B$5:J$92,9,FALSE)</f>
        <v>NA</v>
      </c>
      <c r="G14" s="203" t="s">
        <v>35</v>
      </c>
      <c r="H14" s="202" t="s">
        <v>182</v>
      </c>
      <c r="I14" s="629">
        <v>3.6149999999999998E-12</v>
      </c>
      <c r="J14" s="629">
        <v>2.20919647529E-13</v>
      </c>
      <c r="K14" s="629" t="s">
        <v>10</v>
      </c>
      <c r="L14" s="629" t="s">
        <v>1968</v>
      </c>
      <c r="M14" s="202" t="s">
        <v>25</v>
      </c>
      <c r="N14" s="205" t="s">
        <v>22</v>
      </c>
      <c r="O14" s="206">
        <v>0.69069999999999998</v>
      </c>
      <c r="P14" s="211">
        <v>-0.4022</v>
      </c>
      <c r="Q14" s="208">
        <v>6.1400000000000003E-2</v>
      </c>
      <c r="R14" s="212">
        <v>5.7760000000000003E-11</v>
      </c>
      <c r="S14" s="213">
        <v>-2.7000000000000001E-3</v>
      </c>
      <c r="T14" s="214">
        <v>8.0000000000000004E-4</v>
      </c>
      <c r="U14" s="215">
        <v>8.2240000000000004E-4</v>
      </c>
      <c r="V14" s="211">
        <v>0.26150000000000001</v>
      </c>
      <c r="W14" s="208">
        <v>0.127</v>
      </c>
      <c r="X14" s="212">
        <v>3.9600000000000003E-2</v>
      </c>
      <c r="Y14" s="207">
        <v>1.0966</v>
      </c>
      <c r="Z14" s="208">
        <v>0.24859999999999999</v>
      </c>
      <c r="AA14" s="215">
        <v>1.028E-5</v>
      </c>
      <c r="AB14" s="211">
        <v>1.0024</v>
      </c>
      <c r="AC14" s="208">
        <v>0.14419999999999999</v>
      </c>
      <c r="AD14" s="212">
        <v>3.6149999999999998E-12</v>
      </c>
      <c r="AE14" s="207">
        <v>0.2031</v>
      </c>
      <c r="AF14" s="208">
        <v>3.3700000000000001E-2</v>
      </c>
      <c r="AG14" s="215">
        <v>1.5739999999999999E-9</v>
      </c>
      <c r="AH14" s="211">
        <v>-0.2452</v>
      </c>
      <c r="AI14" s="208">
        <v>8.48E-2</v>
      </c>
      <c r="AJ14" s="212">
        <v>3.8159999999999999E-3</v>
      </c>
      <c r="AK14" s="207">
        <v>3.6299999999999999E-2</v>
      </c>
      <c r="AL14" s="208">
        <v>3.0099999999999998E-2</v>
      </c>
      <c r="AM14" s="215">
        <v>0.2276</v>
      </c>
      <c r="AN14" s="211">
        <v>-3.8999999999999998E-3</v>
      </c>
      <c r="AO14" s="208">
        <v>5.4000000000000003E-3</v>
      </c>
      <c r="AP14" s="212">
        <v>0.46089999999999998</v>
      </c>
      <c r="AQ14" s="630"/>
      <c r="AR14" s="208">
        <v>-0.1019</v>
      </c>
      <c r="AS14" s="207">
        <v>4.3299999999999998E-2</v>
      </c>
      <c r="AT14" s="453">
        <v>1.847E-2</v>
      </c>
      <c r="AU14" s="216"/>
      <c r="AV14" s="205">
        <v>2725</v>
      </c>
      <c r="AW14" s="217">
        <v>4.0439999999999996</v>
      </c>
      <c r="AX14" s="631">
        <v>5.2609999999999999E-5</v>
      </c>
    </row>
    <row r="15" spans="1:50" s="218" customFormat="1" ht="20" customHeight="1">
      <c r="A15" s="234" t="s">
        <v>933</v>
      </c>
      <c r="B15" s="429">
        <v>31554410</v>
      </c>
      <c r="C15" s="220" t="s">
        <v>36</v>
      </c>
      <c r="D15" s="220" t="s">
        <v>37</v>
      </c>
      <c r="E15" s="221" t="str">
        <f>VLOOKUP(A15,'ST15'!A$5:F$92,6,FALSE)</f>
        <v>BAG3</v>
      </c>
      <c r="F15" s="221" t="str">
        <f>VLOOKUP(C15,'ST15'!B$5:J$92,9,FALSE)</f>
        <v>BAG3</v>
      </c>
      <c r="G15" s="220" t="s">
        <v>182</v>
      </c>
      <c r="H15" s="220" t="s">
        <v>182</v>
      </c>
      <c r="I15" s="626">
        <v>6.2540000000000001E-20</v>
      </c>
      <c r="J15" s="626">
        <v>6.15171291591E-22</v>
      </c>
      <c r="K15" s="626" t="s">
        <v>1963</v>
      </c>
      <c r="L15" s="626" t="s">
        <v>1969</v>
      </c>
      <c r="M15" s="220" t="s">
        <v>25</v>
      </c>
      <c r="N15" s="179" t="s">
        <v>26</v>
      </c>
      <c r="O15" s="223">
        <v>0.77800000000000002</v>
      </c>
      <c r="P15" s="224">
        <v>-0.59409999999999996</v>
      </c>
      <c r="Q15" s="225">
        <v>6.8500000000000005E-2</v>
      </c>
      <c r="R15" s="229">
        <v>4.0699999999999999E-18</v>
      </c>
      <c r="S15" s="230">
        <v>-1.5E-3</v>
      </c>
      <c r="T15" s="231">
        <v>8.9999999999999998E-4</v>
      </c>
      <c r="U15" s="232">
        <v>0.10340000000000001</v>
      </c>
      <c r="V15" s="224">
        <v>0.51880000000000004</v>
      </c>
      <c r="W15" s="225">
        <v>0.1416</v>
      </c>
      <c r="X15" s="229">
        <v>2.4850000000000002E-4</v>
      </c>
      <c r="Y15" s="233">
        <v>1.3234999999999999</v>
      </c>
      <c r="Z15" s="225">
        <v>0.27710000000000001</v>
      </c>
      <c r="AA15" s="232">
        <v>1.7799999999999999E-6</v>
      </c>
      <c r="AB15" s="224">
        <v>1.4008</v>
      </c>
      <c r="AC15" s="225">
        <v>0.16070000000000001</v>
      </c>
      <c r="AD15" s="229">
        <v>2.912E-18</v>
      </c>
      <c r="AE15" s="233">
        <v>0.3427</v>
      </c>
      <c r="AF15" s="225">
        <v>3.7499999999999999E-2</v>
      </c>
      <c r="AG15" s="232">
        <v>6.2540000000000001E-20</v>
      </c>
      <c r="AH15" s="224">
        <v>-0.52800000000000002</v>
      </c>
      <c r="AI15" s="225">
        <v>9.4500000000000001E-2</v>
      </c>
      <c r="AJ15" s="229">
        <v>2.302E-8</v>
      </c>
      <c r="AK15" s="233">
        <v>0.1363</v>
      </c>
      <c r="AL15" s="225">
        <v>3.3500000000000002E-2</v>
      </c>
      <c r="AM15" s="232">
        <v>4.7110000000000001E-5</v>
      </c>
      <c r="AN15" s="224">
        <v>8.8999999999999999E-3</v>
      </c>
      <c r="AO15" s="225">
        <v>6.0000000000000001E-3</v>
      </c>
      <c r="AP15" s="229">
        <v>0.13819999999999999</v>
      </c>
      <c r="AQ15" s="627"/>
      <c r="AR15" s="225">
        <v>-0.35449999999999998</v>
      </c>
      <c r="AS15" s="233">
        <v>4.7399999999999998E-2</v>
      </c>
      <c r="AT15" s="452">
        <v>7.7189999999999997E-14</v>
      </c>
      <c r="AU15" s="234" t="s">
        <v>900</v>
      </c>
      <c r="AV15" s="179">
        <v>4612</v>
      </c>
      <c r="AW15" s="226">
        <v>11.874000000000001</v>
      </c>
      <c r="AX15" s="628">
        <v>1.621E-32</v>
      </c>
    </row>
    <row r="16" spans="1:50" s="218" customFormat="1" ht="20" customHeight="1">
      <c r="A16" s="216" t="s">
        <v>934</v>
      </c>
      <c r="B16" s="428">
        <v>31554410</v>
      </c>
      <c r="C16" s="202" t="s">
        <v>39</v>
      </c>
      <c r="D16" s="202" t="s">
        <v>40</v>
      </c>
      <c r="E16" s="203" t="str">
        <f>VLOOKUP(A16,'ST15'!A$5:F$92,6,FALSE)</f>
        <v>SH2B3</v>
      </c>
      <c r="F16" s="203" t="str">
        <f>VLOOKUP(C16,'ST15'!B$5:J$92,9,FALSE)</f>
        <v>SH2B3</v>
      </c>
      <c r="G16" s="203" t="s">
        <v>1224</v>
      </c>
      <c r="H16" s="203" t="s">
        <v>1822</v>
      </c>
      <c r="I16" s="629">
        <v>1.34E-10</v>
      </c>
      <c r="J16" s="629">
        <v>6.1340525457499999E-10</v>
      </c>
      <c r="K16" s="629" t="s">
        <v>9</v>
      </c>
      <c r="L16" s="629"/>
      <c r="M16" s="202" t="s">
        <v>21</v>
      </c>
      <c r="N16" s="205" t="s">
        <v>22</v>
      </c>
      <c r="O16" s="206">
        <v>0.52170000000000005</v>
      </c>
      <c r="P16" s="211">
        <v>-2.1499999999999998E-2</v>
      </c>
      <c r="Q16" s="208">
        <v>5.6500000000000002E-2</v>
      </c>
      <c r="R16" s="212">
        <v>0.70409999999999995</v>
      </c>
      <c r="S16" s="213">
        <v>-3.2000000000000002E-3</v>
      </c>
      <c r="T16" s="214">
        <v>6.9999999999999999E-4</v>
      </c>
      <c r="U16" s="215">
        <v>1.9400000000000001E-5</v>
      </c>
      <c r="V16" s="211">
        <v>0.40200000000000002</v>
      </c>
      <c r="W16" s="208">
        <v>0.1168</v>
      </c>
      <c r="X16" s="212">
        <v>5.7549999999999995E-4</v>
      </c>
      <c r="Y16" s="207">
        <v>1.4676</v>
      </c>
      <c r="Z16" s="208">
        <v>0.22850000000000001</v>
      </c>
      <c r="AA16" s="215">
        <v>1.34E-10</v>
      </c>
      <c r="AB16" s="211">
        <v>0.6371</v>
      </c>
      <c r="AC16" s="208">
        <v>0.1326</v>
      </c>
      <c r="AD16" s="212">
        <v>1.564E-6</v>
      </c>
      <c r="AE16" s="207">
        <v>-1.78E-2</v>
      </c>
      <c r="AF16" s="208">
        <v>3.09E-2</v>
      </c>
      <c r="AG16" s="215">
        <v>0.56569999999999998</v>
      </c>
      <c r="AH16" s="211">
        <v>0.14680000000000001</v>
      </c>
      <c r="AI16" s="208">
        <v>7.8E-2</v>
      </c>
      <c r="AJ16" s="212">
        <v>5.9810000000000002E-2</v>
      </c>
      <c r="AK16" s="207">
        <v>-5.1400000000000001E-2</v>
      </c>
      <c r="AL16" s="208">
        <v>2.76E-2</v>
      </c>
      <c r="AM16" s="215">
        <v>6.293E-2</v>
      </c>
      <c r="AN16" s="211">
        <v>-1.8E-3</v>
      </c>
      <c r="AO16" s="208">
        <v>4.8999999999999998E-3</v>
      </c>
      <c r="AP16" s="212">
        <v>0.71779999999999999</v>
      </c>
      <c r="AQ16" s="630"/>
      <c r="AR16" s="208">
        <v>2.5000000000000001E-3</v>
      </c>
      <c r="AS16" s="207">
        <v>4.0399999999999998E-2</v>
      </c>
      <c r="AT16" s="453">
        <v>0.95069999999999999</v>
      </c>
      <c r="AU16" s="216" t="s">
        <v>896</v>
      </c>
      <c r="AV16" s="205">
        <v>5521</v>
      </c>
      <c r="AW16" s="217">
        <v>0.64800000000000002</v>
      </c>
      <c r="AX16" s="631">
        <v>0.51680000000000004</v>
      </c>
    </row>
    <row r="17" spans="1:50" s="218" customFormat="1" ht="20" customHeight="1">
      <c r="A17" s="234" t="s">
        <v>935</v>
      </c>
      <c r="B17" s="429" t="s">
        <v>1859</v>
      </c>
      <c r="C17" s="220" t="s">
        <v>42</v>
      </c>
      <c r="D17" s="220" t="s">
        <v>43</v>
      </c>
      <c r="E17" s="221" t="str">
        <f>VLOOKUP(A17,'ST15'!A$5:F$92,6,FALSE)</f>
        <v>PXN</v>
      </c>
      <c r="F17" s="220" t="str">
        <f>VLOOKUP(C17,'ST15'!B$5:J$92,9,FALSE)</f>
        <v>NA</v>
      </c>
      <c r="G17" s="221" t="s">
        <v>44</v>
      </c>
      <c r="H17" s="220" t="s">
        <v>182</v>
      </c>
      <c r="I17" s="626">
        <v>3.359E-10</v>
      </c>
      <c r="J17" s="626">
        <v>8.8374648014999997E-13</v>
      </c>
      <c r="K17" s="626" t="s">
        <v>7</v>
      </c>
      <c r="L17" s="626"/>
      <c r="M17" s="220" t="s">
        <v>25</v>
      </c>
      <c r="N17" s="179" t="s">
        <v>26</v>
      </c>
      <c r="O17" s="223">
        <v>0.97650000000000003</v>
      </c>
      <c r="P17" s="224">
        <v>0.48859999999999998</v>
      </c>
      <c r="Q17" s="225">
        <v>0.18779999999999999</v>
      </c>
      <c r="R17" s="229">
        <v>9.2829999999999996E-3</v>
      </c>
      <c r="S17" s="230">
        <v>1.55E-2</v>
      </c>
      <c r="T17" s="231">
        <v>2.5000000000000001E-3</v>
      </c>
      <c r="U17" s="232">
        <v>3.359E-10</v>
      </c>
      <c r="V17" s="224">
        <v>0.65769999999999995</v>
      </c>
      <c r="W17" s="225">
        <v>0.3881</v>
      </c>
      <c r="X17" s="229">
        <v>9.0190000000000006E-2</v>
      </c>
      <c r="Y17" s="233">
        <v>-2.9691999999999998</v>
      </c>
      <c r="Z17" s="225">
        <v>0.76019999999999999</v>
      </c>
      <c r="AA17" s="232">
        <v>9.3830000000000001E-5</v>
      </c>
      <c r="AB17" s="224">
        <v>-1.9778</v>
      </c>
      <c r="AC17" s="225">
        <v>0.44140000000000001</v>
      </c>
      <c r="AD17" s="229">
        <v>7.4410000000000004E-6</v>
      </c>
      <c r="AE17" s="233">
        <v>-0.38119999999999998</v>
      </c>
      <c r="AF17" s="225">
        <v>0.1028</v>
      </c>
      <c r="AG17" s="232">
        <v>2.098E-4</v>
      </c>
      <c r="AH17" s="224">
        <v>0.69840000000000002</v>
      </c>
      <c r="AI17" s="225">
        <v>0.2591</v>
      </c>
      <c r="AJ17" s="229">
        <v>7.0280000000000004E-3</v>
      </c>
      <c r="AK17" s="233">
        <v>-0.1118</v>
      </c>
      <c r="AL17" s="225">
        <v>9.2200000000000004E-2</v>
      </c>
      <c r="AM17" s="232">
        <v>0.22509999999999999</v>
      </c>
      <c r="AN17" s="224">
        <v>7.7200000000000005E-2</v>
      </c>
      <c r="AO17" s="225">
        <v>1.6400000000000001E-2</v>
      </c>
      <c r="AP17" s="229">
        <v>2.3590000000000002E-6</v>
      </c>
      <c r="AQ17" s="627"/>
      <c r="AR17" s="225">
        <v>0.21390000000000001</v>
      </c>
      <c r="AS17" s="233">
        <v>0.14480000000000001</v>
      </c>
      <c r="AT17" s="452">
        <v>0.13950000000000001</v>
      </c>
      <c r="AU17" s="234"/>
      <c r="AV17" s="179">
        <v>1816</v>
      </c>
      <c r="AW17" s="226">
        <v>-1.1499999999999999</v>
      </c>
      <c r="AX17" s="628">
        <v>0.25019999999999998</v>
      </c>
    </row>
    <row r="18" spans="1:50" s="218" customFormat="1" ht="20" customHeight="1">
      <c r="A18" s="216" t="s">
        <v>936</v>
      </c>
      <c r="B18" s="428">
        <v>31554410</v>
      </c>
      <c r="C18" s="202" t="s">
        <v>47</v>
      </c>
      <c r="D18" s="202" t="s">
        <v>48</v>
      </c>
      <c r="E18" s="203" t="str">
        <f>VLOOKUP(A18,'ST15'!A$5:F$92,6,FALSE)</f>
        <v>ALPK3</v>
      </c>
      <c r="F18" s="202" t="str">
        <f>VLOOKUP(C18,'ST15'!B$5:J$92,9,FALSE)</f>
        <v>NA</v>
      </c>
      <c r="G18" s="203" t="s">
        <v>1225</v>
      </c>
      <c r="H18" s="203" t="s">
        <v>1841</v>
      </c>
      <c r="I18" s="629">
        <v>3.6220000000000001E-12</v>
      </c>
      <c r="J18" s="629">
        <v>4.0264995249000001E-16</v>
      </c>
      <c r="K18" s="629" t="s">
        <v>7</v>
      </c>
      <c r="L18" s="629" t="s">
        <v>1973</v>
      </c>
      <c r="M18" s="202" t="s">
        <v>25</v>
      </c>
      <c r="N18" s="205" t="s">
        <v>26</v>
      </c>
      <c r="O18" s="206">
        <v>0.51749999999999996</v>
      </c>
      <c r="P18" s="211">
        <v>0.19220000000000001</v>
      </c>
      <c r="Q18" s="208">
        <v>5.6500000000000002E-2</v>
      </c>
      <c r="R18" s="212">
        <v>6.7210000000000002E-4</v>
      </c>
      <c r="S18" s="213">
        <v>5.1999999999999998E-3</v>
      </c>
      <c r="T18" s="214">
        <v>6.9999999999999999E-4</v>
      </c>
      <c r="U18" s="215">
        <v>3.6220000000000001E-12</v>
      </c>
      <c r="V18" s="211">
        <v>0.2722</v>
      </c>
      <c r="W18" s="208">
        <v>0.1169</v>
      </c>
      <c r="X18" s="212">
        <v>1.9879999999999998E-2</v>
      </c>
      <c r="Y18" s="207">
        <v>-0.83379999999999999</v>
      </c>
      <c r="Z18" s="208">
        <v>0.22869999999999999</v>
      </c>
      <c r="AA18" s="215">
        <v>2.6600000000000001E-4</v>
      </c>
      <c r="AB18" s="211">
        <v>-0.61860000000000004</v>
      </c>
      <c r="AC18" s="208">
        <v>0.13270000000000001</v>
      </c>
      <c r="AD18" s="212">
        <v>3.1250000000000001E-6</v>
      </c>
      <c r="AE18" s="207">
        <v>-0.157</v>
      </c>
      <c r="AF18" s="208">
        <v>3.1E-2</v>
      </c>
      <c r="AG18" s="215">
        <v>3.9789999999999998E-7</v>
      </c>
      <c r="AH18" s="211">
        <v>0.2787</v>
      </c>
      <c r="AI18" s="208">
        <v>7.8E-2</v>
      </c>
      <c r="AJ18" s="212">
        <v>3.524E-4</v>
      </c>
      <c r="AK18" s="207">
        <v>-3.8E-3</v>
      </c>
      <c r="AL18" s="208">
        <v>2.76E-2</v>
      </c>
      <c r="AM18" s="215">
        <v>0.89039999999999997</v>
      </c>
      <c r="AN18" s="211">
        <v>3.1399999999999997E-2</v>
      </c>
      <c r="AO18" s="208">
        <v>4.8999999999999998E-3</v>
      </c>
      <c r="AP18" s="212">
        <v>1.7399999999999999E-10</v>
      </c>
      <c r="AQ18" s="630"/>
      <c r="AR18" s="208">
        <v>0.1686</v>
      </c>
      <c r="AS18" s="207">
        <v>4.0500000000000001E-2</v>
      </c>
      <c r="AT18" s="453">
        <v>3.1569999999999998E-5</v>
      </c>
      <c r="AU18" s="216" t="s">
        <v>897</v>
      </c>
      <c r="AV18" s="205">
        <v>2725</v>
      </c>
      <c r="AW18" s="217">
        <v>-2.2269999999999999</v>
      </c>
      <c r="AX18" s="631">
        <v>2.596E-2</v>
      </c>
    </row>
    <row r="19" spans="1:50" s="218" customFormat="1" ht="20" customHeight="1">
      <c r="A19" s="234" t="s">
        <v>937</v>
      </c>
      <c r="B19" s="429" t="s">
        <v>1859</v>
      </c>
      <c r="C19" s="220" t="s">
        <v>778</v>
      </c>
      <c r="D19" s="220" t="s">
        <v>779</v>
      </c>
      <c r="E19" s="221" t="str">
        <f>VLOOKUP(A19,'ST15'!A$5:F$92,6,FALSE)</f>
        <v>IGF1R</v>
      </c>
      <c r="F19" s="220" t="str">
        <f>VLOOKUP(C19,'ST15'!B$5:J$92,9,FALSE)</f>
        <v>NA</v>
      </c>
      <c r="G19" s="221" t="s">
        <v>49</v>
      </c>
      <c r="H19" s="221" t="s">
        <v>1851</v>
      </c>
      <c r="I19" s="626">
        <v>4.2799999999999997E-11</v>
      </c>
      <c r="J19" s="626">
        <v>1.1103702225000001E-9</v>
      </c>
      <c r="K19" s="626" t="s">
        <v>784</v>
      </c>
      <c r="L19" s="626"/>
      <c r="M19" s="220" t="s">
        <v>25</v>
      </c>
      <c r="N19" s="179" t="s">
        <v>22</v>
      </c>
      <c r="O19" s="223">
        <v>0.61070000000000002</v>
      </c>
      <c r="P19" s="224">
        <v>-0.11749999999999999</v>
      </c>
      <c r="Q19" s="225">
        <v>5.8000000000000003E-2</v>
      </c>
      <c r="R19" s="229">
        <v>4.2869999999999998E-2</v>
      </c>
      <c r="S19" s="230">
        <v>4.1999999999999997E-3</v>
      </c>
      <c r="T19" s="231">
        <v>8.0000000000000004E-4</v>
      </c>
      <c r="U19" s="232">
        <v>5.1289999999999998E-8</v>
      </c>
      <c r="V19" s="224">
        <v>0.54549999999999998</v>
      </c>
      <c r="W19" s="225">
        <v>0.12</v>
      </c>
      <c r="X19" s="229">
        <v>5.4480000000000002E-6</v>
      </c>
      <c r="Y19" s="233">
        <v>-9.4E-2</v>
      </c>
      <c r="Z19" s="225">
        <v>0.23480000000000001</v>
      </c>
      <c r="AA19" s="232">
        <v>0.68889999999999996</v>
      </c>
      <c r="AB19" s="224">
        <v>0.1217</v>
      </c>
      <c r="AC19" s="225">
        <v>0.13619999999999999</v>
      </c>
      <c r="AD19" s="229">
        <v>0.3715</v>
      </c>
      <c r="AE19" s="233">
        <v>2.18E-2</v>
      </c>
      <c r="AF19" s="225">
        <v>3.1800000000000002E-2</v>
      </c>
      <c r="AG19" s="232">
        <v>0.49320000000000003</v>
      </c>
      <c r="AH19" s="224">
        <v>4.5400000000000003E-2</v>
      </c>
      <c r="AI19" s="225">
        <v>8.0100000000000005E-2</v>
      </c>
      <c r="AJ19" s="229">
        <v>0.57089999999999996</v>
      </c>
      <c r="AK19" s="233">
        <v>1.3599999999999999E-2</v>
      </c>
      <c r="AL19" s="225">
        <v>2.8400000000000002E-2</v>
      </c>
      <c r="AM19" s="232">
        <v>0.63280000000000003</v>
      </c>
      <c r="AN19" s="224">
        <v>3.3300000000000003E-2</v>
      </c>
      <c r="AO19" s="225">
        <v>5.1000000000000004E-3</v>
      </c>
      <c r="AP19" s="229">
        <v>4.2799999999999997E-11</v>
      </c>
      <c r="AQ19" s="627"/>
      <c r="AR19" s="225">
        <v>4.19E-2</v>
      </c>
      <c r="AS19" s="233">
        <v>4.3499999999999997E-2</v>
      </c>
      <c r="AT19" s="452">
        <v>0.33500000000000002</v>
      </c>
      <c r="AU19" s="234" t="s">
        <v>898</v>
      </c>
      <c r="AV19" s="179">
        <v>4612</v>
      </c>
      <c r="AW19" s="226">
        <v>2.33</v>
      </c>
      <c r="AX19" s="628">
        <v>1.9810000000000001E-2</v>
      </c>
    </row>
    <row r="20" spans="1:50" s="218" customFormat="1" ht="20" customHeight="1">
      <c r="A20" s="216" t="s">
        <v>1220</v>
      </c>
      <c r="B20" s="428" t="s">
        <v>1859</v>
      </c>
      <c r="C20" s="202" t="s">
        <v>780</v>
      </c>
      <c r="D20" s="202" t="s">
        <v>781</v>
      </c>
      <c r="E20" s="203" t="str">
        <f>VLOOKUP(A20,'ST15'!A$5:F$92,6,FALSE)</f>
        <v>ARL17A</v>
      </c>
      <c r="F20" s="202" t="s">
        <v>1177</v>
      </c>
      <c r="G20" s="202" t="s">
        <v>1177</v>
      </c>
      <c r="H20" s="202" t="s">
        <v>1177</v>
      </c>
      <c r="I20" s="629">
        <v>2.2219999999999999E-11</v>
      </c>
      <c r="J20" s="629">
        <v>3.9916476406799998E-11</v>
      </c>
      <c r="K20" s="629" t="s">
        <v>784</v>
      </c>
      <c r="L20" s="629" t="s">
        <v>1965</v>
      </c>
      <c r="M20" s="202" t="s">
        <v>25</v>
      </c>
      <c r="N20" s="205" t="s">
        <v>21</v>
      </c>
      <c r="O20" s="206">
        <v>0.1991</v>
      </c>
      <c r="P20" s="211">
        <v>-2.87E-2</v>
      </c>
      <c r="Q20" s="208">
        <v>7.1599999999999997E-2</v>
      </c>
      <c r="R20" s="212">
        <v>0.68810000000000004</v>
      </c>
      <c r="S20" s="213">
        <v>4.7999999999999996E-3</v>
      </c>
      <c r="T20" s="214">
        <v>8.9999999999999998E-4</v>
      </c>
      <c r="U20" s="215">
        <v>4.0149999999999999E-7</v>
      </c>
      <c r="V20" s="211">
        <v>0.70989999999999998</v>
      </c>
      <c r="W20" s="208">
        <v>0.14810000000000001</v>
      </c>
      <c r="X20" s="212">
        <v>1.637E-6</v>
      </c>
      <c r="Y20" s="207">
        <v>-0.1133</v>
      </c>
      <c r="Z20" s="208">
        <v>0.28989999999999999</v>
      </c>
      <c r="AA20" s="215">
        <v>0.69589999999999996</v>
      </c>
      <c r="AB20" s="211">
        <v>-2.1499999999999998E-2</v>
      </c>
      <c r="AC20" s="208">
        <v>0.16819999999999999</v>
      </c>
      <c r="AD20" s="212">
        <v>0.89810000000000001</v>
      </c>
      <c r="AE20" s="207">
        <v>-1.7000000000000001E-2</v>
      </c>
      <c r="AF20" s="208">
        <v>3.9199999999999999E-2</v>
      </c>
      <c r="AG20" s="215">
        <v>0.66539999999999999</v>
      </c>
      <c r="AH20" s="211">
        <v>0.1338</v>
      </c>
      <c r="AI20" s="208">
        <v>9.8799999999999999E-2</v>
      </c>
      <c r="AJ20" s="212">
        <v>0.17580000000000001</v>
      </c>
      <c r="AK20" s="207">
        <v>2.24E-2</v>
      </c>
      <c r="AL20" s="208">
        <v>3.5099999999999999E-2</v>
      </c>
      <c r="AM20" s="215">
        <v>0.52310000000000001</v>
      </c>
      <c r="AN20" s="211">
        <v>4.1799999999999997E-2</v>
      </c>
      <c r="AO20" s="208">
        <v>6.1999999999999998E-3</v>
      </c>
      <c r="AP20" s="212">
        <v>2.2219999999999999E-11</v>
      </c>
      <c r="AQ20" s="630" t="s">
        <v>847</v>
      </c>
      <c r="AR20" s="208">
        <v>0.29089999999999999</v>
      </c>
      <c r="AS20" s="207">
        <v>4.8099999999999997E-2</v>
      </c>
      <c r="AT20" s="453">
        <v>1.471E-9</v>
      </c>
      <c r="AU20" s="216" t="s">
        <v>899</v>
      </c>
      <c r="AV20" s="205">
        <v>5521</v>
      </c>
      <c r="AW20" s="217">
        <v>0.48099999999999998</v>
      </c>
      <c r="AX20" s="631">
        <v>0.63039999999999996</v>
      </c>
    </row>
    <row r="21" spans="1:50" s="218" customFormat="1" ht="20" customHeight="1">
      <c r="A21" s="234" t="s">
        <v>938</v>
      </c>
      <c r="B21" s="429">
        <v>31554410</v>
      </c>
      <c r="C21" s="220" t="s">
        <v>50</v>
      </c>
      <c r="D21" s="220" t="s">
        <v>51</v>
      </c>
      <c r="E21" s="221" t="str">
        <f>VLOOKUP(A21,'ST15'!A$5:F$92,6,FALSE)</f>
        <v>SMARCB1</v>
      </c>
      <c r="F21" s="221" t="str">
        <f>VLOOKUP(C21,'ST15'!B$5:J$92,9,FALSE)</f>
        <v>DERL3</v>
      </c>
      <c r="G21" s="221" t="s">
        <v>1208</v>
      </c>
      <c r="H21" s="221" t="s">
        <v>1711</v>
      </c>
      <c r="I21" s="626">
        <v>1.332E-12</v>
      </c>
      <c r="J21" s="626">
        <v>4.7559473065400004E-16</v>
      </c>
      <c r="K21" s="626" t="s">
        <v>7</v>
      </c>
      <c r="L21" s="626" t="s">
        <v>1974</v>
      </c>
      <c r="M21" s="220" t="s">
        <v>22</v>
      </c>
      <c r="N21" s="179" t="s">
        <v>26</v>
      </c>
      <c r="O21" s="223">
        <v>0.8085</v>
      </c>
      <c r="P21" s="224">
        <v>-0.3024</v>
      </c>
      <c r="Q21" s="225">
        <v>7.1800000000000003E-2</v>
      </c>
      <c r="R21" s="229">
        <v>2.51E-5</v>
      </c>
      <c r="S21" s="230">
        <v>-6.7000000000000002E-3</v>
      </c>
      <c r="T21" s="231">
        <v>8.9999999999999998E-4</v>
      </c>
      <c r="U21" s="232">
        <v>1.332E-12</v>
      </c>
      <c r="V21" s="224">
        <v>-0.43280000000000002</v>
      </c>
      <c r="W21" s="225">
        <v>0.1484</v>
      </c>
      <c r="X21" s="229">
        <v>3.5479999999999999E-3</v>
      </c>
      <c r="Y21" s="233">
        <v>0.93869999999999998</v>
      </c>
      <c r="Z21" s="225">
        <v>0.29049999999999998</v>
      </c>
      <c r="AA21" s="232">
        <v>1.232E-3</v>
      </c>
      <c r="AB21" s="224">
        <v>0.7893</v>
      </c>
      <c r="AC21" s="225">
        <v>0.16850000000000001</v>
      </c>
      <c r="AD21" s="229">
        <v>2.819E-6</v>
      </c>
      <c r="AE21" s="233">
        <v>0.22850000000000001</v>
      </c>
      <c r="AF21" s="225">
        <v>3.9300000000000002E-2</v>
      </c>
      <c r="AG21" s="232">
        <v>6.2330000000000003E-9</v>
      </c>
      <c r="AH21" s="224">
        <v>-0.5716</v>
      </c>
      <c r="AI21" s="225">
        <v>9.9000000000000005E-2</v>
      </c>
      <c r="AJ21" s="229">
        <v>7.8670000000000002E-9</v>
      </c>
      <c r="AK21" s="233">
        <v>1.52E-2</v>
      </c>
      <c r="AL21" s="225">
        <v>3.5099999999999999E-2</v>
      </c>
      <c r="AM21" s="232">
        <v>0.66539999999999999</v>
      </c>
      <c r="AN21" s="224">
        <v>-3.9100000000000003E-2</v>
      </c>
      <c r="AO21" s="225">
        <v>6.3E-3</v>
      </c>
      <c r="AP21" s="229">
        <v>4.2569999999999999E-10</v>
      </c>
      <c r="AQ21" s="627" t="s">
        <v>846</v>
      </c>
      <c r="AR21" s="225">
        <v>-0.18640000000000001</v>
      </c>
      <c r="AS21" s="233">
        <v>5.2499999999999998E-2</v>
      </c>
      <c r="AT21" s="452">
        <v>3.8220000000000002E-4</v>
      </c>
      <c r="AU21" s="234" t="s">
        <v>902</v>
      </c>
      <c r="AV21" s="179">
        <v>2725</v>
      </c>
      <c r="AW21" s="226">
        <v>2.2709999999999999</v>
      </c>
      <c r="AX21" s="628">
        <v>2.3140000000000001E-2</v>
      </c>
    </row>
    <row r="22" spans="1:50" s="218" customFormat="1" ht="20" customHeight="1">
      <c r="A22" s="216" t="s">
        <v>939</v>
      </c>
      <c r="B22" s="205" t="s">
        <v>1859</v>
      </c>
      <c r="C22" s="202" t="s">
        <v>53</v>
      </c>
      <c r="D22" s="202" t="s">
        <v>54</v>
      </c>
      <c r="E22" s="203" t="str">
        <f>VLOOKUP(A22,'ST15'!A$5:F$92,6,FALSE)</f>
        <v>MYO18B</v>
      </c>
      <c r="F22" s="203" t="str">
        <f>VLOOKUP(C22,'ST15'!B$5:J$92,9,FALSE)</f>
        <v>MYO18B</v>
      </c>
      <c r="G22" s="202" t="s">
        <v>182</v>
      </c>
      <c r="H22" s="202" t="s">
        <v>182</v>
      </c>
      <c r="I22" s="629">
        <v>5.6249999999999997E-10</v>
      </c>
      <c r="J22" s="629">
        <v>8.8396728559000002E-10</v>
      </c>
      <c r="K22" s="629" t="s">
        <v>784</v>
      </c>
      <c r="L22" s="629"/>
      <c r="M22" s="202" t="s">
        <v>25</v>
      </c>
      <c r="N22" s="205" t="s">
        <v>26</v>
      </c>
      <c r="O22" s="206">
        <v>0.35780000000000001</v>
      </c>
      <c r="P22" s="211">
        <v>6.3399999999999998E-2</v>
      </c>
      <c r="Q22" s="208">
        <v>5.9200000000000003E-2</v>
      </c>
      <c r="R22" s="212">
        <v>0.2838</v>
      </c>
      <c r="S22" s="213">
        <v>4.1999999999999997E-3</v>
      </c>
      <c r="T22" s="214">
        <v>8.0000000000000004E-4</v>
      </c>
      <c r="U22" s="215">
        <v>4.8900000000000001E-8</v>
      </c>
      <c r="V22" s="211">
        <v>0.37430000000000002</v>
      </c>
      <c r="W22" s="208">
        <v>0.12239999999999999</v>
      </c>
      <c r="X22" s="212">
        <v>2.2309999999999999E-3</v>
      </c>
      <c r="Y22" s="207">
        <v>-0.36159999999999998</v>
      </c>
      <c r="Z22" s="208">
        <v>0.23960000000000001</v>
      </c>
      <c r="AA22" s="215">
        <v>0.13120000000000001</v>
      </c>
      <c r="AB22" s="211">
        <v>-0.22520000000000001</v>
      </c>
      <c r="AC22" s="208">
        <v>0.13900000000000001</v>
      </c>
      <c r="AD22" s="212">
        <v>0.1053</v>
      </c>
      <c r="AE22" s="207">
        <v>-8.2400000000000001E-2</v>
      </c>
      <c r="AF22" s="208">
        <v>3.2399999999999998E-2</v>
      </c>
      <c r="AG22" s="215">
        <v>1.107E-2</v>
      </c>
      <c r="AH22" s="211">
        <v>0.29630000000000001</v>
      </c>
      <c r="AI22" s="208">
        <v>8.1699999999999995E-2</v>
      </c>
      <c r="AJ22" s="212">
        <v>2.8659999999999997E-4</v>
      </c>
      <c r="AK22" s="207">
        <v>-1.6999999999999999E-3</v>
      </c>
      <c r="AL22" s="208">
        <v>2.8899999999999999E-2</v>
      </c>
      <c r="AM22" s="215">
        <v>0.9536</v>
      </c>
      <c r="AN22" s="211">
        <v>3.2000000000000001E-2</v>
      </c>
      <c r="AO22" s="208">
        <v>5.1999999999999998E-3</v>
      </c>
      <c r="AP22" s="212">
        <v>5.6249999999999997E-10</v>
      </c>
      <c r="AQ22" s="630"/>
      <c r="AR22" s="208">
        <v>0.1195</v>
      </c>
      <c r="AS22" s="207">
        <v>4.3200000000000002E-2</v>
      </c>
      <c r="AT22" s="453">
        <v>5.6779999999999999E-3</v>
      </c>
      <c r="AU22" s="216" t="s">
        <v>903</v>
      </c>
      <c r="AV22" s="205">
        <v>4612</v>
      </c>
      <c r="AW22" s="217">
        <v>1.119</v>
      </c>
      <c r="AX22" s="631">
        <v>0.26329999999999998</v>
      </c>
    </row>
    <row r="23" spans="1:50" s="218" customFormat="1" ht="20" customHeight="1">
      <c r="A23" s="219" t="s">
        <v>940</v>
      </c>
      <c r="B23" s="429" t="s">
        <v>1859</v>
      </c>
      <c r="C23" s="220" t="s">
        <v>31</v>
      </c>
      <c r="D23" s="220" t="s">
        <v>32</v>
      </c>
      <c r="E23" s="221" t="str">
        <f>VLOOKUP(A23,'ST15'!A$5:F$92,6,FALSE)</f>
        <v>LUC7L2</v>
      </c>
      <c r="F23" s="220" t="str">
        <f>VLOOKUP(C23,'ST15'!B$5:J$92,9,FALSE)</f>
        <v>NA</v>
      </c>
      <c r="G23" s="220" t="s">
        <v>182</v>
      </c>
      <c r="H23" s="220" t="s">
        <v>182</v>
      </c>
      <c r="I23" s="626">
        <v>1.8580000000000002E-8</v>
      </c>
      <c r="J23" s="626">
        <v>1.68652957317E-9</v>
      </c>
      <c r="K23" s="626" t="s">
        <v>9</v>
      </c>
      <c r="L23" s="626"/>
      <c r="M23" s="220" t="s">
        <v>25</v>
      </c>
      <c r="N23" s="179" t="s">
        <v>22</v>
      </c>
      <c r="O23" s="223">
        <v>0.19639999999999999</v>
      </c>
      <c r="P23" s="224">
        <v>-0.12770000000000001</v>
      </c>
      <c r="Q23" s="225">
        <v>7.3700000000000002E-2</v>
      </c>
      <c r="R23" s="229">
        <v>8.3089999999999997E-2</v>
      </c>
      <c r="S23" s="230">
        <v>-3.8999999999999998E-3</v>
      </c>
      <c r="T23" s="231">
        <v>1E-3</v>
      </c>
      <c r="U23" s="232">
        <v>4.6369999999999998E-5</v>
      </c>
      <c r="V23" s="224">
        <v>0.32369999999999999</v>
      </c>
      <c r="W23" s="225">
        <v>0.15229999999999999</v>
      </c>
      <c r="X23" s="229">
        <v>3.3579999999999999E-2</v>
      </c>
      <c r="Y23" s="233">
        <v>1.6760999999999999</v>
      </c>
      <c r="Z23" s="225">
        <v>0.29799999999999999</v>
      </c>
      <c r="AA23" s="232">
        <v>1.8580000000000002E-8</v>
      </c>
      <c r="AB23" s="224">
        <v>0.8296</v>
      </c>
      <c r="AC23" s="225">
        <v>0.17299999999999999</v>
      </c>
      <c r="AD23" s="229">
        <v>1.6160000000000001E-6</v>
      </c>
      <c r="AE23" s="233">
        <v>9.5899999999999999E-2</v>
      </c>
      <c r="AF23" s="225">
        <v>4.0399999999999998E-2</v>
      </c>
      <c r="AG23" s="232">
        <v>1.755E-2</v>
      </c>
      <c r="AH23" s="224">
        <v>-0.23619999999999999</v>
      </c>
      <c r="AI23" s="225">
        <v>0.1017</v>
      </c>
      <c r="AJ23" s="229">
        <v>2.019E-2</v>
      </c>
      <c r="AK23" s="233">
        <v>3.7000000000000002E-3</v>
      </c>
      <c r="AL23" s="225">
        <v>3.5999999999999997E-2</v>
      </c>
      <c r="AM23" s="232">
        <v>0.91920000000000002</v>
      </c>
      <c r="AN23" s="224">
        <v>-7.9000000000000008E-3</v>
      </c>
      <c r="AO23" s="225">
        <v>6.4000000000000003E-3</v>
      </c>
      <c r="AP23" s="229">
        <v>0.21990000000000001</v>
      </c>
      <c r="AQ23" s="627" t="s">
        <v>845</v>
      </c>
      <c r="AR23" s="225">
        <v>3.3000000000000002E-2</v>
      </c>
      <c r="AS23" s="233">
        <v>4.7800000000000002E-2</v>
      </c>
      <c r="AT23" s="452">
        <v>0.48949999999999999</v>
      </c>
      <c r="AU23" s="234" t="s">
        <v>895</v>
      </c>
      <c r="AV23" s="179">
        <v>4612</v>
      </c>
      <c r="AW23" s="226">
        <v>1.446</v>
      </c>
      <c r="AX23" s="628">
        <v>0.1482</v>
      </c>
    </row>
    <row r="24" spans="1:50" s="218" customFormat="1" ht="20" customHeight="1">
      <c r="A24" s="201" t="s">
        <v>941</v>
      </c>
      <c r="B24" s="428" t="s">
        <v>1859</v>
      </c>
      <c r="C24" s="202" t="s">
        <v>785</v>
      </c>
      <c r="D24" s="202" t="s">
        <v>786</v>
      </c>
      <c r="E24" s="203" t="str">
        <f>VLOOKUP(A24,'ST15'!A$5:F$92,6,FALSE)</f>
        <v>GATA4</v>
      </c>
      <c r="F24" s="202" t="str">
        <f>VLOOKUP(C24,'ST15'!B$5:J$92,9,FALSE)</f>
        <v>NA</v>
      </c>
      <c r="G24" s="203" t="s">
        <v>1226</v>
      </c>
      <c r="H24" s="202" t="s">
        <v>182</v>
      </c>
      <c r="I24" s="629">
        <v>2.6790000000000001E-7</v>
      </c>
      <c r="J24" s="629">
        <v>7.12087146666E-9</v>
      </c>
      <c r="K24" s="629" t="s">
        <v>1963</v>
      </c>
      <c r="L24" s="629" t="s">
        <v>1903</v>
      </c>
      <c r="M24" s="202" t="s">
        <v>25</v>
      </c>
      <c r="N24" s="205" t="s">
        <v>26</v>
      </c>
      <c r="O24" s="206">
        <v>0.65749999999999997</v>
      </c>
      <c r="P24" s="211">
        <v>-0.1744</v>
      </c>
      <c r="Q24" s="208">
        <v>5.9900000000000002E-2</v>
      </c>
      <c r="R24" s="212">
        <v>3.578E-3</v>
      </c>
      <c r="S24" s="213">
        <v>-5.0000000000000001E-4</v>
      </c>
      <c r="T24" s="214">
        <v>8.0000000000000004E-4</v>
      </c>
      <c r="U24" s="215">
        <v>0.51</v>
      </c>
      <c r="V24" s="211">
        <v>4.1700000000000001E-2</v>
      </c>
      <c r="W24" s="208">
        <v>0.1239</v>
      </c>
      <c r="X24" s="212">
        <v>0.73609999999999998</v>
      </c>
      <c r="Y24" s="207">
        <v>0.2417</v>
      </c>
      <c r="Z24" s="208">
        <v>0.2424</v>
      </c>
      <c r="AA24" s="215">
        <v>0.31859999999999999</v>
      </c>
      <c r="AB24" s="211">
        <v>0.34970000000000001</v>
      </c>
      <c r="AC24" s="208">
        <v>0.1406</v>
      </c>
      <c r="AD24" s="212">
        <v>1.2869999999999999E-2</v>
      </c>
      <c r="AE24" s="207">
        <v>0.16880000000000001</v>
      </c>
      <c r="AF24" s="208">
        <v>3.2800000000000003E-2</v>
      </c>
      <c r="AG24" s="215">
        <v>2.6790000000000001E-7</v>
      </c>
      <c r="AH24" s="211">
        <v>-0.33810000000000001</v>
      </c>
      <c r="AI24" s="208">
        <v>8.2600000000000007E-2</v>
      </c>
      <c r="AJ24" s="212">
        <v>4.2710000000000003E-5</v>
      </c>
      <c r="AK24" s="207">
        <v>0.14319999999999999</v>
      </c>
      <c r="AL24" s="208">
        <v>2.92E-2</v>
      </c>
      <c r="AM24" s="215">
        <v>9.6190000000000006E-7</v>
      </c>
      <c r="AN24" s="211">
        <v>-5.1000000000000004E-3</v>
      </c>
      <c r="AO24" s="208">
        <v>5.1999999999999998E-3</v>
      </c>
      <c r="AP24" s="212">
        <v>0.32890000000000003</v>
      </c>
      <c r="AQ24" s="630"/>
      <c r="AR24" s="208">
        <v>-9.6699999999999994E-2</v>
      </c>
      <c r="AS24" s="207">
        <v>4.2500000000000003E-2</v>
      </c>
      <c r="AT24" s="453">
        <v>2.307E-2</v>
      </c>
      <c r="AU24" s="216" t="s">
        <v>904</v>
      </c>
      <c r="AV24" s="205">
        <v>2725</v>
      </c>
      <c r="AW24" s="217">
        <v>-0.48</v>
      </c>
      <c r="AX24" s="631">
        <v>0.63119999999999998</v>
      </c>
    </row>
    <row r="25" spans="1:50" s="218" customFormat="1" ht="20" customHeight="1">
      <c r="A25" s="219" t="s">
        <v>1221</v>
      </c>
      <c r="B25" s="429" t="s">
        <v>1859</v>
      </c>
      <c r="C25" s="220" t="s">
        <v>788</v>
      </c>
      <c r="D25" s="220" t="s">
        <v>787</v>
      </c>
      <c r="E25" s="221" t="str">
        <f>VLOOKUP(A25,'ST15'!A$5:F$92,6,FALSE)</f>
        <v>PLEC</v>
      </c>
      <c r="F25" s="220" t="s">
        <v>1177</v>
      </c>
      <c r="G25" s="220" t="s">
        <v>1177</v>
      </c>
      <c r="H25" s="220" t="s">
        <v>1177</v>
      </c>
      <c r="I25" s="626">
        <v>5.6500000000000003E-8</v>
      </c>
      <c r="J25" s="626">
        <v>6.7580099273300002E-9</v>
      </c>
      <c r="K25" s="626" t="s">
        <v>1903</v>
      </c>
      <c r="L25" s="626" t="s">
        <v>6</v>
      </c>
      <c r="M25" s="220" t="s">
        <v>25</v>
      </c>
      <c r="N25" s="179" t="s">
        <v>26</v>
      </c>
      <c r="O25" s="223">
        <v>0.94169999999999998</v>
      </c>
      <c r="P25" s="224">
        <v>-0.61770000000000003</v>
      </c>
      <c r="Q25" s="225">
        <v>0.122</v>
      </c>
      <c r="R25" s="229">
        <v>4.1320000000000002E-7</v>
      </c>
      <c r="S25" s="230">
        <v>-1.8E-3</v>
      </c>
      <c r="T25" s="231">
        <v>1.6000000000000001E-3</v>
      </c>
      <c r="U25" s="232">
        <v>0.2576</v>
      </c>
      <c r="V25" s="224">
        <v>0.14330000000000001</v>
      </c>
      <c r="W25" s="225">
        <v>0.25240000000000001</v>
      </c>
      <c r="X25" s="229">
        <v>0.57010000000000005</v>
      </c>
      <c r="Y25" s="233">
        <v>0.56720000000000004</v>
      </c>
      <c r="Z25" s="225">
        <v>0.49399999999999999</v>
      </c>
      <c r="AA25" s="232">
        <v>0.25080000000000002</v>
      </c>
      <c r="AB25" s="224">
        <v>1.0355000000000001</v>
      </c>
      <c r="AC25" s="225">
        <v>0.28649999999999998</v>
      </c>
      <c r="AD25" s="229">
        <v>3.0170000000000002E-4</v>
      </c>
      <c r="AE25" s="233">
        <v>0.29270000000000002</v>
      </c>
      <c r="AF25" s="225">
        <v>6.6900000000000001E-2</v>
      </c>
      <c r="AG25" s="232">
        <v>1.198E-5</v>
      </c>
      <c r="AH25" s="224">
        <v>-0.9143</v>
      </c>
      <c r="AI25" s="225">
        <v>0.16839999999999999</v>
      </c>
      <c r="AJ25" s="229">
        <v>5.6500000000000003E-8</v>
      </c>
      <c r="AK25" s="233">
        <v>0.14630000000000001</v>
      </c>
      <c r="AL25" s="225">
        <v>5.9700000000000003E-2</v>
      </c>
      <c r="AM25" s="232">
        <v>1.427E-2</v>
      </c>
      <c r="AN25" s="224">
        <v>-1.38E-2</v>
      </c>
      <c r="AO25" s="225">
        <v>1.06E-2</v>
      </c>
      <c r="AP25" s="229">
        <v>0.19370000000000001</v>
      </c>
      <c r="AQ25" s="627"/>
      <c r="AR25" s="225">
        <v>9.9699999999999997E-2</v>
      </c>
      <c r="AS25" s="233">
        <v>9.8400000000000001E-2</v>
      </c>
      <c r="AT25" s="452">
        <v>0.31059999999999999</v>
      </c>
      <c r="AU25" s="234" t="s">
        <v>905</v>
      </c>
      <c r="AV25" s="179">
        <v>4612</v>
      </c>
      <c r="AW25" s="226">
        <v>-0.125</v>
      </c>
      <c r="AX25" s="628">
        <v>0.9002</v>
      </c>
    </row>
    <row r="26" spans="1:50" s="218" customFormat="1" ht="20" customHeight="1">
      <c r="A26" s="201" t="s">
        <v>942</v>
      </c>
      <c r="B26" s="428" t="s">
        <v>1859</v>
      </c>
      <c r="C26" s="202" t="s">
        <v>45</v>
      </c>
      <c r="D26" s="202" t="s">
        <v>46</v>
      </c>
      <c r="E26" s="203" t="str">
        <f>VLOOKUP(A26,'ST15'!A$5:F$92,6,FALSE)</f>
        <v>PRR20A</v>
      </c>
      <c r="F26" s="202" t="str">
        <f>VLOOKUP(C26,'ST15'!B$5:J$92,9,FALSE)</f>
        <v>NA</v>
      </c>
      <c r="G26" s="202" t="s">
        <v>182</v>
      </c>
      <c r="H26" s="202" t="s">
        <v>182</v>
      </c>
      <c r="I26" s="629">
        <v>1.249E-8</v>
      </c>
      <c r="J26" s="629">
        <v>7.4118348790899999E-9</v>
      </c>
      <c r="K26" s="629" t="s">
        <v>9</v>
      </c>
      <c r="L26" s="629"/>
      <c r="M26" s="202" t="s">
        <v>21</v>
      </c>
      <c r="N26" s="205" t="s">
        <v>22</v>
      </c>
      <c r="O26" s="206">
        <v>7.5399999999999995E-2</v>
      </c>
      <c r="P26" s="211">
        <v>8.3500000000000005E-2</v>
      </c>
      <c r="Q26" s="208">
        <v>0.1094</v>
      </c>
      <c r="R26" s="212">
        <v>0.44529999999999997</v>
      </c>
      <c r="S26" s="213">
        <v>3.5000000000000001E-3</v>
      </c>
      <c r="T26" s="214">
        <v>1.4E-3</v>
      </c>
      <c r="U26" s="215">
        <v>1.4749999999999999E-2</v>
      </c>
      <c r="V26" s="211">
        <v>-1.0105</v>
      </c>
      <c r="W26" s="208">
        <v>0.2261</v>
      </c>
      <c r="X26" s="212">
        <v>7.8320000000000006E-6</v>
      </c>
      <c r="Y26" s="207">
        <v>-2.5196999999999998</v>
      </c>
      <c r="Z26" s="208">
        <v>0.44259999999999999</v>
      </c>
      <c r="AA26" s="215">
        <v>1.249E-8</v>
      </c>
      <c r="AB26" s="211">
        <v>-1.2153</v>
      </c>
      <c r="AC26" s="208">
        <v>0.25679999999999997</v>
      </c>
      <c r="AD26" s="212">
        <v>2.2239999999999998E-6</v>
      </c>
      <c r="AE26" s="207">
        <v>-0.16669999999999999</v>
      </c>
      <c r="AF26" s="208">
        <v>5.9900000000000002E-2</v>
      </c>
      <c r="AG26" s="215">
        <v>5.3959999999999998E-3</v>
      </c>
      <c r="AH26" s="211">
        <v>0.17449999999999999</v>
      </c>
      <c r="AI26" s="208">
        <v>0.151</v>
      </c>
      <c r="AJ26" s="212">
        <v>0.24779999999999999</v>
      </c>
      <c r="AK26" s="207">
        <v>-2.6599999999999999E-2</v>
      </c>
      <c r="AL26" s="208">
        <v>5.3600000000000002E-2</v>
      </c>
      <c r="AM26" s="215">
        <v>0.61909999999999998</v>
      </c>
      <c r="AN26" s="211">
        <v>-1.0699999999999999E-2</v>
      </c>
      <c r="AO26" s="208">
        <v>9.4999999999999998E-3</v>
      </c>
      <c r="AP26" s="212">
        <v>0.26179999999999998</v>
      </c>
      <c r="AQ26" s="630"/>
      <c r="AR26" s="208">
        <v>0.21190000000000001</v>
      </c>
      <c r="AS26" s="207">
        <v>8.6800000000000002E-2</v>
      </c>
      <c r="AT26" s="453">
        <v>1.465E-2</v>
      </c>
      <c r="AU26" s="216"/>
      <c r="AV26" s="205">
        <v>2725</v>
      </c>
      <c r="AW26" s="217">
        <v>-1.7849999999999999</v>
      </c>
      <c r="AX26" s="631">
        <v>7.4249999999999997E-2</v>
      </c>
    </row>
    <row r="27" spans="1:50" s="218" customFormat="1" ht="20" customHeight="1">
      <c r="A27" s="219" t="s">
        <v>943</v>
      </c>
      <c r="B27" s="429" t="s">
        <v>1859</v>
      </c>
      <c r="C27" s="220" t="s">
        <v>76</v>
      </c>
      <c r="D27" s="220" t="s">
        <v>789</v>
      </c>
      <c r="E27" s="221" t="str">
        <f>VLOOKUP(A27,'ST15'!A$5:F$92,6,FALSE)</f>
        <v>YWHAE</v>
      </c>
      <c r="F27" s="220" t="str">
        <f>VLOOKUP(C27,'ST15'!B$5:J$92,9,FALSE)</f>
        <v>NA</v>
      </c>
      <c r="G27" s="221" t="s">
        <v>77</v>
      </c>
      <c r="H27" s="221" t="s">
        <v>1842</v>
      </c>
      <c r="I27" s="626">
        <v>3.799E-6</v>
      </c>
      <c r="J27" s="626">
        <v>1.3569055127400001E-9</v>
      </c>
      <c r="K27" s="626" t="s">
        <v>7</v>
      </c>
      <c r="L27" s="626"/>
      <c r="M27" s="220" t="s">
        <v>25</v>
      </c>
      <c r="N27" s="179" t="s">
        <v>21</v>
      </c>
      <c r="O27" s="223">
        <v>9.4200000000000006E-2</v>
      </c>
      <c r="P27" s="224">
        <v>0.13150000000000001</v>
      </c>
      <c r="Q27" s="225">
        <v>9.7100000000000006E-2</v>
      </c>
      <c r="R27" s="229">
        <v>0.17580000000000001</v>
      </c>
      <c r="S27" s="230">
        <v>5.8999999999999999E-3</v>
      </c>
      <c r="T27" s="231">
        <v>1.2999999999999999E-3</v>
      </c>
      <c r="U27" s="232">
        <v>3.799E-6</v>
      </c>
      <c r="V27" s="224">
        <v>0.14380000000000001</v>
      </c>
      <c r="W27" s="225">
        <v>0.20080000000000001</v>
      </c>
      <c r="X27" s="229">
        <v>0.4738</v>
      </c>
      <c r="Y27" s="233">
        <v>-1.3858999999999999</v>
      </c>
      <c r="Z27" s="225">
        <v>0.39279999999999998</v>
      </c>
      <c r="AA27" s="232">
        <v>4.1889999999999999E-4</v>
      </c>
      <c r="AB27" s="224">
        <v>-0.79710000000000003</v>
      </c>
      <c r="AC27" s="225">
        <v>0.22800000000000001</v>
      </c>
      <c r="AD27" s="229">
        <v>4.7140000000000002E-4</v>
      </c>
      <c r="AE27" s="233">
        <v>-0.18709999999999999</v>
      </c>
      <c r="AF27" s="225">
        <v>5.3199999999999997E-2</v>
      </c>
      <c r="AG27" s="232">
        <v>4.3600000000000003E-4</v>
      </c>
      <c r="AH27" s="224">
        <v>0.28299999999999997</v>
      </c>
      <c r="AI27" s="225">
        <v>0.13400000000000001</v>
      </c>
      <c r="AJ27" s="229">
        <v>3.4660000000000003E-2</v>
      </c>
      <c r="AK27" s="233">
        <v>5.4600000000000003E-2</v>
      </c>
      <c r="AL27" s="225">
        <v>4.7500000000000001E-2</v>
      </c>
      <c r="AM27" s="232">
        <v>0.25030000000000002</v>
      </c>
      <c r="AN27" s="224">
        <v>2.92E-2</v>
      </c>
      <c r="AO27" s="225">
        <v>8.5000000000000006E-3</v>
      </c>
      <c r="AP27" s="229">
        <v>5.5800000000000001E-4</v>
      </c>
      <c r="AQ27" s="627"/>
      <c r="AR27" s="225">
        <v>0.23089999999999999</v>
      </c>
      <c r="AS27" s="233">
        <v>7.1999999999999995E-2</v>
      </c>
      <c r="AT27" s="452">
        <v>1.341E-3</v>
      </c>
      <c r="AU27" s="234"/>
      <c r="AV27" s="179">
        <v>1816</v>
      </c>
      <c r="AW27" s="226">
        <v>-3.0590000000000002</v>
      </c>
      <c r="AX27" s="628">
        <v>2.2239999999999998E-3</v>
      </c>
    </row>
    <row r="28" spans="1:50" s="218" customFormat="1" ht="20" customHeight="1" thickBot="1">
      <c r="A28" s="632" t="s">
        <v>944</v>
      </c>
      <c r="B28" s="633" t="s">
        <v>1859</v>
      </c>
      <c r="C28" s="634" t="s">
        <v>918</v>
      </c>
      <c r="D28" s="634" t="s">
        <v>917</v>
      </c>
      <c r="E28" s="635" t="str">
        <f>VLOOKUP(A28,'ST15'!A$5:F$92,6,FALSE)</f>
        <v>GIPR</v>
      </c>
      <c r="F28" s="634" t="str">
        <f>VLOOKUP(C28,'ST15'!B$5:J$92,9,FALSE)</f>
        <v>NA</v>
      </c>
      <c r="G28" s="634" t="s">
        <v>182</v>
      </c>
      <c r="H28" s="634" t="s">
        <v>182</v>
      </c>
      <c r="I28" s="636">
        <v>1.5239999999999999E-7</v>
      </c>
      <c r="J28" s="636">
        <v>9.3026208042999997E-9</v>
      </c>
      <c r="K28" s="636" t="s">
        <v>9</v>
      </c>
      <c r="L28" s="636"/>
      <c r="M28" s="634" t="s">
        <v>25</v>
      </c>
      <c r="N28" s="637" t="s">
        <v>26</v>
      </c>
      <c r="O28" s="638">
        <v>0.47099999999999997</v>
      </c>
      <c r="P28" s="639">
        <v>0.1419</v>
      </c>
      <c r="Q28" s="640">
        <v>5.7099999999999998E-2</v>
      </c>
      <c r="R28" s="641">
        <v>1.2930000000000001E-2</v>
      </c>
      <c r="S28" s="642">
        <v>1.8E-3</v>
      </c>
      <c r="T28" s="643">
        <v>8.0000000000000004E-4</v>
      </c>
      <c r="U28" s="644">
        <v>1.9179999999999999E-2</v>
      </c>
      <c r="V28" s="639">
        <v>-0.42580000000000001</v>
      </c>
      <c r="W28" s="640">
        <v>0.1181</v>
      </c>
      <c r="X28" s="641">
        <v>3.1129999999999998E-4</v>
      </c>
      <c r="Y28" s="645">
        <v>-1.2123999999999999</v>
      </c>
      <c r="Z28" s="640">
        <v>0.23089999999999999</v>
      </c>
      <c r="AA28" s="644">
        <v>1.5239999999999999E-7</v>
      </c>
      <c r="AB28" s="639">
        <v>-0.69899999999999995</v>
      </c>
      <c r="AC28" s="640">
        <v>0.13400000000000001</v>
      </c>
      <c r="AD28" s="641">
        <v>1.832E-7</v>
      </c>
      <c r="AE28" s="645">
        <v>-8.2799999999999999E-2</v>
      </c>
      <c r="AF28" s="640">
        <v>3.1300000000000001E-2</v>
      </c>
      <c r="AG28" s="644">
        <v>8.1060000000000004E-3</v>
      </c>
      <c r="AH28" s="639">
        <v>7.7899999999999997E-2</v>
      </c>
      <c r="AI28" s="640">
        <v>7.8799999999999995E-2</v>
      </c>
      <c r="AJ28" s="641">
        <v>0.32269999999999999</v>
      </c>
      <c r="AK28" s="645">
        <v>-2.2700000000000001E-2</v>
      </c>
      <c r="AL28" s="640">
        <v>2.7900000000000001E-2</v>
      </c>
      <c r="AM28" s="644">
        <v>0.41639999999999999</v>
      </c>
      <c r="AN28" s="639">
        <v>2.9999999999999997E-4</v>
      </c>
      <c r="AO28" s="640">
        <v>5.0000000000000001E-3</v>
      </c>
      <c r="AP28" s="641">
        <v>0.95779999999999998</v>
      </c>
      <c r="AQ28" s="646" t="s">
        <v>920</v>
      </c>
      <c r="AR28" s="640">
        <v>-1.54E-2</v>
      </c>
      <c r="AS28" s="645">
        <v>4.2099999999999999E-2</v>
      </c>
      <c r="AT28" s="647">
        <v>0.71389999999999998</v>
      </c>
      <c r="AU28" s="648" t="s">
        <v>920</v>
      </c>
      <c r="AV28" s="637">
        <v>1816</v>
      </c>
      <c r="AW28" s="649">
        <v>-1.0409999999999999</v>
      </c>
      <c r="AX28" s="650">
        <v>0.29809999999999998</v>
      </c>
    </row>
    <row r="29" spans="1:50">
      <c r="A29" s="82"/>
      <c r="B29" s="82"/>
      <c r="C29" s="82"/>
      <c r="D29" s="66"/>
      <c r="E29" s="82"/>
      <c r="F29" s="82"/>
      <c r="G29" s="82"/>
      <c r="H29" s="82"/>
      <c r="I29" s="66"/>
      <c r="J29" s="66"/>
      <c r="K29" s="66"/>
      <c r="L29" s="66"/>
    </row>
    <row r="30" spans="1:50" ht="93" customHeight="1">
      <c r="A30" s="788" t="s">
        <v>2097</v>
      </c>
      <c r="B30" s="788"/>
      <c r="C30" s="788"/>
      <c r="D30" s="788"/>
      <c r="E30" s="788"/>
      <c r="F30" s="788"/>
      <c r="G30" s="788"/>
      <c r="H30" s="788"/>
      <c r="I30" s="422"/>
      <c r="J30" s="422"/>
      <c r="K30" s="422"/>
      <c r="L30" s="348"/>
      <c r="M30" s="348"/>
      <c r="N30" s="348"/>
      <c r="O30" s="348"/>
      <c r="R30" s="372"/>
      <c r="U30" s="372"/>
      <c r="X30" s="372"/>
      <c r="AA30" s="372"/>
      <c r="AD30" s="372"/>
      <c r="AG30" s="372"/>
      <c r="AJ30" s="372"/>
      <c r="AM30" s="372"/>
      <c r="AP30" s="372"/>
      <c r="AT30" s="372"/>
      <c r="AX30" s="372"/>
    </row>
    <row r="31" spans="1:50" ht="90" customHeight="1">
      <c r="A31" s="788" t="s">
        <v>1902</v>
      </c>
      <c r="B31" s="788"/>
      <c r="C31" s="788"/>
      <c r="D31" s="788"/>
      <c r="E31" s="788"/>
      <c r="F31" s="788"/>
      <c r="G31" s="788"/>
      <c r="H31" s="788"/>
      <c r="I31" s="422"/>
      <c r="J31" s="422"/>
      <c r="K31" s="422"/>
      <c r="L31" s="347"/>
      <c r="M31" s="347"/>
      <c r="N31" s="347"/>
      <c r="O31" s="347"/>
      <c r="R31" s="372"/>
      <c r="U31" s="372"/>
      <c r="X31" s="372"/>
      <c r="AA31" s="372"/>
      <c r="AD31" s="372"/>
      <c r="AG31" s="372"/>
      <c r="AJ31" s="372"/>
      <c r="AM31" s="372"/>
      <c r="AP31" s="372"/>
    </row>
  </sheetData>
  <autoFilter ref="A4:AY31" xr:uid="{715CCFE6-FF1A-2741-942A-F207432C31F3}"/>
  <mergeCells count="28">
    <mergeCell ref="A31:H31"/>
    <mergeCell ref="B3:B4"/>
    <mergeCell ref="AH3:AJ3"/>
    <mergeCell ref="AK3:AM3"/>
    <mergeCell ref="AN3:AP3"/>
    <mergeCell ref="E3:E4"/>
    <mergeCell ref="F3:F4"/>
    <mergeCell ref="K3:K4"/>
    <mergeCell ref="A3:A4"/>
    <mergeCell ref="C3:C4"/>
    <mergeCell ref="D3:D4"/>
    <mergeCell ref="I3:I4"/>
    <mergeCell ref="J3:J4"/>
    <mergeCell ref="G3:G4"/>
    <mergeCell ref="H3:H4"/>
    <mergeCell ref="A30:H30"/>
    <mergeCell ref="AQ3:AT3"/>
    <mergeCell ref="AU3:AX3"/>
    <mergeCell ref="AB3:AD3"/>
    <mergeCell ref="AE3:AG3"/>
    <mergeCell ref="L3:L4"/>
    <mergeCell ref="M3:M4"/>
    <mergeCell ref="N3:N4"/>
    <mergeCell ref="O3:O4"/>
    <mergeCell ref="P3:R3"/>
    <mergeCell ref="S3:U3"/>
    <mergeCell ref="V3:X3"/>
    <mergeCell ref="Y3:AA3"/>
  </mergeCells>
  <hyperlinks>
    <hyperlink ref="A2" location="List!A1" display="Back to List" xr:uid="{5C8A6171-DBC1-8242-B4F1-490237B862A5}"/>
  </hyperlinks>
  <printOptions horizontalCentered="1" verticalCentered="1"/>
  <pageMargins left="0.78740157480314965" right="0.78740157480314965" top="0.78740157480314965" bottom="0.78740157480314965" header="0" footer="0"/>
  <pageSetup scale="39"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22</vt:i4>
      </vt:variant>
    </vt:vector>
  </HeadingPairs>
  <TitlesOfParts>
    <vt:vector size="22" baseType="lpstr">
      <vt:lpstr>List</vt:lpstr>
      <vt:lpstr>ST1</vt:lpstr>
      <vt:lpstr>ST2</vt:lpstr>
      <vt:lpstr>ST3</vt:lpstr>
      <vt:lpstr>ST4</vt:lpstr>
      <vt:lpstr>ST5</vt:lpstr>
      <vt:lpstr>ST6</vt:lpstr>
      <vt:lpstr>ST7</vt:lpstr>
      <vt:lpstr>ST8</vt:lpstr>
      <vt:lpstr>ST9</vt:lpstr>
      <vt:lpstr>ST10</vt:lpstr>
      <vt:lpstr>ST11</vt:lpstr>
      <vt:lpstr>ST12</vt:lpstr>
      <vt:lpstr>ST13</vt:lpstr>
      <vt:lpstr>ST14</vt:lpstr>
      <vt:lpstr>ST15</vt:lpstr>
      <vt:lpstr>ST16</vt:lpstr>
      <vt:lpstr>ST17</vt:lpstr>
      <vt:lpstr>ST18</vt:lpstr>
      <vt:lpstr>ST19</vt:lpstr>
      <vt:lpstr>ST20</vt:lpstr>
      <vt:lpstr>ST21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Tadros Rafik</dc:creator>
  <cp:lastModifiedBy>Tadros Rafik</cp:lastModifiedBy>
  <cp:lastPrinted>2020-05-01T01:22:15Z</cp:lastPrinted>
  <dcterms:created xsi:type="dcterms:W3CDTF">2019-10-16T18:57:51Z</dcterms:created>
  <dcterms:modified xsi:type="dcterms:W3CDTF">2020-09-23T17:38:21Z</dcterms:modified>
</cp:coreProperties>
</file>