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15" windowWidth="9555" windowHeight="6915" tabRatio="864"/>
  </bookViews>
  <sheets>
    <sheet name="By Specimen with multiple teeth" sheetId="2" r:id="rId1"/>
    <sheet name="Genus Means of m12 and m23" sheetId="6" r:id="rId2"/>
  </sheets>
  <calcPr calcId="145621"/>
</workbook>
</file>

<file path=xl/calcChain.xml><?xml version="1.0" encoding="utf-8"?>
<calcChain xmlns="http://schemas.openxmlformats.org/spreadsheetml/2006/main">
  <c r="I25" i="6" l="1"/>
  <c r="I26" i="6"/>
  <c r="I27" i="6"/>
  <c r="K127" i="6"/>
  <c r="K128" i="6"/>
  <c r="K129" i="6"/>
  <c r="K130" i="6"/>
  <c r="K131" i="6"/>
  <c r="K132" i="6"/>
  <c r="K133" i="6"/>
  <c r="K134" i="6"/>
  <c r="K135" i="6"/>
  <c r="K136" i="6"/>
  <c r="K137" i="6"/>
  <c r="K139" i="6"/>
  <c r="K140" i="6"/>
  <c r="K141" i="6"/>
  <c r="K142" i="6"/>
  <c r="K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26" i="6"/>
  <c r="K193" i="2"/>
  <c r="N193" i="2"/>
  <c r="J193" i="2"/>
  <c r="M193" i="2"/>
  <c r="L193" i="2"/>
  <c r="F193" i="2"/>
  <c r="E193" i="2"/>
  <c r="P193" i="2" l="1"/>
  <c r="O193" i="2"/>
  <c r="Q193" i="2"/>
  <c r="L181" i="2"/>
  <c r="M181" i="2"/>
  <c r="N181" i="2"/>
  <c r="L182" i="2"/>
  <c r="M182" i="2"/>
  <c r="N182" i="2"/>
  <c r="L183" i="2"/>
  <c r="M183" i="2"/>
  <c r="N183" i="2"/>
  <c r="L184" i="2"/>
  <c r="M184" i="2"/>
  <c r="N184" i="2"/>
  <c r="L185" i="2"/>
  <c r="M185" i="2"/>
  <c r="N185" i="2"/>
  <c r="L186" i="2"/>
  <c r="M186" i="2"/>
  <c r="N186" i="2"/>
  <c r="L187" i="2"/>
  <c r="M187" i="2"/>
  <c r="N187" i="2"/>
  <c r="L188" i="2"/>
  <c r="M188" i="2"/>
  <c r="N188" i="2"/>
  <c r="L189" i="2"/>
  <c r="M189" i="2"/>
  <c r="N189" i="2"/>
  <c r="L190" i="2"/>
  <c r="M190" i="2"/>
  <c r="N190" i="2"/>
  <c r="L191" i="2"/>
  <c r="M191" i="2"/>
  <c r="N191" i="2"/>
  <c r="L192" i="2"/>
  <c r="M192" i="2"/>
  <c r="N192" i="2"/>
  <c r="L194" i="2"/>
  <c r="M194" i="2"/>
  <c r="N194" i="2"/>
  <c r="L195" i="2"/>
  <c r="M195" i="2"/>
  <c r="N195" i="2"/>
  <c r="L196" i="2"/>
  <c r="M196" i="2"/>
  <c r="N196" i="2"/>
  <c r="L197" i="2"/>
  <c r="M197" i="2"/>
  <c r="N197" i="2"/>
  <c r="J181" i="2"/>
  <c r="K181" i="2"/>
  <c r="J182" i="2"/>
  <c r="K182" i="2"/>
  <c r="J183" i="2"/>
  <c r="K183" i="2"/>
  <c r="J184" i="2"/>
  <c r="K184" i="2"/>
  <c r="J185" i="2"/>
  <c r="K185" i="2"/>
  <c r="J186" i="2"/>
  <c r="K186" i="2"/>
  <c r="J187" i="2"/>
  <c r="K187" i="2"/>
  <c r="J188" i="2"/>
  <c r="K188" i="2"/>
  <c r="J189" i="2"/>
  <c r="K189" i="2"/>
  <c r="J190" i="2"/>
  <c r="K190" i="2"/>
  <c r="J191" i="2"/>
  <c r="K191" i="2"/>
  <c r="J192" i="2"/>
  <c r="K192" i="2"/>
  <c r="J194" i="2"/>
  <c r="K194" i="2"/>
  <c r="J195" i="2"/>
  <c r="K195" i="2"/>
  <c r="J196" i="2"/>
  <c r="K196" i="2"/>
  <c r="J197" i="2"/>
  <c r="K197" i="2"/>
  <c r="E181" i="2"/>
  <c r="F181" i="2"/>
  <c r="E182" i="2"/>
  <c r="F182" i="2"/>
  <c r="E183" i="2"/>
  <c r="F183" i="2"/>
  <c r="E184" i="2"/>
  <c r="F184" i="2"/>
  <c r="E185" i="2"/>
  <c r="F185" i="2"/>
  <c r="E186" i="2"/>
  <c r="F186" i="2"/>
  <c r="E187" i="2"/>
  <c r="F187" i="2"/>
  <c r="E188" i="2"/>
  <c r="F188" i="2"/>
  <c r="E189" i="2"/>
  <c r="F189" i="2"/>
  <c r="E190" i="2"/>
  <c r="F190" i="2"/>
  <c r="E191" i="2"/>
  <c r="F191" i="2"/>
  <c r="E192" i="2"/>
  <c r="F192" i="2"/>
  <c r="E194" i="2"/>
  <c r="F194" i="2"/>
  <c r="E195" i="2"/>
  <c r="F195" i="2"/>
  <c r="E196" i="2"/>
  <c r="F196" i="2"/>
  <c r="E197" i="2"/>
  <c r="F197" i="2"/>
  <c r="N180" i="2"/>
  <c r="M180" i="2"/>
  <c r="L180" i="2"/>
  <c r="K180" i="2"/>
  <c r="J180" i="2"/>
  <c r="F180" i="2"/>
  <c r="E180" i="2"/>
  <c r="P197" i="2" l="1"/>
  <c r="Q180" i="2"/>
  <c r="P196" i="2"/>
  <c r="Q191" i="2"/>
  <c r="O190" i="2"/>
  <c r="P183" i="2"/>
  <c r="P180" i="2"/>
  <c r="O180" i="2"/>
  <c r="P190" i="2"/>
  <c r="Q183" i="2"/>
  <c r="O183" i="2"/>
  <c r="O196" i="2"/>
  <c r="Q190" i="2"/>
  <c r="P192" i="2"/>
  <c r="Q192" i="2"/>
  <c r="O192" i="2"/>
  <c r="Q187" i="2"/>
  <c r="O187" i="2"/>
  <c r="P187" i="2"/>
  <c r="O197" i="2"/>
  <c r="Q197" i="2"/>
  <c r="P182" i="2"/>
  <c r="Q182" i="2"/>
  <c r="O182" i="2"/>
  <c r="Q184" i="2"/>
  <c r="P184" i="2"/>
  <c r="O184" i="2"/>
  <c r="P181" i="2"/>
  <c r="Q181" i="2"/>
  <c r="O181" i="2"/>
  <c r="P188" i="2"/>
  <c r="O188" i="2"/>
  <c r="Q188" i="2"/>
  <c r="Q196" i="2"/>
  <c r="Q185" i="2"/>
  <c r="P185" i="2"/>
  <c r="O185" i="2"/>
  <c r="P191" i="2"/>
  <c r="O191" i="2"/>
  <c r="P189" i="2"/>
  <c r="Q189" i="2"/>
  <c r="O189" i="2"/>
  <c r="P194" i="2"/>
  <c r="Q194" i="2"/>
  <c r="O194" i="2"/>
  <c r="O195" i="2"/>
  <c r="P195" i="2"/>
  <c r="Q195" i="2"/>
  <c r="P186" i="2"/>
  <c r="Q186" i="2"/>
  <c r="O186" i="2"/>
  <c r="K125" i="6" l="1"/>
  <c r="J125" i="6"/>
  <c r="I125" i="6"/>
  <c r="L179" i="2"/>
  <c r="L178" i="2"/>
  <c r="J179" i="2"/>
  <c r="J178" i="2"/>
  <c r="K179" i="2"/>
  <c r="N179" i="2"/>
  <c r="K178" i="2"/>
  <c r="N178" i="2"/>
  <c r="M179" i="2"/>
  <c r="M178" i="2"/>
  <c r="E179" i="2"/>
  <c r="E178" i="2"/>
  <c r="F179" i="2"/>
  <c r="F178" i="2"/>
  <c r="I124" i="6"/>
  <c r="J124" i="6"/>
  <c r="K124" i="6"/>
  <c r="N177" i="2"/>
  <c r="L177" i="2"/>
  <c r="O177" i="2" s="1"/>
  <c r="J177" i="2"/>
  <c r="K177" i="2"/>
  <c r="M177" i="2"/>
  <c r="E177" i="2"/>
  <c r="F177" i="2"/>
  <c r="N176" i="2"/>
  <c r="K176" i="2"/>
  <c r="J176" i="2"/>
  <c r="M176" i="2"/>
  <c r="L176" i="2"/>
  <c r="F176" i="2"/>
  <c r="E176" i="2"/>
  <c r="P176" i="2" l="1"/>
  <c r="Q179" i="2"/>
  <c r="P178" i="2"/>
  <c r="P177" i="2"/>
  <c r="Q178" i="2"/>
  <c r="O179" i="2"/>
  <c r="O176" i="2"/>
  <c r="P179" i="2"/>
  <c r="O178" i="2"/>
  <c r="I123" i="6"/>
  <c r="J123" i="6"/>
  <c r="K123" i="6"/>
  <c r="K19" i="2"/>
  <c r="N19" i="2"/>
  <c r="J19" i="2"/>
  <c r="M19" i="2"/>
  <c r="L19" i="2"/>
  <c r="F19" i="2"/>
  <c r="E19" i="2"/>
  <c r="P19" i="2" l="1"/>
  <c r="O19" i="2"/>
  <c r="Q19" i="2"/>
  <c r="K121" i="6" l="1"/>
  <c r="I122" i="6"/>
  <c r="J122" i="6"/>
  <c r="K122" i="6"/>
  <c r="N175" i="2"/>
  <c r="M175" i="2"/>
  <c r="L175" i="2"/>
  <c r="J174" i="2"/>
  <c r="K174" i="2"/>
  <c r="J175" i="2"/>
  <c r="K175" i="2"/>
  <c r="E174" i="2"/>
  <c r="F174" i="2"/>
  <c r="E175" i="2"/>
  <c r="F175" i="2"/>
  <c r="O174" i="2"/>
  <c r="P174" i="2"/>
  <c r="Q174" i="2"/>
  <c r="O175" i="2" l="1"/>
  <c r="P175" i="2"/>
  <c r="Q175" i="2"/>
  <c r="I42" i="6" l="1"/>
  <c r="J42" i="6"/>
  <c r="K42" i="6"/>
  <c r="I114" i="6"/>
  <c r="J114" i="6"/>
  <c r="K114" i="6"/>
  <c r="K173" i="2"/>
  <c r="N173" i="2"/>
  <c r="J173" i="2"/>
  <c r="M173" i="2"/>
  <c r="L173" i="2"/>
  <c r="F173" i="2"/>
  <c r="E173" i="2"/>
  <c r="O173" i="2" l="1"/>
  <c r="P173" i="2"/>
  <c r="Q173" i="2"/>
  <c r="K172" i="2"/>
  <c r="N172" i="2"/>
  <c r="J172" i="2"/>
  <c r="M172" i="2"/>
  <c r="L172" i="2"/>
  <c r="F172" i="2"/>
  <c r="E172" i="2"/>
  <c r="P172" i="2" l="1"/>
  <c r="O172" i="2"/>
  <c r="Q172" i="2"/>
  <c r="I65" i="6"/>
  <c r="J65" i="6"/>
  <c r="K65" i="6"/>
  <c r="J6" i="2"/>
  <c r="K6" i="2"/>
  <c r="L6" i="2"/>
  <c r="M6" i="2"/>
  <c r="N6" i="2"/>
  <c r="E6" i="2"/>
  <c r="F6" i="2"/>
  <c r="O6" i="2" l="1"/>
  <c r="P6" i="2"/>
  <c r="Q6" i="2"/>
  <c r="I8" i="6" l="1"/>
  <c r="J8" i="6"/>
  <c r="K8" i="6"/>
  <c r="I44" i="6"/>
  <c r="J44" i="6"/>
  <c r="K44" i="6"/>
  <c r="I93" i="6"/>
  <c r="J93" i="6"/>
  <c r="K93" i="6"/>
  <c r="I46" i="6"/>
  <c r="J46" i="6"/>
  <c r="K46" i="6"/>
  <c r="I94" i="6"/>
  <c r="J94" i="6"/>
  <c r="K94" i="6"/>
  <c r="I41" i="6"/>
  <c r="J41" i="6"/>
  <c r="K41" i="6"/>
  <c r="I29" i="6"/>
  <c r="J29" i="6"/>
  <c r="K29" i="6"/>
  <c r="I30" i="6"/>
  <c r="J30" i="6"/>
  <c r="K30" i="6"/>
  <c r="I74" i="6"/>
  <c r="J74" i="6"/>
  <c r="K74" i="6"/>
  <c r="I106" i="6"/>
  <c r="J106" i="6"/>
  <c r="K106" i="6"/>
  <c r="I58" i="6"/>
  <c r="J58" i="6"/>
  <c r="K58" i="6"/>
  <c r="I40" i="6"/>
  <c r="J40" i="6"/>
  <c r="K40" i="6"/>
  <c r="I118" i="6"/>
  <c r="J118" i="6"/>
  <c r="K118" i="6"/>
  <c r="I39" i="6"/>
  <c r="J39" i="6"/>
  <c r="K39" i="6"/>
  <c r="I89" i="6"/>
  <c r="J89" i="6"/>
  <c r="K89" i="6"/>
  <c r="I23" i="6"/>
  <c r="J23" i="6"/>
  <c r="K23" i="6"/>
  <c r="I51" i="6"/>
  <c r="J51" i="6"/>
  <c r="K51" i="6"/>
  <c r="I52" i="6"/>
  <c r="J52" i="6"/>
  <c r="K52" i="6"/>
  <c r="I53" i="6"/>
  <c r="J53" i="6"/>
  <c r="K53" i="6"/>
  <c r="I76" i="6"/>
  <c r="J76" i="6"/>
  <c r="K76" i="6"/>
  <c r="I9" i="6"/>
  <c r="J9" i="6"/>
  <c r="K9" i="6"/>
  <c r="I80" i="6"/>
  <c r="J80" i="6"/>
  <c r="K80" i="6"/>
  <c r="I38" i="6"/>
  <c r="J38" i="6"/>
  <c r="K38" i="6"/>
  <c r="I95" i="6"/>
  <c r="J95" i="6"/>
  <c r="K95" i="6"/>
  <c r="I10" i="6"/>
  <c r="J10" i="6"/>
  <c r="K10" i="6"/>
  <c r="I96" i="6"/>
  <c r="J96" i="6"/>
  <c r="K96" i="6"/>
  <c r="I97" i="6"/>
  <c r="J97" i="6"/>
  <c r="K97" i="6"/>
  <c r="I88" i="6"/>
  <c r="J88" i="6"/>
  <c r="K88" i="6"/>
  <c r="I73" i="6"/>
  <c r="J73" i="6"/>
  <c r="K73" i="6"/>
  <c r="I21" i="6"/>
  <c r="J21" i="6"/>
  <c r="K21" i="6"/>
  <c r="I28" i="6"/>
  <c r="J28" i="6"/>
  <c r="K28" i="6"/>
  <c r="I7" i="6"/>
  <c r="J7" i="6"/>
  <c r="K7" i="6"/>
  <c r="I113" i="6"/>
  <c r="J113" i="6"/>
  <c r="K113" i="6"/>
  <c r="K93" i="2" l="1"/>
  <c r="N93" i="2"/>
  <c r="J93" i="2"/>
  <c r="M93" i="2"/>
  <c r="L93" i="2"/>
  <c r="F93" i="2"/>
  <c r="E93" i="2"/>
  <c r="P93" i="2" l="1"/>
  <c r="O93" i="2"/>
  <c r="Q93" i="2"/>
  <c r="L68" i="2"/>
  <c r="O68" i="2" s="1"/>
  <c r="M68" i="2"/>
  <c r="P68" i="2" s="1"/>
  <c r="N68" i="2"/>
  <c r="J68" i="2"/>
  <c r="K68" i="2"/>
  <c r="F68" i="2"/>
  <c r="E68" i="2"/>
  <c r="K171" i="2" l="1"/>
  <c r="N171" i="2"/>
  <c r="J171" i="2"/>
  <c r="M171" i="2"/>
  <c r="L171" i="2"/>
  <c r="F171" i="2"/>
  <c r="E171" i="2"/>
  <c r="P171" i="2" l="1"/>
  <c r="O171" i="2"/>
  <c r="Q171" i="2"/>
  <c r="K170" i="2"/>
  <c r="N170" i="2"/>
  <c r="J170" i="2"/>
  <c r="M170" i="2"/>
  <c r="L170" i="2"/>
  <c r="F170" i="2"/>
  <c r="E170" i="2"/>
  <c r="K169" i="2"/>
  <c r="N169" i="2"/>
  <c r="J169" i="2"/>
  <c r="M169" i="2"/>
  <c r="L169" i="2"/>
  <c r="F169" i="2"/>
  <c r="E169" i="2"/>
  <c r="K168" i="2"/>
  <c r="N168" i="2"/>
  <c r="J168" i="2"/>
  <c r="M168" i="2"/>
  <c r="L168" i="2"/>
  <c r="F168" i="2"/>
  <c r="E168" i="2"/>
  <c r="O169" i="2" l="1"/>
  <c r="P168" i="2"/>
  <c r="P170" i="2"/>
  <c r="O170" i="2"/>
  <c r="O168" i="2"/>
  <c r="P169" i="2"/>
  <c r="Q170" i="2"/>
  <c r="Q169" i="2"/>
  <c r="Q168" i="2"/>
  <c r="K167" i="2"/>
  <c r="N167" i="2"/>
  <c r="J167" i="2"/>
  <c r="M167" i="2"/>
  <c r="L167" i="2"/>
  <c r="F167" i="2"/>
  <c r="E167" i="2"/>
  <c r="K79" i="2"/>
  <c r="N79" i="2"/>
  <c r="J79" i="2"/>
  <c r="M79" i="2"/>
  <c r="L79" i="2"/>
  <c r="F79" i="2"/>
  <c r="E79" i="2"/>
  <c r="P79" i="2" l="1"/>
  <c r="O167" i="2"/>
  <c r="O79" i="2"/>
  <c r="P167" i="2"/>
  <c r="Q167" i="2"/>
  <c r="Q79" i="2"/>
  <c r="J9" i="2"/>
  <c r="K9" i="2"/>
  <c r="L9" i="2"/>
  <c r="M9" i="2"/>
  <c r="N9" i="2"/>
  <c r="E9" i="2"/>
  <c r="F9" i="2"/>
  <c r="P9" i="2" l="1"/>
  <c r="Q9" i="2"/>
  <c r="O9" i="2"/>
  <c r="K166" i="2"/>
  <c r="N166" i="2"/>
  <c r="J166" i="2"/>
  <c r="M166" i="2"/>
  <c r="L166" i="2"/>
  <c r="F166" i="2"/>
  <c r="E166" i="2"/>
  <c r="Q166" i="2" l="1"/>
  <c r="P166" i="2"/>
  <c r="O166" i="2"/>
  <c r="K165" i="2"/>
  <c r="N165" i="2"/>
  <c r="J165" i="2"/>
  <c r="M165" i="2"/>
  <c r="L165" i="2"/>
  <c r="F165" i="2"/>
  <c r="E165" i="2"/>
  <c r="O165" i="2" l="1"/>
  <c r="P165" i="2"/>
  <c r="Q165" i="2"/>
  <c r="K154" i="2"/>
  <c r="N154" i="2"/>
  <c r="J154" i="2"/>
  <c r="M154" i="2"/>
  <c r="L154" i="2"/>
  <c r="F154" i="2"/>
  <c r="E154" i="2"/>
  <c r="K164" i="2"/>
  <c r="N164" i="2"/>
  <c r="J164" i="2"/>
  <c r="M164" i="2"/>
  <c r="L164" i="2"/>
  <c r="F164" i="2"/>
  <c r="E164" i="2"/>
  <c r="Q154" i="2" l="1"/>
  <c r="P154" i="2"/>
  <c r="O164" i="2"/>
  <c r="O154" i="2"/>
  <c r="P164" i="2"/>
  <c r="Q164" i="2"/>
  <c r="K109" i="2"/>
  <c r="N109" i="2"/>
  <c r="J109" i="2"/>
  <c r="M109" i="2"/>
  <c r="L109" i="2"/>
  <c r="F109" i="2"/>
  <c r="E109" i="2"/>
  <c r="K163" i="2"/>
  <c r="N163" i="2"/>
  <c r="J163" i="2"/>
  <c r="M163" i="2"/>
  <c r="L163" i="2"/>
  <c r="F163" i="2"/>
  <c r="E163" i="2"/>
  <c r="Q109" i="2" l="1"/>
  <c r="Q163" i="2"/>
  <c r="O163" i="2"/>
  <c r="P109" i="2"/>
  <c r="O109" i="2"/>
  <c r="P163" i="2"/>
  <c r="J98" i="2"/>
  <c r="K98" i="2"/>
  <c r="L98" i="2"/>
  <c r="M98" i="2"/>
  <c r="N98" i="2"/>
  <c r="E98" i="2"/>
  <c r="F98" i="2"/>
  <c r="P98" i="2" l="1"/>
  <c r="O98" i="2"/>
  <c r="Q98" i="2"/>
  <c r="L160" i="2"/>
  <c r="J160" i="2"/>
  <c r="K160" i="2"/>
  <c r="N160" i="2"/>
  <c r="M160" i="2"/>
  <c r="E160" i="2"/>
  <c r="F160" i="2"/>
  <c r="L162" i="2"/>
  <c r="K162" i="2"/>
  <c r="N162" i="2"/>
  <c r="J162" i="2"/>
  <c r="M162" i="2"/>
  <c r="F162" i="2"/>
  <c r="E162" i="2"/>
  <c r="L161" i="2"/>
  <c r="J161" i="2"/>
  <c r="K161" i="2"/>
  <c r="N161" i="2"/>
  <c r="M161" i="2"/>
  <c r="E161" i="2"/>
  <c r="F161" i="2"/>
  <c r="E158" i="2"/>
  <c r="F158" i="2"/>
  <c r="J158" i="2"/>
  <c r="K158" i="2"/>
  <c r="L158" i="2"/>
  <c r="M158" i="2"/>
  <c r="N158" i="2"/>
  <c r="J159" i="2"/>
  <c r="K159" i="2"/>
  <c r="L159" i="2"/>
  <c r="O159" i="2" s="1"/>
  <c r="M159" i="2"/>
  <c r="N159" i="2"/>
  <c r="F159" i="2"/>
  <c r="E159" i="2"/>
  <c r="J157" i="2"/>
  <c r="K157" i="2"/>
  <c r="L157" i="2"/>
  <c r="O157" i="2" s="1"/>
  <c r="M157" i="2"/>
  <c r="N157" i="2"/>
  <c r="E157" i="2"/>
  <c r="F157" i="2"/>
  <c r="N153" i="2"/>
  <c r="J153" i="2"/>
  <c r="K153" i="2"/>
  <c r="M153" i="2"/>
  <c r="L153" i="2"/>
  <c r="E153" i="2"/>
  <c r="F153" i="2"/>
  <c r="N66" i="2"/>
  <c r="J66" i="2"/>
  <c r="K66" i="2"/>
  <c r="M66" i="2"/>
  <c r="L66" i="2"/>
  <c r="E66" i="2"/>
  <c r="F66" i="2"/>
  <c r="P157" i="2" l="1"/>
  <c r="O66" i="2"/>
  <c r="O161" i="2"/>
  <c r="P153" i="2"/>
  <c r="Q160" i="2"/>
  <c r="P66" i="2"/>
  <c r="P158" i="2"/>
  <c r="P161" i="2"/>
  <c r="O160" i="2"/>
  <c r="O162" i="2"/>
  <c r="O153" i="2"/>
  <c r="P162" i="2"/>
  <c r="Q153" i="2"/>
  <c r="Q162" i="2"/>
  <c r="P160" i="2"/>
  <c r="P159" i="2"/>
  <c r="Q161" i="2"/>
  <c r="O158" i="2"/>
  <c r="L156" i="2"/>
  <c r="J156" i="2"/>
  <c r="K156" i="2"/>
  <c r="N156" i="2"/>
  <c r="M156" i="2"/>
  <c r="E156" i="2"/>
  <c r="F156" i="2"/>
  <c r="K108" i="2"/>
  <c r="N108" i="2"/>
  <c r="J108" i="2"/>
  <c r="M108" i="2"/>
  <c r="L108" i="2"/>
  <c r="F108" i="2"/>
  <c r="E108" i="2"/>
  <c r="N152" i="2"/>
  <c r="N155" i="2"/>
  <c r="L155" i="2"/>
  <c r="O155" i="2" s="1"/>
  <c r="J155" i="2"/>
  <c r="K155" i="2"/>
  <c r="M155" i="2"/>
  <c r="P155" i="2" s="1"/>
  <c r="E155" i="2"/>
  <c r="F155" i="2"/>
  <c r="K152" i="2"/>
  <c r="J152" i="2"/>
  <c r="M152" i="2"/>
  <c r="L152" i="2"/>
  <c r="F152" i="2"/>
  <c r="E152" i="2"/>
  <c r="L151" i="2"/>
  <c r="M151" i="2"/>
  <c r="N151" i="2"/>
  <c r="J151" i="2"/>
  <c r="K151" i="2"/>
  <c r="E151" i="2"/>
  <c r="F151" i="2"/>
  <c r="O152" i="2" l="1"/>
  <c r="P156" i="2"/>
  <c r="P151" i="2"/>
  <c r="O108" i="2"/>
  <c r="O156" i="2"/>
  <c r="P108" i="2"/>
  <c r="Q108" i="2"/>
  <c r="P152" i="2"/>
  <c r="Q156" i="2"/>
  <c r="O151" i="2"/>
  <c r="Q151" i="2"/>
  <c r="K96" i="2"/>
  <c r="N96" i="2"/>
  <c r="J96" i="2"/>
  <c r="M96" i="2"/>
  <c r="L96" i="2"/>
  <c r="F96" i="2"/>
  <c r="E96" i="2"/>
  <c r="K149" i="2"/>
  <c r="N149" i="2"/>
  <c r="J149" i="2"/>
  <c r="M149" i="2"/>
  <c r="L149" i="2"/>
  <c r="F149" i="2"/>
  <c r="E149" i="2"/>
  <c r="K95" i="2"/>
  <c r="N95" i="2"/>
  <c r="J95" i="2"/>
  <c r="M95" i="2"/>
  <c r="L95" i="2"/>
  <c r="F95" i="2"/>
  <c r="E95" i="2"/>
  <c r="K150" i="2"/>
  <c r="N150" i="2"/>
  <c r="J150" i="2"/>
  <c r="M150" i="2"/>
  <c r="L150" i="2"/>
  <c r="F150" i="2"/>
  <c r="E150" i="2"/>
  <c r="O149" i="2" l="1"/>
  <c r="O96" i="2"/>
  <c r="O95" i="2"/>
  <c r="P95" i="2"/>
  <c r="Q149" i="2"/>
  <c r="P96" i="2"/>
  <c r="Q95" i="2"/>
  <c r="P149" i="2"/>
  <c r="O150" i="2"/>
  <c r="Q96" i="2"/>
  <c r="P150" i="2"/>
  <c r="Q150" i="2"/>
  <c r="I47" i="6"/>
  <c r="J47" i="6"/>
  <c r="K47" i="6"/>
  <c r="I20" i="6"/>
  <c r="J20" i="6"/>
  <c r="K20" i="6"/>
  <c r="K148" i="2"/>
  <c r="N148" i="2"/>
  <c r="J148" i="2"/>
  <c r="M148" i="2"/>
  <c r="L148" i="2"/>
  <c r="F148" i="2"/>
  <c r="E148" i="2"/>
  <c r="K147" i="2"/>
  <c r="N147" i="2"/>
  <c r="J147" i="2"/>
  <c r="M147" i="2"/>
  <c r="L147" i="2"/>
  <c r="F147" i="2"/>
  <c r="E147" i="2"/>
  <c r="I119" i="6"/>
  <c r="J119" i="6"/>
  <c r="K119" i="6"/>
  <c r="I102" i="6"/>
  <c r="J102" i="6"/>
  <c r="K102" i="6"/>
  <c r="I120" i="6"/>
  <c r="J120" i="6"/>
  <c r="K120" i="6"/>
  <c r="I24" i="6"/>
  <c r="J24" i="6"/>
  <c r="K24" i="6"/>
  <c r="I103" i="6"/>
  <c r="J103" i="6"/>
  <c r="K103" i="6"/>
  <c r="I56" i="6"/>
  <c r="J56" i="6"/>
  <c r="K56" i="6"/>
  <c r="I107" i="6"/>
  <c r="J107" i="6"/>
  <c r="K107" i="6"/>
  <c r="I104" i="6"/>
  <c r="J104" i="6"/>
  <c r="K104" i="6"/>
  <c r="I75" i="6"/>
  <c r="J75" i="6"/>
  <c r="K75" i="6"/>
  <c r="I105" i="6"/>
  <c r="J105" i="6"/>
  <c r="K105" i="6"/>
  <c r="K146" i="2"/>
  <c r="N146" i="2"/>
  <c r="J146" i="2"/>
  <c r="M146" i="2"/>
  <c r="L146" i="2"/>
  <c r="F146" i="2"/>
  <c r="E146" i="2"/>
  <c r="K145" i="2"/>
  <c r="N145" i="2"/>
  <c r="J145" i="2"/>
  <c r="M145" i="2"/>
  <c r="L145" i="2"/>
  <c r="F145" i="2"/>
  <c r="E145" i="2"/>
  <c r="K144" i="2"/>
  <c r="N144" i="2"/>
  <c r="J144" i="2"/>
  <c r="M144" i="2"/>
  <c r="L144" i="2"/>
  <c r="F144" i="2"/>
  <c r="E144" i="2"/>
  <c r="K143" i="2"/>
  <c r="N143" i="2"/>
  <c r="J143" i="2"/>
  <c r="M143" i="2"/>
  <c r="L143" i="2"/>
  <c r="F143" i="2"/>
  <c r="E143" i="2"/>
  <c r="K142" i="2"/>
  <c r="N142" i="2"/>
  <c r="J142" i="2"/>
  <c r="M142" i="2"/>
  <c r="L142" i="2"/>
  <c r="F142" i="2"/>
  <c r="E142" i="2"/>
  <c r="K141" i="2"/>
  <c r="N141" i="2"/>
  <c r="J141" i="2"/>
  <c r="M141" i="2"/>
  <c r="L141" i="2"/>
  <c r="F141" i="2"/>
  <c r="E141" i="2"/>
  <c r="K140" i="2"/>
  <c r="N140" i="2"/>
  <c r="J140" i="2"/>
  <c r="M140" i="2"/>
  <c r="L140" i="2"/>
  <c r="F140" i="2"/>
  <c r="E140" i="2"/>
  <c r="K139" i="2"/>
  <c r="N139" i="2"/>
  <c r="J139" i="2"/>
  <c r="M139" i="2"/>
  <c r="L139" i="2"/>
  <c r="F139" i="2"/>
  <c r="E139" i="2"/>
  <c r="K138" i="2"/>
  <c r="N138" i="2"/>
  <c r="J138" i="2"/>
  <c r="M138" i="2"/>
  <c r="L138" i="2"/>
  <c r="F138" i="2"/>
  <c r="E138" i="2"/>
  <c r="K137" i="2"/>
  <c r="N137" i="2"/>
  <c r="J137" i="2"/>
  <c r="M137" i="2"/>
  <c r="L137" i="2"/>
  <c r="F137" i="2"/>
  <c r="E137" i="2"/>
  <c r="I19" i="6"/>
  <c r="J19" i="6"/>
  <c r="K19" i="6"/>
  <c r="K136" i="2"/>
  <c r="N136" i="2"/>
  <c r="K135" i="2"/>
  <c r="N135" i="2"/>
  <c r="K134" i="2"/>
  <c r="N134" i="2"/>
  <c r="J136" i="2"/>
  <c r="M136" i="2"/>
  <c r="J135" i="2"/>
  <c r="M135" i="2"/>
  <c r="J134" i="2"/>
  <c r="M134" i="2"/>
  <c r="L136" i="2"/>
  <c r="L135" i="2"/>
  <c r="L134" i="2"/>
  <c r="F136" i="2"/>
  <c r="F135" i="2"/>
  <c r="F134" i="2"/>
  <c r="E136" i="2"/>
  <c r="E135" i="2"/>
  <c r="E134" i="2"/>
  <c r="I15" i="6"/>
  <c r="J15" i="6"/>
  <c r="K15" i="6"/>
  <c r="I16" i="6"/>
  <c r="J16" i="6"/>
  <c r="K16" i="6"/>
  <c r="I91" i="6"/>
  <c r="J91" i="6"/>
  <c r="K91" i="6"/>
  <c r="I101" i="6"/>
  <c r="J101" i="6"/>
  <c r="K101" i="6"/>
  <c r="I17" i="6"/>
  <c r="J17" i="6"/>
  <c r="K17" i="6"/>
  <c r="I18" i="6"/>
  <c r="J18" i="6"/>
  <c r="K18" i="6"/>
  <c r="I55" i="6"/>
  <c r="J55" i="6"/>
  <c r="K55" i="6"/>
  <c r="K133" i="2"/>
  <c r="N133" i="2"/>
  <c r="J133" i="2"/>
  <c r="M133" i="2"/>
  <c r="L133" i="2"/>
  <c r="F133" i="2"/>
  <c r="E133" i="2"/>
  <c r="K132" i="2"/>
  <c r="N132" i="2"/>
  <c r="J132" i="2"/>
  <c r="M132" i="2"/>
  <c r="L132" i="2"/>
  <c r="F132" i="2"/>
  <c r="E132" i="2"/>
  <c r="K131" i="2"/>
  <c r="N131" i="2"/>
  <c r="J131" i="2"/>
  <c r="M131" i="2"/>
  <c r="L131" i="2"/>
  <c r="F131" i="2"/>
  <c r="E131" i="2"/>
  <c r="K130" i="2"/>
  <c r="N130" i="2"/>
  <c r="J130" i="2"/>
  <c r="M130" i="2"/>
  <c r="L130" i="2"/>
  <c r="F130" i="2"/>
  <c r="E130" i="2"/>
  <c r="K129" i="2"/>
  <c r="N129" i="2"/>
  <c r="J129" i="2"/>
  <c r="M129" i="2"/>
  <c r="L129" i="2"/>
  <c r="F129" i="2"/>
  <c r="E129" i="2"/>
  <c r="K128" i="2"/>
  <c r="N128" i="2"/>
  <c r="J128" i="2"/>
  <c r="M128" i="2"/>
  <c r="L128" i="2"/>
  <c r="F128" i="2"/>
  <c r="E128" i="2"/>
  <c r="K127" i="2"/>
  <c r="N127" i="2"/>
  <c r="J127" i="2"/>
  <c r="M127" i="2"/>
  <c r="L127" i="2"/>
  <c r="F127" i="2"/>
  <c r="E127" i="2"/>
  <c r="I84" i="6"/>
  <c r="J84" i="6"/>
  <c r="K84" i="6"/>
  <c r="I86" i="6"/>
  <c r="J86" i="6"/>
  <c r="K86" i="6"/>
  <c r="I99" i="6"/>
  <c r="J99" i="6"/>
  <c r="K99" i="6"/>
  <c r="I14" i="6"/>
  <c r="J14" i="6"/>
  <c r="K14" i="6"/>
  <c r="I100" i="6"/>
  <c r="J100" i="6"/>
  <c r="K100" i="6"/>
  <c r="K126" i="2"/>
  <c r="N126" i="2"/>
  <c r="J126" i="2"/>
  <c r="M126" i="2"/>
  <c r="L126" i="2"/>
  <c r="F126" i="2"/>
  <c r="E126" i="2"/>
  <c r="K125" i="2"/>
  <c r="N125" i="2"/>
  <c r="J125" i="2"/>
  <c r="M125" i="2"/>
  <c r="L125" i="2"/>
  <c r="F125" i="2"/>
  <c r="E125" i="2"/>
  <c r="K124" i="2"/>
  <c r="N124" i="2"/>
  <c r="J124" i="2"/>
  <c r="M124" i="2"/>
  <c r="L124" i="2"/>
  <c r="F124" i="2"/>
  <c r="E124" i="2"/>
  <c r="K123" i="2"/>
  <c r="N123" i="2"/>
  <c r="J123" i="2"/>
  <c r="M123" i="2"/>
  <c r="L123" i="2"/>
  <c r="F123" i="2"/>
  <c r="E123" i="2"/>
  <c r="K122" i="2"/>
  <c r="N122" i="2"/>
  <c r="J122" i="2"/>
  <c r="M122" i="2"/>
  <c r="L122" i="2"/>
  <c r="F122" i="2"/>
  <c r="E122" i="2"/>
  <c r="I81" i="6"/>
  <c r="J81" i="6"/>
  <c r="K81" i="6"/>
  <c r="I11" i="6"/>
  <c r="J11" i="6"/>
  <c r="K11" i="6"/>
  <c r="I12" i="6"/>
  <c r="J12" i="6"/>
  <c r="K12" i="6"/>
  <c r="I82" i="6"/>
  <c r="J82" i="6"/>
  <c r="K82" i="6"/>
  <c r="I98" i="6"/>
  <c r="J98" i="6"/>
  <c r="K98" i="6"/>
  <c r="I13" i="6"/>
  <c r="J13" i="6"/>
  <c r="K13" i="6"/>
  <c r="I90" i="6"/>
  <c r="J90" i="6"/>
  <c r="K90" i="6"/>
  <c r="I83" i="6"/>
  <c r="J83" i="6"/>
  <c r="K83" i="6"/>
  <c r="K121" i="2"/>
  <c r="N121" i="2"/>
  <c r="J121" i="2"/>
  <c r="M121" i="2"/>
  <c r="L121" i="2"/>
  <c r="F121" i="2"/>
  <c r="E121" i="2"/>
  <c r="K120" i="2"/>
  <c r="N120" i="2"/>
  <c r="J120" i="2"/>
  <c r="M120" i="2"/>
  <c r="L120" i="2"/>
  <c r="F120" i="2"/>
  <c r="E120" i="2"/>
  <c r="K119" i="2"/>
  <c r="N119" i="2"/>
  <c r="J119" i="2"/>
  <c r="M119" i="2"/>
  <c r="L119" i="2"/>
  <c r="F119" i="2"/>
  <c r="E119" i="2"/>
  <c r="K118" i="2"/>
  <c r="N118" i="2"/>
  <c r="J118" i="2"/>
  <c r="M118" i="2"/>
  <c r="L118" i="2"/>
  <c r="F118" i="2"/>
  <c r="E118" i="2"/>
  <c r="K117" i="2"/>
  <c r="N117" i="2"/>
  <c r="J117" i="2"/>
  <c r="M117" i="2"/>
  <c r="L117" i="2"/>
  <c r="F117" i="2"/>
  <c r="E117" i="2"/>
  <c r="K116" i="2"/>
  <c r="N116" i="2"/>
  <c r="J116" i="2"/>
  <c r="M116" i="2"/>
  <c r="L116" i="2"/>
  <c r="F116" i="2"/>
  <c r="E116" i="2"/>
  <c r="K115" i="2"/>
  <c r="N115" i="2"/>
  <c r="J115" i="2"/>
  <c r="M115" i="2"/>
  <c r="L115" i="2"/>
  <c r="F115" i="2"/>
  <c r="E115" i="2"/>
  <c r="K114" i="2"/>
  <c r="N114" i="2"/>
  <c r="J114" i="2"/>
  <c r="M114" i="2"/>
  <c r="L114" i="2"/>
  <c r="F114" i="2"/>
  <c r="E114" i="2"/>
  <c r="K113" i="2"/>
  <c r="N113" i="2"/>
  <c r="J113" i="2"/>
  <c r="M113" i="2"/>
  <c r="L113" i="2"/>
  <c r="F113" i="2"/>
  <c r="E113" i="2"/>
  <c r="K112" i="2"/>
  <c r="N112" i="2"/>
  <c r="J112" i="2"/>
  <c r="M112" i="2"/>
  <c r="L112" i="2"/>
  <c r="F112" i="2"/>
  <c r="E112" i="2"/>
  <c r="K111" i="2"/>
  <c r="N111" i="2"/>
  <c r="J111" i="2"/>
  <c r="M111" i="2"/>
  <c r="L111" i="2"/>
  <c r="F111" i="2"/>
  <c r="E111" i="2"/>
  <c r="I37" i="6"/>
  <c r="J37" i="6"/>
  <c r="K37" i="6"/>
  <c r="I77" i="6"/>
  <c r="J77" i="6"/>
  <c r="K77" i="6"/>
  <c r="I78" i="6"/>
  <c r="J78" i="6"/>
  <c r="K78" i="6"/>
  <c r="I79" i="6"/>
  <c r="J79" i="6"/>
  <c r="K79" i="6"/>
  <c r="O140" i="2" l="1"/>
  <c r="P134" i="2"/>
  <c r="Q137" i="2"/>
  <c r="O141" i="2"/>
  <c r="O144" i="2"/>
  <c r="O147" i="2"/>
  <c r="O111" i="2"/>
  <c r="Q142" i="2"/>
  <c r="Q145" i="2"/>
  <c r="O112" i="2"/>
  <c r="O114" i="2"/>
  <c r="Q117" i="2"/>
  <c r="Q120" i="2"/>
  <c r="Q122" i="2"/>
  <c r="Q126" i="2"/>
  <c r="O127" i="2"/>
  <c r="Q132" i="2"/>
  <c r="O113" i="2"/>
  <c r="O116" i="2"/>
  <c r="O119" i="2"/>
  <c r="O125" i="2"/>
  <c r="O135" i="2"/>
  <c r="Q140" i="2"/>
  <c r="Q148" i="2"/>
  <c r="O129" i="2"/>
  <c r="Q131" i="2"/>
  <c r="P136" i="2"/>
  <c r="Q139" i="2"/>
  <c r="P111" i="2"/>
  <c r="P112" i="2"/>
  <c r="Q115" i="2"/>
  <c r="Q118" i="2"/>
  <c r="Q121" i="2"/>
  <c r="Q123" i="2"/>
  <c r="Q124" i="2"/>
  <c r="Q130" i="2"/>
  <c r="Q133" i="2"/>
  <c r="Q138" i="2"/>
  <c r="Q143" i="2"/>
  <c r="Q146" i="2"/>
  <c r="Q111" i="2"/>
  <c r="P113" i="2"/>
  <c r="Q113" i="2"/>
  <c r="P114" i="2"/>
  <c r="Q116" i="2"/>
  <c r="O117" i="2"/>
  <c r="P117" i="2"/>
  <c r="Q119" i="2"/>
  <c r="O120" i="2"/>
  <c r="P120" i="2"/>
  <c r="O122" i="2"/>
  <c r="P122" i="2"/>
  <c r="Q125" i="2"/>
  <c r="P127" i="2"/>
  <c r="O128" i="2"/>
  <c r="Q129" i="2"/>
  <c r="O130" i="2"/>
  <c r="P130" i="2"/>
  <c r="P131" i="2"/>
  <c r="O136" i="2"/>
  <c r="Q135" i="2"/>
  <c r="Q136" i="2"/>
  <c r="P138" i="2"/>
  <c r="Q141" i="2"/>
  <c r="O142" i="2"/>
  <c r="P142" i="2"/>
  <c r="Q144" i="2"/>
  <c r="O145" i="2"/>
  <c r="P145" i="2"/>
  <c r="Q147" i="2"/>
  <c r="O148" i="2"/>
  <c r="P148" i="2"/>
  <c r="P116" i="2"/>
  <c r="P119" i="2"/>
  <c r="Q127" i="2"/>
  <c r="P129" i="2"/>
  <c r="P135" i="2"/>
  <c r="P141" i="2"/>
  <c r="P144" i="2"/>
  <c r="P147" i="2"/>
  <c r="Q112" i="2"/>
  <c r="O115" i="2"/>
  <c r="P115" i="2"/>
  <c r="O118" i="2"/>
  <c r="P118" i="2"/>
  <c r="O121" i="2"/>
  <c r="P121" i="2"/>
  <c r="O123" i="2"/>
  <c r="P123" i="2"/>
  <c r="O124" i="2"/>
  <c r="P124" i="2"/>
  <c r="O126" i="2"/>
  <c r="P126" i="2"/>
  <c r="O131" i="2"/>
  <c r="O132" i="2"/>
  <c r="P132" i="2"/>
  <c r="O133" i="2"/>
  <c r="P133" i="2"/>
  <c r="O134" i="2"/>
  <c r="Q134" i="2"/>
  <c r="O137" i="2"/>
  <c r="P137" i="2"/>
  <c r="O138" i="2"/>
  <c r="O139" i="2"/>
  <c r="P139" i="2"/>
  <c r="P140" i="2"/>
  <c r="O143" i="2"/>
  <c r="P143" i="2"/>
  <c r="O146" i="2"/>
  <c r="P146" i="2"/>
  <c r="Q128" i="2"/>
  <c r="P128" i="2"/>
  <c r="P125" i="2"/>
  <c r="Q114" i="2"/>
  <c r="J100" i="2"/>
  <c r="K100" i="2"/>
  <c r="L100" i="2"/>
  <c r="M100" i="2"/>
  <c r="N100" i="2"/>
  <c r="F100" i="2"/>
  <c r="E100" i="2"/>
  <c r="E48" i="2"/>
  <c r="F48" i="2"/>
  <c r="J48" i="2"/>
  <c r="K48" i="2"/>
  <c r="L48" i="2"/>
  <c r="M48" i="2"/>
  <c r="N48" i="2"/>
  <c r="E110" i="2"/>
  <c r="F110" i="2"/>
  <c r="J110" i="2"/>
  <c r="K110" i="2"/>
  <c r="L110" i="2"/>
  <c r="M110" i="2"/>
  <c r="N110" i="2"/>
  <c r="J107" i="2"/>
  <c r="K107" i="2"/>
  <c r="L107" i="2"/>
  <c r="M107" i="2"/>
  <c r="N107" i="2"/>
  <c r="F107" i="2"/>
  <c r="E107" i="2"/>
  <c r="L24" i="2"/>
  <c r="M24" i="2"/>
  <c r="N24" i="2"/>
  <c r="J24" i="2"/>
  <c r="K24" i="2"/>
  <c r="E24" i="2"/>
  <c r="F24" i="2"/>
  <c r="N106" i="2"/>
  <c r="M106" i="2"/>
  <c r="L106" i="2"/>
  <c r="O106" i="2" s="1"/>
  <c r="K106" i="2"/>
  <c r="J106" i="2"/>
  <c r="F106" i="2"/>
  <c r="E106" i="2"/>
  <c r="E105" i="2"/>
  <c r="F105" i="2"/>
  <c r="J105" i="2"/>
  <c r="K105" i="2"/>
  <c r="L105" i="2"/>
  <c r="M105" i="2"/>
  <c r="N105" i="2"/>
  <c r="J104" i="2"/>
  <c r="K104" i="2"/>
  <c r="L104" i="2"/>
  <c r="M104" i="2"/>
  <c r="N104" i="2"/>
  <c r="F104" i="2"/>
  <c r="E104" i="2"/>
  <c r="J102" i="2"/>
  <c r="K102" i="2"/>
  <c r="L102" i="2"/>
  <c r="M102" i="2"/>
  <c r="N102" i="2"/>
  <c r="J103" i="2"/>
  <c r="K103" i="2"/>
  <c r="L103" i="2"/>
  <c r="M103" i="2"/>
  <c r="N103" i="2"/>
  <c r="E102" i="2"/>
  <c r="F102" i="2"/>
  <c r="E103" i="2"/>
  <c r="F103" i="2"/>
  <c r="N101" i="2"/>
  <c r="M101" i="2"/>
  <c r="L101" i="2"/>
  <c r="K101" i="2"/>
  <c r="J101" i="2"/>
  <c r="F101" i="2"/>
  <c r="E101" i="2"/>
  <c r="L94" i="2"/>
  <c r="M94" i="2"/>
  <c r="N94" i="2"/>
  <c r="J94" i="2"/>
  <c r="K94" i="2"/>
  <c r="E94" i="2"/>
  <c r="F94" i="2"/>
  <c r="L65" i="2"/>
  <c r="M65" i="2"/>
  <c r="N65" i="2"/>
  <c r="J65" i="2"/>
  <c r="K65" i="2"/>
  <c r="E65" i="2"/>
  <c r="F65" i="2"/>
  <c r="P104" i="2" l="1"/>
  <c r="P107" i="2"/>
  <c r="P94" i="2"/>
  <c r="O105" i="2"/>
  <c r="P100" i="2"/>
  <c r="O107" i="2"/>
  <c r="Q24" i="2"/>
  <c r="P101" i="2"/>
  <c r="O103" i="2"/>
  <c r="P65" i="2"/>
  <c r="O94" i="2"/>
  <c r="O102" i="2"/>
  <c r="Q94" i="2"/>
  <c r="P105" i="2"/>
  <c r="P24" i="2"/>
  <c r="P48" i="2"/>
  <c r="O24" i="2"/>
  <c r="Q100" i="2"/>
  <c r="O100" i="2"/>
  <c r="O48" i="2"/>
  <c r="Q48" i="2"/>
  <c r="P110" i="2"/>
  <c r="Q110" i="2"/>
  <c r="O110" i="2"/>
  <c r="Q107" i="2"/>
  <c r="P106" i="2"/>
  <c r="Q104" i="2"/>
  <c r="O104" i="2"/>
  <c r="Q103" i="2"/>
  <c r="P103" i="2"/>
  <c r="Q102" i="2"/>
  <c r="P102" i="2"/>
  <c r="O101" i="2"/>
  <c r="Q101" i="2"/>
  <c r="O65" i="2"/>
  <c r="K18" i="2"/>
  <c r="N18" i="2"/>
  <c r="J18" i="2"/>
  <c r="M18" i="2"/>
  <c r="L18" i="2"/>
  <c r="F18" i="2"/>
  <c r="E18" i="2"/>
  <c r="Q18" i="2" l="1"/>
  <c r="O18" i="2"/>
  <c r="P18" i="2"/>
  <c r="J35" i="2"/>
  <c r="K35" i="2"/>
  <c r="L35" i="2"/>
  <c r="O35" i="2" s="1"/>
  <c r="M35" i="2"/>
  <c r="N35" i="2"/>
  <c r="E35" i="2"/>
  <c r="F35" i="2"/>
  <c r="P35" i="2" l="1"/>
  <c r="K4" i="6" l="1"/>
  <c r="K5" i="6"/>
  <c r="K6" i="6"/>
  <c r="K33" i="6"/>
  <c r="K34" i="6"/>
  <c r="K32" i="6"/>
  <c r="K35" i="6"/>
  <c r="K36" i="6"/>
  <c r="K43" i="6"/>
  <c r="K54" i="6"/>
  <c r="K50" i="6"/>
  <c r="K49" i="6"/>
  <c r="K48" i="6"/>
  <c r="K57" i="6"/>
  <c r="K60" i="6"/>
  <c r="K59" i="6"/>
  <c r="K61" i="6"/>
  <c r="K62" i="6"/>
  <c r="K63" i="6"/>
  <c r="K64" i="6"/>
  <c r="K66" i="6"/>
  <c r="K67" i="6"/>
  <c r="K70" i="6"/>
  <c r="K71" i="6"/>
  <c r="K72" i="6"/>
  <c r="K69" i="6"/>
  <c r="K68" i="6"/>
  <c r="K85" i="6"/>
  <c r="K45" i="6"/>
  <c r="K87" i="6"/>
  <c r="K92" i="6"/>
  <c r="K112" i="6"/>
  <c r="K115" i="6"/>
  <c r="K116" i="6"/>
  <c r="K117" i="6"/>
  <c r="K31" i="6"/>
  <c r="K3" i="6"/>
  <c r="J4" i="6"/>
  <c r="J5" i="6"/>
  <c r="J6" i="6"/>
  <c r="J33" i="6"/>
  <c r="J34" i="6"/>
  <c r="J32" i="6"/>
  <c r="J35" i="6"/>
  <c r="J36" i="6"/>
  <c r="J43" i="6"/>
  <c r="J54" i="6"/>
  <c r="J50" i="6"/>
  <c r="J49" i="6"/>
  <c r="J48" i="6"/>
  <c r="J57" i="6"/>
  <c r="J60" i="6"/>
  <c r="J59" i="6"/>
  <c r="J61" i="6"/>
  <c r="J62" i="6"/>
  <c r="J63" i="6"/>
  <c r="J64" i="6"/>
  <c r="J66" i="6"/>
  <c r="J67" i="6"/>
  <c r="J70" i="6"/>
  <c r="J71" i="6"/>
  <c r="J72" i="6"/>
  <c r="J69" i="6"/>
  <c r="J68" i="6"/>
  <c r="J85" i="6"/>
  <c r="J45" i="6"/>
  <c r="J87" i="6"/>
  <c r="J92" i="6"/>
  <c r="J112" i="6"/>
  <c r="J115" i="6"/>
  <c r="J116" i="6"/>
  <c r="J117" i="6"/>
  <c r="J31" i="6"/>
  <c r="J3" i="6"/>
  <c r="I2" i="6" l="1"/>
  <c r="I4" i="6"/>
  <c r="I5" i="6"/>
  <c r="I6" i="6"/>
  <c r="I108" i="6"/>
  <c r="I33" i="6"/>
  <c r="I34" i="6"/>
  <c r="I32" i="6"/>
  <c r="I35" i="6"/>
  <c r="I36" i="6"/>
  <c r="I43" i="6"/>
  <c r="I54" i="6"/>
  <c r="I50" i="6"/>
  <c r="I49" i="6"/>
  <c r="I48" i="6"/>
  <c r="I57" i="6"/>
  <c r="I60" i="6"/>
  <c r="I59" i="6"/>
  <c r="I61" i="6"/>
  <c r="I62" i="6"/>
  <c r="I63" i="6"/>
  <c r="I64" i="6"/>
  <c r="I66" i="6"/>
  <c r="I67" i="6"/>
  <c r="I70" i="6"/>
  <c r="I71" i="6"/>
  <c r="I72" i="6"/>
  <c r="I69" i="6"/>
  <c r="I68" i="6"/>
  <c r="I85" i="6"/>
  <c r="I45" i="6"/>
  <c r="I87" i="6"/>
  <c r="I92" i="6"/>
  <c r="I109" i="6"/>
  <c r="I111" i="6"/>
  <c r="I112" i="6"/>
  <c r="I110" i="6"/>
  <c r="I115" i="6"/>
  <c r="I116" i="6"/>
  <c r="I117" i="6"/>
  <c r="I31" i="6"/>
  <c r="I3" i="6"/>
  <c r="K99" i="2" l="1"/>
  <c r="N99" i="2"/>
  <c r="J99" i="2"/>
  <c r="M99" i="2"/>
  <c r="L99" i="2"/>
  <c r="F99" i="2"/>
  <c r="E99" i="2"/>
  <c r="N97" i="2"/>
  <c r="M97" i="2"/>
  <c r="L97" i="2"/>
  <c r="K97" i="2"/>
  <c r="J97" i="2"/>
  <c r="F97" i="2"/>
  <c r="E97" i="2"/>
  <c r="J73" i="2"/>
  <c r="K73" i="2"/>
  <c r="L73" i="2"/>
  <c r="M73" i="2"/>
  <c r="N73" i="2"/>
  <c r="E73" i="2"/>
  <c r="F73" i="2"/>
  <c r="N81" i="2"/>
  <c r="M81" i="2"/>
  <c r="L81" i="2"/>
  <c r="K81" i="2"/>
  <c r="J81" i="2"/>
  <c r="F81" i="2"/>
  <c r="E81" i="2"/>
  <c r="J92" i="2"/>
  <c r="K92" i="2"/>
  <c r="L92" i="2"/>
  <c r="M92" i="2"/>
  <c r="N92" i="2"/>
  <c r="E92" i="2"/>
  <c r="F92" i="2"/>
  <c r="J49" i="2"/>
  <c r="K49" i="2"/>
  <c r="L49" i="2"/>
  <c r="M49" i="2"/>
  <c r="N49" i="2"/>
  <c r="E49" i="2"/>
  <c r="F49" i="2"/>
  <c r="N91" i="2"/>
  <c r="J91" i="2"/>
  <c r="K91" i="2"/>
  <c r="M91" i="2"/>
  <c r="L91" i="2"/>
  <c r="E91" i="2"/>
  <c r="F91" i="2"/>
  <c r="E88" i="2"/>
  <c r="F88" i="2"/>
  <c r="E89" i="2"/>
  <c r="F89" i="2"/>
  <c r="E90" i="2"/>
  <c r="F90" i="2"/>
  <c r="L88" i="2"/>
  <c r="M88" i="2"/>
  <c r="N88" i="2"/>
  <c r="L89" i="2"/>
  <c r="M89" i="2"/>
  <c r="N89" i="2"/>
  <c r="L90" i="2"/>
  <c r="M90" i="2"/>
  <c r="N90" i="2"/>
  <c r="J88" i="2"/>
  <c r="K88" i="2"/>
  <c r="J89" i="2"/>
  <c r="K89" i="2"/>
  <c r="J90" i="2"/>
  <c r="K90" i="2"/>
  <c r="K87" i="2"/>
  <c r="N87" i="2"/>
  <c r="J87" i="2"/>
  <c r="M87" i="2"/>
  <c r="L87" i="2"/>
  <c r="F87" i="2"/>
  <c r="E87" i="2"/>
  <c r="K86" i="2"/>
  <c r="N86" i="2"/>
  <c r="J86" i="2"/>
  <c r="M86" i="2"/>
  <c r="L86" i="2"/>
  <c r="F86" i="2"/>
  <c r="E86" i="2"/>
  <c r="L84" i="2"/>
  <c r="O84" i="2" s="1"/>
  <c r="L85" i="2"/>
  <c r="J84" i="2"/>
  <c r="J85" i="2"/>
  <c r="K85" i="2"/>
  <c r="N85" i="2"/>
  <c r="M85" i="2"/>
  <c r="E85" i="2"/>
  <c r="E84" i="2"/>
  <c r="F85" i="2"/>
  <c r="K84" i="2"/>
  <c r="N84" i="2"/>
  <c r="M84" i="2"/>
  <c r="F84" i="2"/>
  <c r="K83" i="2"/>
  <c r="N83" i="2"/>
  <c r="J83" i="2"/>
  <c r="M83" i="2"/>
  <c r="L83" i="2"/>
  <c r="F83" i="2"/>
  <c r="E83" i="2"/>
  <c r="N82" i="2"/>
  <c r="M82" i="2"/>
  <c r="L82" i="2"/>
  <c r="K82" i="2"/>
  <c r="J82" i="2"/>
  <c r="F82" i="2"/>
  <c r="E82" i="2"/>
  <c r="N80" i="2"/>
  <c r="M80" i="2"/>
  <c r="L80" i="2"/>
  <c r="K80" i="2"/>
  <c r="J80" i="2"/>
  <c r="F80" i="2"/>
  <c r="E80" i="2"/>
  <c r="O73" i="2" l="1"/>
  <c r="Q91" i="2"/>
  <c r="P92" i="2"/>
  <c r="P84" i="2"/>
  <c r="P73" i="2"/>
  <c r="O97" i="2"/>
  <c r="P99" i="2"/>
  <c r="Q82" i="2"/>
  <c r="Q85" i="2"/>
  <c r="O86" i="2"/>
  <c r="P86" i="2"/>
  <c r="P81" i="2"/>
  <c r="Q81" i="2"/>
  <c r="Q86" i="2"/>
  <c r="Q73" i="2"/>
  <c r="O99" i="2"/>
  <c r="Q99" i="2"/>
  <c r="Q80" i="2"/>
  <c r="Q83" i="2"/>
  <c r="P87" i="2"/>
  <c r="Q87" i="2"/>
  <c r="O90" i="2"/>
  <c r="Q89" i="2"/>
  <c r="O88" i="2"/>
  <c r="Q49" i="2"/>
  <c r="O92" i="2"/>
  <c r="Q92" i="2"/>
  <c r="O81" i="2"/>
  <c r="P97" i="2"/>
  <c r="Q97" i="2"/>
  <c r="P89" i="2"/>
  <c r="O83" i="2"/>
  <c r="O87" i="2"/>
  <c r="P90" i="2"/>
  <c r="O89" i="2"/>
  <c r="P88" i="2"/>
  <c r="O49" i="2"/>
  <c r="P49" i="2"/>
  <c r="O91" i="2"/>
  <c r="P85" i="2"/>
  <c r="P91" i="2"/>
  <c r="O80" i="2"/>
  <c r="O85" i="2"/>
  <c r="P80" i="2"/>
  <c r="P82" i="2"/>
  <c r="P83" i="2"/>
  <c r="O82" i="2"/>
  <c r="N5" i="2"/>
  <c r="M5" i="2"/>
  <c r="L5" i="2"/>
  <c r="K5" i="2"/>
  <c r="J5" i="2"/>
  <c r="F5" i="2"/>
  <c r="E5" i="2"/>
  <c r="N57" i="2"/>
  <c r="M57" i="2"/>
  <c r="P57" i="2" s="1"/>
  <c r="L57" i="2"/>
  <c r="O57" i="2" s="1"/>
  <c r="K57" i="2"/>
  <c r="J57" i="2"/>
  <c r="F57" i="2"/>
  <c r="E57" i="2"/>
  <c r="N4" i="2"/>
  <c r="M4" i="2"/>
  <c r="L4" i="2"/>
  <c r="K4" i="2"/>
  <c r="J4" i="2"/>
  <c r="F4" i="2"/>
  <c r="E4" i="2"/>
  <c r="N3" i="2"/>
  <c r="M3" i="2"/>
  <c r="L3" i="2"/>
  <c r="K3" i="2"/>
  <c r="J3" i="2"/>
  <c r="F3" i="2"/>
  <c r="E3" i="2"/>
  <c r="N56" i="2"/>
  <c r="M56" i="2"/>
  <c r="L56" i="2"/>
  <c r="K56" i="2"/>
  <c r="J56" i="2"/>
  <c r="F56" i="2"/>
  <c r="E56" i="2"/>
  <c r="N54" i="2"/>
  <c r="M54" i="2"/>
  <c r="L54" i="2"/>
  <c r="K54" i="2"/>
  <c r="J54" i="2"/>
  <c r="F54" i="2"/>
  <c r="E54" i="2"/>
  <c r="N53" i="2"/>
  <c r="M53" i="2"/>
  <c r="L53" i="2"/>
  <c r="K53" i="2"/>
  <c r="J53" i="2"/>
  <c r="F53" i="2"/>
  <c r="E53" i="2"/>
  <c r="N55" i="2"/>
  <c r="M55" i="2"/>
  <c r="L55" i="2"/>
  <c r="K55" i="2"/>
  <c r="J55" i="2"/>
  <c r="F55" i="2"/>
  <c r="E55" i="2"/>
  <c r="Q54" i="2" l="1"/>
  <c r="O56" i="2"/>
  <c r="Q4" i="2"/>
  <c r="Q5" i="2"/>
  <c r="Q53" i="2"/>
  <c r="Q56" i="2"/>
  <c r="Q3" i="2"/>
  <c r="Q55" i="2"/>
  <c r="P55" i="2"/>
  <c r="P4" i="2"/>
  <c r="O3" i="2"/>
  <c r="P5" i="2"/>
  <c r="O54" i="2"/>
  <c r="P56" i="2"/>
  <c r="O53" i="2"/>
  <c r="P3" i="2"/>
  <c r="O5" i="2"/>
  <c r="O4" i="2"/>
  <c r="P54" i="2"/>
  <c r="P53" i="2"/>
  <c r="O55" i="2"/>
  <c r="N52" i="2" l="1"/>
  <c r="M52" i="2"/>
  <c r="P52" i="2" s="1"/>
  <c r="L52" i="2"/>
  <c r="K52" i="2"/>
  <c r="J52" i="2"/>
  <c r="F52" i="2"/>
  <c r="E52" i="2"/>
  <c r="N51" i="2"/>
  <c r="M51" i="2"/>
  <c r="L51" i="2"/>
  <c r="K51" i="2"/>
  <c r="J51" i="2"/>
  <c r="F51" i="2"/>
  <c r="E51" i="2"/>
  <c r="J50" i="2"/>
  <c r="K50" i="2"/>
  <c r="F50" i="2"/>
  <c r="N50" i="2"/>
  <c r="E50" i="2"/>
  <c r="M50" i="2"/>
  <c r="L50" i="2"/>
  <c r="J43" i="2"/>
  <c r="K43" i="2"/>
  <c r="J44" i="2"/>
  <c r="K44" i="2"/>
  <c r="J45" i="2"/>
  <c r="K45" i="2"/>
  <c r="J46" i="2"/>
  <c r="K46" i="2"/>
  <c r="J47" i="2"/>
  <c r="K47" i="2"/>
  <c r="E42" i="2"/>
  <c r="F42" i="2"/>
  <c r="E43" i="2"/>
  <c r="F43" i="2"/>
  <c r="E44" i="2"/>
  <c r="F44" i="2"/>
  <c r="E45" i="2"/>
  <c r="F45" i="2"/>
  <c r="E46" i="2"/>
  <c r="F46" i="2"/>
  <c r="E47" i="2"/>
  <c r="F47" i="2"/>
  <c r="L42" i="2"/>
  <c r="M42" i="2"/>
  <c r="N42" i="2"/>
  <c r="J42" i="2"/>
  <c r="K42" i="2"/>
  <c r="N47" i="2"/>
  <c r="M47" i="2"/>
  <c r="L47" i="2"/>
  <c r="L43" i="2"/>
  <c r="M43" i="2"/>
  <c r="N43" i="2"/>
  <c r="L44" i="2"/>
  <c r="M44" i="2"/>
  <c r="N44" i="2"/>
  <c r="L45" i="2"/>
  <c r="M45" i="2"/>
  <c r="N45" i="2"/>
  <c r="L46" i="2"/>
  <c r="M46" i="2"/>
  <c r="N46" i="2"/>
  <c r="Q50" i="2" l="1"/>
  <c r="Q46" i="2"/>
  <c r="Q45" i="2"/>
  <c r="Q44" i="2"/>
  <c r="Q47" i="2"/>
  <c r="Q42" i="2"/>
  <c r="P42" i="2"/>
  <c r="O43" i="2"/>
  <c r="O45" i="2"/>
  <c r="O42" i="2"/>
  <c r="P47" i="2"/>
  <c r="P45" i="2"/>
  <c r="P43" i="2"/>
  <c r="P46" i="2"/>
  <c r="P44" i="2"/>
  <c r="O52" i="2"/>
  <c r="O46" i="2"/>
  <c r="O44" i="2"/>
  <c r="O47" i="2"/>
  <c r="P50" i="2"/>
  <c r="P51" i="2"/>
  <c r="O51" i="2"/>
  <c r="O50" i="2"/>
  <c r="N75" i="2" l="1"/>
  <c r="M75" i="2"/>
  <c r="L75" i="2"/>
  <c r="K75" i="2"/>
  <c r="J75" i="2"/>
  <c r="F75" i="2"/>
  <c r="E75" i="2"/>
  <c r="N64" i="2"/>
  <c r="M64" i="2"/>
  <c r="L64" i="2"/>
  <c r="K64" i="2"/>
  <c r="J64" i="2"/>
  <c r="F64" i="2"/>
  <c r="E64" i="2"/>
  <c r="N37" i="2"/>
  <c r="M37" i="2"/>
  <c r="L37" i="2"/>
  <c r="K37" i="2"/>
  <c r="J37" i="2"/>
  <c r="F37" i="2"/>
  <c r="E37" i="2"/>
  <c r="P37" i="2" l="1"/>
  <c r="Q75" i="2"/>
  <c r="P64" i="2"/>
  <c r="Q64" i="2"/>
  <c r="O75" i="2"/>
  <c r="O37" i="2"/>
  <c r="O64" i="2"/>
  <c r="P75" i="2"/>
  <c r="N26" i="2"/>
  <c r="M26" i="2"/>
  <c r="L26" i="2"/>
  <c r="K26" i="2"/>
  <c r="J26" i="2"/>
  <c r="F26" i="2"/>
  <c r="E26" i="2"/>
  <c r="N25" i="2"/>
  <c r="M25" i="2"/>
  <c r="P25" i="2" s="1"/>
  <c r="L25" i="2"/>
  <c r="O25" i="2" s="1"/>
  <c r="K25" i="2"/>
  <c r="J25" i="2"/>
  <c r="F25" i="2"/>
  <c r="E25" i="2"/>
  <c r="N23" i="2"/>
  <c r="M23" i="2"/>
  <c r="L23" i="2"/>
  <c r="K23" i="2"/>
  <c r="J23" i="2"/>
  <c r="F23" i="2"/>
  <c r="E23" i="2"/>
  <c r="K22" i="2"/>
  <c r="N22" i="2"/>
  <c r="J22" i="2"/>
  <c r="M22" i="2"/>
  <c r="L22" i="2"/>
  <c r="F22" i="2"/>
  <c r="E22" i="2"/>
  <c r="N13" i="2"/>
  <c r="M13" i="2"/>
  <c r="L13" i="2"/>
  <c r="K13" i="2"/>
  <c r="J13" i="2"/>
  <c r="F13" i="2"/>
  <c r="E13" i="2"/>
  <c r="N12" i="2"/>
  <c r="M12" i="2"/>
  <c r="L12" i="2"/>
  <c r="K12" i="2"/>
  <c r="J12" i="2"/>
  <c r="F12" i="2"/>
  <c r="E12" i="2"/>
  <c r="K78" i="2"/>
  <c r="J78" i="2"/>
  <c r="K77" i="2"/>
  <c r="J77" i="2"/>
  <c r="K76" i="2"/>
  <c r="J76" i="2"/>
  <c r="K74" i="2"/>
  <c r="J74" i="2"/>
  <c r="K72" i="2"/>
  <c r="J72" i="2"/>
  <c r="K71" i="2"/>
  <c r="J71" i="2"/>
  <c r="K70" i="2"/>
  <c r="J70" i="2"/>
  <c r="K69" i="2"/>
  <c r="J69" i="2"/>
  <c r="K67" i="2"/>
  <c r="J67" i="2"/>
  <c r="K63" i="2"/>
  <c r="J63" i="2"/>
  <c r="K62" i="2"/>
  <c r="J62" i="2"/>
  <c r="K61" i="2"/>
  <c r="J61" i="2"/>
  <c r="K60" i="2"/>
  <c r="J60" i="2"/>
  <c r="K59" i="2"/>
  <c r="J59" i="2"/>
  <c r="K58" i="2"/>
  <c r="J58" i="2"/>
  <c r="K41" i="2"/>
  <c r="J41" i="2"/>
  <c r="K40" i="2"/>
  <c r="J40" i="2"/>
  <c r="K39" i="2"/>
  <c r="J39" i="2"/>
  <c r="K38" i="2"/>
  <c r="J38" i="2"/>
  <c r="K36" i="2"/>
  <c r="J36" i="2"/>
  <c r="K34" i="2"/>
  <c r="J34" i="2"/>
  <c r="K33" i="2"/>
  <c r="J33" i="2"/>
  <c r="K32" i="2"/>
  <c r="J32" i="2"/>
  <c r="K31" i="2"/>
  <c r="J31" i="2"/>
  <c r="K30" i="2"/>
  <c r="J30" i="2"/>
  <c r="K29" i="2"/>
  <c r="J29" i="2"/>
  <c r="K28" i="2"/>
  <c r="J28" i="2"/>
  <c r="K27" i="2"/>
  <c r="J27" i="2"/>
  <c r="K21" i="2"/>
  <c r="J21" i="2"/>
  <c r="K20" i="2"/>
  <c r="J20" i="2"/>
  <c r="K17" i="2"/>
  <c r="J17" i="2"/>
  <c r="K16" i="2"/>
  <c r="J16" i="2"/>
  <c r="K15" i="2"/>
  <c r="J15" i="2"/>
  <c r="K14" i="2"/>
  <c r="J14" i="2"/>
  <c r="K11" i="2"/>
  <c r="J11" i="2"/>
  <c r="K10" i="2"/>
  <c r="J10" i="2"/>
  <c r="K8" i="2"/>
  <c r="J8" i="2"/>
  <c r="K7" i="2"/>
  <c r="J7" i="2"/>
  <c r="F10" i="2"/>
  <c r="F11" i="2"/>
  <c r="F14" i="2"/>
  <c r="F15" i="2"/>
  <c r="F16" i="2"/>
  <c r="F17" i="2"/>
  <c r="F20" i="2"/>
  <c r="F21" i="2"/>
  <c r="F27" i="2"/>
  <c r="F28" i="2"/>
  <c r="F29" i="2"/>
  <c r="F30" i="2"/>
  <c r="F31" i="2"/>
  <c r="F32" i="2"/>
  <c r="F33" i="2"/>
  <c r="F34" i="2"/>
  <c r="F36" i="2"/>
  <c r="F38" i="2"/>
  <c r="F39" i="2"/>
  <c r="F40" i="2"/>
  <c r="F41" i="2"/>
  <c r="F58" i="2"/>
  <c r="F59" i="2"/>
  <c r="F60" i="2"/>
  <c r="F61" i="2"/>
  <c r="F62" i="2"/>
  <c r="F63" i="2"/>
  <c r="F67" i="2"/>
  <c r="F69" i="2"/>
  <c r="F70" i="2"/>
  <c r="F71" i="2"/>
  <c r="F72" i="2"/>
  <c r="F74" i="2"/>
  <c r="F76" i="2"/>
  <c r="F77" i="2"/>
  <c r="F78" i="2"/>
  <c r="F8" i="2"/>
  <c r="F7" i="2"/>
  <c r="E8" i="2"/>
  <c r="E10" i="2"/>
  <c r="E11" i="2"/>
  <c r="E14" i="2"/>
  <c r="E15" i="2"/>
  <c r="E16" i="2"/>
  <c r="E17" i="2"/>
  <c r="E20" i="2"/>
  <c r="E21" i="2"/>
  <c r="E27" i="2"/>
  <c r="E28" i="2"/>
  <c r="E29" i="2"/>
  <c r="E30" i="2"/>
  <c r="E31" i="2"/>
  <c r="E32" i="2"/>
  <c r="E33" i="2"/>
  <c r="E34" i="2"/>
  <c r="E36" i="2"/>
  <c r="E38" i="2"/>
  <c r="E39" i="2"/>
  <c r="E40" i="2"/>
  <c r="E41" i="2"/>
  <c r="E58" i="2"/>
  <c r="E59" i="2"/>
  <c r="E60" i="2"/>
  <c r="E61" i="2"/>
  <c r="E62" i="2"/>
  <c r="E63" i="2"/>
  <c r="E67" i="2"/>
  <c r="E69" i="2"/>
  <c r="E70" i="2"/>
  <c r="E71" i="2"/>
  <c r="E72" i="2"/>
  <c r="E74" i="2"/>
  <c r="E76" i="2"/>
  <c r="E77" i="2"/>
  <c r="E78" i="2"/>
  <c r="E7" i="2"/>
  <c r="N20" i="2"/>
  <c r="M20" i="2"/>
  <c r="L20" i="2"/>
  <c r="N33" i="2"/>
  <c r="M33" i="2"/>
  <c r="L33" i="2"/>
  <c r="N28" i="2"/>
  <c r="M28" i="2"/>
  <c r="L28" i="2"/>
  <c r="N41" i="2"/>
  <c r="M41" i="2"/>
  <c r="L41" i="2"/>
  <c r="O41" i="2" s="1"/>
  <c r="N40" i="2"/>
  <c r="M40" i="2"/>
  <c r="L40" i="2"/>
  <c r="N39" i="2"/>
  <c r="M39" i="2"/>
  <c r="L39" i="2"/>
  <c r="L38" i="2"/>
  <c r="M38" i="2"/>
  <c r="N38" i="2"/>
  <c r="N78" i="2"/>
  <c r="M78" i="2"/>
  <c r="L78" i="2"/>
  <c r="N77" i="2"/>
  <c r="M77" i="2"/>
  <c r="L77" i="2"/>
  <c r="N76" i="2"/>
  <c r="M76" i="2"/>
  <c r="L76" i="2"/>
  <c r="N74" i="2"/>
  <c r="M74" i="2"/>
  <c r="L74" i="2"/>
  <c r="N72" i="2"/>
  <c r="M72" i="2"/>
  <c r="L72" i="2"/>
  <c r="N71" i="2"/>
  <c r="M71" i="2"/>
  <c r="L71" i="2"/>
  <c r="N70" i="2"/>
  <c r="M70" i="2"/>
  <c r="L70" i="2"/>
  <c r="N69" i="2"/>
  <c r="M69" i="2"/>
  <c r="P69" i="2" s="1"/>
  <c r="L69" i="2"/>
  <c r="O69" i="2" s="1"/>
  <c r="N67" i="2"/>
  <c r="M67" i="2"/>
  <c r="P67" i="2" s="1"/>
  <c r="L67" i="2"/>
  <c r="O67" i="2" s="1"/>
  <c r="N63" i="2"/>
  <c r="M63" i="2"/>
  <c r="L63" i="2"/>
  <c r="N62" i="2"/>
  <c r="M62" i="2"/>
  <c r="L62" i="2"/>
  <c r="N61" i="2"/>
  <c r="M61" i="2"/>
  <c r="L61" i="2"/>
  <c r="N60" i="2"/>
  <c r="M60" i="2"/>
  <c r="L60" i="2"/>
  <c r="N59" i="2"/>
  <c r="M59" i="2"/>
  <c r="P59" i="2" s="1"/>
  <c r="L59" i="2"/>
  <c r="N58" i="2"/>
  <c r="M58" i="2"/>
  <c r="L58" i="2"/>
  <c r="N36" i="2"/>
  <c r="M36" i="2"/>
  <c r="L36" i="2"/>
  <c r="N34" i="2"/>
  <c r="M34" i="2"/>
  <c r="L34" i="2"/>
  <c r="N32" i="2"/>
  <c r="M32" i="2"/>
  <c r="P32" i="2" s="1"/>
  <c r="L32" i="2"/>
  <c r="N31" i="2"/>
  <c r="M31" i="2"/>
  <c r="L31" i="2"/>
  <c r="N30" i="2"/>
  <c r="M30" i="2"/>
  <c r="L30" i="2"/>
  <c r="N29" i="2"/>
  <c r="M29" i="2"/>
  <c r="L29" i="2"/>
  <c r="N27" i="2"/>
  <c r="M27" i="2"/>
  <c r="L27" i="2"/>
  <c r="N21" i="2"/>
  <c r="M21" i="2"/>
  <c r="L21" i="2"/>
  <c r="N17" i="2"/>
  <c r="M17" i="2"/>
  <c r="L17" i="2"/>
  <c r="N16" i="2"/>
  <c r="M16" i="2"/>
  <c r="L16" i="2"/>
  <c r="N15" i="2"/>
  <c r="M15" i="2"/>
  <c r="L15" i="2"/>
  <c r="N14" i="2"/>
  <c r="M14" i="2"/>
  <c r="L14" i="2"/>
  <c r="N11" i="2"/>
  <c r="M11" i="2"/>
  <c r="L11" i="2"/>
  <c r="N10" i="2"/>
  <c r="M10" i="2"/>
  <c r="L10" i="2"/>
  <c r="N8" i="2"/>
  <c r="M8" i="2"/>
  <c r="P8" i="2" s="1"/>
  <c r="L8" i="2"/>
  <c r="O8" i="2" s="1"/>
  <c r="N7" i="2"/>
  <c r="M7" i="2"/>
  <c r="P7" i="2" s="1"/>
  <c r="L7" i="2"/>
  <c r="O7" i="2" s="1"/>
  <c r="O14" i="2" l="1"/>
  <c r="O13" i="2"/>
  <c r="Q14" i="2"/>
  <c r="Q15" i="2"/>
  <c r="Q16" i="2"/>
  <c r="Q17" i="2"/>
  <c r="Q21" i="2"/>
  <c r="Q27" i="2"/>
  <c r="Q29" i="2"/>
  <c r="Q31" i="2"/>
  <c r="Q34" i="2"/>
  <c r="Q36" i="2"/>
  <c r="Q58" i="2"/>
  <c r="Q60" i="2"/>
  <c r="Q62" i="2"/>
  <c r="Q63" i="2"/>
  <c r="Q70" i="2"/>
  <c r="Q72" i="2"/>
  <c r="Q74" i="2"/>
  <c r="Q76" i="2"/>
  <c r="Q77" i="2"/>
  <c r="Q78" i="2"/>
  <c r="P38" i="2"/>
  <c r="Q38" i="2"/>
  <c r="Q39" i="2"/>
  <c r="Q28" i="2"/>
  <c r="Q33" i="2"/>
  <c r="Q20" i="2"/>
  <c r="Q13" i="2"/>
  <c r="Q22" i="2"/>
  <c r="Q26" i="2"/>
  <c r="Q10" i="2"/>
  <c r="Q23" i="2"/>
  <c r="O10" i="2"/>
  <c r="O11" i="2"/>
  <c r="O15" i="2"/>
  <c r="O16" i="2"/>
  <c r="O29" i="2"/>
  <c r="O31" i="2"/>
  <c r="P36" i="2"/>
  <c r="P40" i="2"/>
  <c r="P28" i="2"/>
  <c r="P14" i="2"/>
  <c r="O12" i="2"/>
  <c r="O23" i="2"/>
  <c r="O26" i="2"/>
  <c r="P10" i="2"/>
  <c r="P11" i="2"/>
  <c r="P15" i="2"/>
  <c r="P16" i="2"/>
  <c r="P29" i="2"/>
  <c r="P31" i="2"/>
  <c r="O34" i="2"/>
  <c r="O38" i="2"/>
  <c r="O39" i="2"/>
  <c r="O33" i="2"/>
  <c r="P12" i="2"/>
  <c r="O22" i="2"/>
  <c r="P23" i="2"/>
  <c r="P26" i="2"/>
  <c r="O17" i="2"/>
  <c r="O21" i="2"/>
  <c r="O27" i="2"/>
  <c r="O30" i="2"/>
  <c r="O32" i="2"/>
  <c r="P34" i="2"/>
  <c r="R35" i="2" s="1"/>
  <c r="O58" i="2"/>
  <c r="O60" i="2"/>
  <c r="O62" i="2"/>
  <c r="O70" i="2"/>
  <c r="O72" i="2"/>
  <c r="P39" i="2"/>
  <c r="P41" i="2"/>
  <c r="P33" i="2"/>
  <c r="O20" i="2"/>
  <c r="P22" i="2"/>
  <c r="P17" i="2"/>
  <c r="P21" i="2"/>
  <c r="P27" i="2"/>
  <c r="P30" i="2"/>
  <c r="O36" i="2"/>
  <c r="O40" i="2"/>
  <c r="O28" i="2"/>
  <c r="P20" i="2"/>
  <c r="P13" i="2"/>
  <c r="O76" i="2"/>
  <c r="P77" i="2"/>
  <c r="P58" i="2"/>
  <c r="P60" i="2"/>
  <c r="P62" i="2"/>
  <c r="P70" i="2"/>
  <c r="P72" i="2"/>
  <c r="P76" i="2"/>
  <c r="P61" i="2"/>
  <c r="P63" i="2"/>
  <c r="P71" i="2"/>
  <c r="P74" i="2"/>
  <c r="O77" i="2"/>
  <c r="P78" i="2"/>
  <c r="O59" i="2"/>
  <c r="O61" i="2"/>
  <c r="O63" i="2"/>
  <c r="O71" i="2"/>
  <c r="O74" i="2"/>
  <c r="O78" i="2"/>
</calcChain>
</file>

<file path=xl/sharedStrings.xml><?xml version="1.0" encoding="utf-8"?>
<sst xmlns="http://schemas.openxmlformats.org/spreadsheetml/2006/main" count="900" uniqueCount="523">
  <si>
    <t>Genus</t>
  </si>
  <si>
    <t>width</t>
  </si>
  <si>
    <t>Reference</t>
  </si>
  <si>
    <t>Eomaia</t>
  </si>
  <si>
    <t>m1</t>
  </si>
  <si>
    <t>m2</t>
  </si>
  <si>
    <t>m3</t>
  </si>
  <si>
    <t>Length</t>
  </si>
  <si>
    <t>Juramaia</t>
  </si>
  <si>
    <t>Specimen Measured</t>
  </si>
  <si>
    <t>BMNH (Beijing) PM1143</t>
  </si>
  <si>
    <t>CAGS01-IG1</t>
  </si>
  <si>
    <t>Zalambdalestes</t>
  </si>
  <si>
    <t>(all units mm to nearest 0.05 mm)</t>
  </si>
  <si>
    <t>OMNH 60793</t>
  </si>
  <si>
    <t>Montanalestes</t>
  </si>
  <si>
    <t>(upper:anterolabial corner to lingualmost point of base)</t>
  </si>
  <si>
    <t>(lower: greatest width of trigonid basin)</t>
  </si>
  <si>
    <t>Arguimus</t>
  </si>
  <si>
    <t>Gypsonictops</t>
  </si>
  <si>
    <t>PTRM-1254</t>
  </si>
  <si>
    <t>Bobolestes</t>
  </si>
  <si>
    <t>CCMGE 2/12176, 7/12176</t>
  </si>
  <si>
    <t>Dilambdogale (gheerbranti)</t>
  </si>
  <si>
    <t>M1: CGM 66005, DPC 27784D, M2: DPC 23306E, 23780C, M3: DPC 23307A, m1-3: DPC 24103A</t>
  </si>
  <si>
    <t>Chambius (kasserinensis)</t>
  </si>
  <si>
    <t>Upper: UM/CB6, Lower: UM CB73, UM/CB 74 (associated with each other)</t>
  </si>
  <si>
    <t>Microhyus (reisi)</t>
  </si>
  <si>
    <t>Upper: UNLSNC-205, Lower: UNLSNC-11</t>
  </si>
  <si>
    <t>Afrotheria</t>
  </si>
  <si>
    <t>Uintacyon (rudis)</t>
  </si>
  <si>
    <t>Mean averages of several specimens detailed in reference</t>
  </si>
  <si>
    <t>Carnivora</t>
  </si>
  <si>
    <t>Miacis (winkleri, deutschi, exiguus, petilus)</t>
  </si>
  <si>
    <t>Vulpavus (palustris, australis)</t>
  </si>
  <si>
    <t>Icaronycteris</t>
  </si>
  <si>
    <t>Chiroptera</t>
  </si>
  <si>
    <t>Onychonycteris</t>
  </si>
  <si>
    <t>ROM 55351A</t>
  </si>
  <si>
    <t>PU 18150</t>
  </si>
  <si>
    <t>Galecyon</t>
  </si>
  <si>
    <t>Creodonta</t>
  </si>
  <si>
    <t>USNM 509676</t>
  </si>
  <si>
    <t>Dipsalodon</t>
  </si>
  <si>
    <t>YPM-PU 17846</t>
  </si>
  <si>
    <t>Oreotalpa</t>
  </si>
  <si>
    <t>FLFO 5813</t>
  </si>
  <si>
    <t>Macrocranion</t>
  </si>
  <si>
    <t>USGS 3676</t>
  </si>
  <si>
    <t>Galerix</t>
  </si>
  <si>
    <t>Litolestes</t>
  </si>
  <si>
    <t>PU 19387</t>
  </si>
  <si>
    <t>Entomolestes</t>
  </si>
  <si>
    <t>AMNH 11485</t>
  </si>
  <si>
    <t>AMNH 33938</t>
  </si>
  <si>
    <t>Litocherus</t>
  </si>
  <si>
    <t>Asiostylops</t>
  </si>
  <si>
    <t>Palaeostylops</t>
  </si>
  <si>
    <t>V5042</t>
  </si>
  <si>
    <t>Unknown</t>
  </si>
  <si>
    <t>Arctostylopidae</t>
  </si>
  <si>
    <t>Wyolestes</t>
  </si>
  <si>
    <t>Asiatherium</t>
  </si>
  <si>
    <t>Barylambda</t>
  </si>
  <si>
    <t>PIN 3907</t>
  </si>
  <si>
    <t>Means of several specimens detailed in reference</t>
  </si>
  <si>
    <t>Acmeodon (hyoni)</t>
  </si>
  <si>
    <t>Coryphodon</t>
  </si>
  <si>
    <t>Heterocoryphodon</t>
  </si>
  <si>
    <t>Asiocoryphodon</t>
  </si>
  <si>
    <t>PU 13400</t>
  </si>
  <si>
    <t>IVPP V 5141</t>
  </si>
  <si>
    <t>Cyriacotherium</t>
  </si>
  <si>
    <t>PU 18726 A</t>
  </si>
  <si>
    <t>Alocodontulum</t>
  </si>
  <si>
    <t>UM 93740</t>
  </si>
  <si>
    <t>Pantolambdodon (zhaii)</t>
  </si>
  <si>
    <t>IVPP V 5252</t>
  </si>
  <si>
    <t>Aphronorus (orieli)</t>
  </si>
  <si>
    <t>Titanoides</t>
  </si>
  <si>
    <t>USNM 7934</t>
  </si>
  <si>
    <t>Alcidedorbignya</t>
  </si>
  <si>
    <t>Aletodon</t>
  </si>
  <si>
    <t>Molinodus</t>
  </si>
  <si>
    <t>YPFB Pal 6112</t>
  </si>
  <si>
    <t>YPFB Pal 6113</t>
  </si>
  <si>
    <t>YPFB Pal 6114</t>
  </si>
  <si>
    <t>MHNC 8344</t>
  </si>
  <si>
    <t>IVPP V 5146</t>
  </si>
  <si>
    <t>USNM 309893</t>
  </si>
  <si>
    <t>UM 75000</t>
  </si>
  <si>
    <t>m2/m1</t>
  </si>
  <si>
    <t>m3/m2</t>
  </si>
  <si>
    <t>PIN 3101/364</t>
  </si>
  <si>
    <t>PIN 3101/106</t>
  </si>
  <si>
    <t>PSS 10-15</t>
  </si>
  <si>
    <t>PU 14681</t>
  </si>
  <si>
    <t>TMM 40537-83</t>
  </si>
  <si>
    <t>KU 9536</t>
  </si>
  <si>
    <t>Mean of several specimens (Rigby 1980 measurements)</t>
  </si>
  <si>
    <t>Acmeodon (secans)</t>
  </si>
  <si>
    <t>UM 68868</t>
  </si>
  <si>
    <t>Vulpavus (australis)</t>
  </si>
  <si>
    <t>AMNH 88342</t>
  </si>
  <si>
    <t>AMNH 10516D</t>
  </si>
  <si>
    <t>Oxyacodon</t>
  </si>
  <si>
    <t>Oxyclaenus</t>
  </si>
  <si>
    <t>UCM 34605</t>
  </si>
  <si>
    <t>UCM 34628</t>
  </si>
  <si>
    <t>UCM 34636</t>
  </si>
  <si>
    <t>UCM 34939</t>
  </si>
  <si>
    <t>UCM 34987</t>
  </si>
  <si>
    <t>UCM 34942</t>
  </si>
  <si>
    <t>Tetraclaenodon</t>
  </si>
  <si>
    <t>Kielantherium</t>
  </si>
  <si>
    <t>PSS 10-16</t>
  </si>
  <si>
    <t>Gobiconodon</t>
  </si>
  <si>
    <t>MCZ 19860</t>
  </si>
  <si>
    <t>MCZ 19965</t>
  </si>
  <si>
    <t>Eohyrax</t>
  </si>
  <si>
    <t>Pseudhyrax</t>
  </si>
  <si>
    <t>AMNH 28665</t>
  </si>
  <si>
    <t>AMNH 28629</t>
  </si>
  <si>
    <t>MLP 12-2198</t>
  </si>
  <si>
    <t>MLP 12-1740</t>
  </si>
  <si>
    <t>Asfaltomylus</t>
  </si>
  <si>
    <t>PV 1671</t>
  </si>
  <si>
    <t>Ausktribosphenos</t>
  </si>
  <si>
    <t>MSC 007</t>
  </si>
  <si>
    <t>Steropodon</t>
  </si>
  <si>
    <t>AM F66763</t>
  </si>
  <si>
    <t>Repenomamus</t>
  </si>
  <si>
    <t>IVPP V14155</t>
  </si>
  <si>
    <t>Lm21</t>
  </si>
  <si>
    <t>Lm32</t>
  </si>
  <si>
    <t>Wm21</t>
  </si>
  <si>
    <t>Wm32</t>
  </si>
  <si>
    <t>Am21</t>
  </si>
  <si>
    <t>Am32</t>
  </si>
  <si>
    <t>Higher-level Taxon</t>
  </si>
  <si>
    <t>Monotremes</t>
  </si>
  <si>
    <t>Stem placentals</t>
  </si>
  <si>
    <t>Leptictids</t>
  </si>
  <si>
    <t>Stem therian</t>
  </si>
  <si>
    <t>Acmeodon</t>
  </si>
  <si>
    <t>Aphronorus</t>
  </si>
  <si>
    <t>Dilambdogale</t>
  </si>
  <si>
    <t>Chambius</t>
  </si>
  <si>
    <t>Microhyus</t>
  </si>
  <si>
    <t>Vulpavus</t>
  </si>
  <si>
    <t>Sinonyx</t>
  </si>
  <si>
    <t>IVPP V10760</t>
  </si>
  <si>
    <t>Mesonychia</t>
  </si>
  <si>
    <t>Gingerichia</t>
  </si>
  <si>
    <t>UM 83932</t>
  </si>
  <si>
    <t>UM 83933</t>
  </si>
  <si>
    <t>UM 83939</t>
  </si>
  <si>
    <t>UM 84535</t>
  </si>
  <si>
    <t>Hilalia</t>
  </si>
  <si>
    <t>AK95-50R</t>
  </si>
  <si>
    <t>AK95-50L</t>
  </si>
  <si>
    <t>AK95-28R</t>
  </si>
  <si>
    <t>AK95-28L</t>
  </si>
  <si>
    <t>AUJM2000-6</t>
  </si>
  <si>
    <t>Pleuraspidotherium</t>
  </si>
  <si>
    <t>IRSNB M 1942</t>
  </si>
  <si>
    <t>NMMNH P-20949</t>
  </si>
  <si>
    <t>Perissodactyla</t>
  </si>
  <si>
    <t>Mesolambdolophus</t>
  </si>
  <si>
    <t>MCZ 19585</t>
  </si>
  <si>
    <t>Dissacus</t>
  </si>
  <si>
    <t>MAE-BU-97-13786</t>
  </si>
  <si>
    <t>Domnina</t>
  </si>
  <si>
    <t>PTRM 7890</t>
  </si>
  <si>
    <t>Ignacius</t>
  </si>
  <si>
    <t>UM 108210</t>
  </si>
  <si>
    <t>Dryomomys</t>
  </si>
  <si>
    <t>UM 41870</t>
  </si>
  <si>
    <t>Cimolesta</t>
  </si>
  <si>
    <t>Pantodonta</t>
  </si>
  <si>
    <t>Condylarthra</t>
  </si>
  <si>
    <t>Plesiadapiforms</t>
  </si>
  <si>
    <t>Notoungulata</t>
  </si>
  <si>
    <t>Pholidota</t>
  </si>
  <si>
    <t>Metatheria</t>
  </si>
  <si>
    <t>% Area of m2</t>
  </si>
  <si>
    <t>Lm31</t>
  </si>
  <si>
    <t>Wm31</t>
  </si>
  <si>
    <t>Am31</t>
  </si>
  <si>
    <t>Artiodactyla</t>
  </si>
  <si>
    <t>Elomeryx</t>
  </si>
  <si>
    <t>Arctostylops</t>
  </si>
  <si>
    <t>Hyopsodus (paulus)</t>
  </si>
  <si>
    <t>FMNH PM 22450</t>
  </si>
  <si>
    <t>Upper: AMNH 12621 ( FMNH PM 61118), Lower, FMNH PM 15085</t>
  </si>
  <si>
    <t>Hyracotherium (borealis)</t>
  </si>
  <si>
    <t>FMNH PM1364 (lower), 1363 (upper)</t>
  </si>
  <si>
    <t>Homogalax</t>
  </si>
  <si>
    <t>FMNH P 27050</t>
  </si>
  <si>
    <t>FMNH P 27055</t>
  </si>
  <si>
    <t>Xenicohippus</t>
  </si>
  <si>
    <t>FMNH PM 54278</t>
  </si>
  <si>
    <t>Lambdotherium</t>
  </si>
  <si>
    <t>FMNH P 26853</t>
  </si>
  <si>
    <t>Phenacodus (primaevus)</t>
  </si>
  <si>
    <t>FMNH P15539</t>
  </si>
  <si>
    <t>FMNH P15534</t>
  </si>
  <si>
    <t>Lambertocyon</t>
  </si>
  <si>
    <t>FMNH PM14902</t>
  </si>
  <si>
    <t>FMNH PM 36690</t>
  </si>
  <si>
    <t>Plesiadapis</t>
  </si>
  <si>
    <t>FMNH PM 39211</t>
  </si>
  <si>
    <t>Hyopsodus</t>
  </si>
  <si>
    <t>Phenacodus</t>
  </si>
  <si>
    <t>Hyracotherium</t>
  </si>
  <si>
    <t>Aepicamelus (stocki)</t>
  </si>
  <si>
    <t>?</t>
  </si>
  <si>
    <t>Henshawl 1942 (via PBDB)</t>
  </si>
  <si>
    <t>Alagomys</t>
  </si>
  <si>
    <t>Dawson and Beard 1996 (via PBDB)</t>
  </si>
  <si>
    <t>Ammospermophilus</t>
  </si>
  <si>
    <t>Alagomys (russelli)</t>
  </si>
  <si>
    <t>Ammospermophilus (leucurus)</t>
  </si>
  <si>
    <t>James 1963 (via PBDB)</t>
  </si>
  <si>
    <t>Aepycamelus</t>
  </si>
  <si>
    <t>Aphelops (megalodus)</t>
  </si>
  <si>
    <t>Aphelops</t>
  </si>
  <si>
    <t>Prothero and Manning 1987 (via PBDB)</t>
  </si>
  <si>
    <t>Bison (antiquus)</t>
  </si>
  <si>
    <t>Morgan and Rinehart 2007 (via PBDB)</t>
  </si>
  <si>
    <t>Boreameryx (braskarudii)</t>
  </si>
  <si>
    <t>Dawson and Harington 2007 (via PBDB)</t>
  </si>
  <si>
    <t>Bison</t>
  </si>
  <si>
    <t>Boreameryx</t>
  </si>
  <si>
    <t>Colodon</t>
  </si>
  <si>
    <t>Colodon (cingulatus)</t>
  </si>
  <si>
    <t>Bjork 1967 (via PBDB)</t>
  </si>
  <si>
    <t>Coloradoeumys</t>
  </si>
  <si>
    <t>Coloradoeumys (galbreathi)</t>
  </si>
  <si>
    <t>Martin 1980 (via PBDB)</t>
  </si>
  <si>
    <t>Cranioceras (clarendonensis)</t>
  </si>
  <si>
    <t>Webb 1983 (via PBDB)</t>
  </si>
  <si>
    <t>Cranioceras</t>
  </si>
  <si>
    <t>Craseops</t>
  </si>
  <si>
    <t>Craseops (sylvestris)</t>
  </si>
  <si>
    <t>Gunnell 1989 (via PBDB)</t>
  </si>
  <si>
    <t>Diceratherium (armatum)</t>
  </si>
  <si>
    <t>Diceratherium</t>
  </si>
  <si>
    <t>Equus (alaskae)</t>
  </si>
  <si>
    <t>Equus</t>
  </si>
  <si>
    <t>Escavadodon (zygus)</t>
  </si>
  <si>
    <t>Harington 1980 (via PBDB)</t>
  </si>
  <si>
    <t>Rose and Lucas 2000 (via PBDB)</t>
  </si>
  <si>
    <t>Green 1958 (via PBDB)</t>
  </si>
  <si>
    <t>Escavadodon</t>
  </si>
  <si>
    <t>Floresomys</t>
  </si>
  <si>
    <t>Floresomys (guanajuatoensis)</t>
  </si>
  <si>
    <t>Fries et al 1955 (via PBDB)</t>
  </si>
  <si>
    <t>Gentilicamelus</t>
  </si>
  <si>
    <t>Gentilicamelus (sternbergi)</t>
  </si>
  <si>
    <t>Prothero 1996 (via PBDB)</t>
  </si>
  <si>
    <t>Jaywilsonomys</t>
  </si>
  <si>
    <t>Jaywilsonomys (ojinagaensis)</t>
  </si>
  <si>
    <t>Ferrisquia and Wood 1969 (via PBDB)</t>
  </si>
  <si>
    <t>Leptoreodon (pusillus)</t>
  </si>
  <si>
    <t>Leptoreodon</t>
  </si>
  <si>
    <t>Golz 1976 (via PBDB)</t>
  </si>
  <si>
    <t>Longirostromeryx</t>
  </si>
  <si>
    <t>Longirostromeryx (wellsi)</t>
  </si>
  <si>
    <t>Patton 1969 (via PBDB)</t>
  </si>
  <si>
    <t>Mahgarita (stevensi)</t>
  </si>
  <si>
    <t>Mahgarita</t>
  </si>
  <si>
    <t>Kirk and Williams 2011 (via PBDB)</t>
  </si>
  <si>
    <t>Megapeomys (bobwilsoni)</t>
  </si>
  <si>
    <t>Megapeomys</t>
  </si>
  <si>
    <t>Morea and Korth 2002 (via PBDB)</t>
  </si>
  <si>
    <t>Merychyus (smithi)</t>
  </si>
  <si>
    <t>Dougherty 1940 (via PBDB)</t>
  </si>
  <si>
    <t>Merychyus</t>
  </si>
  <si>
    <t>Merycoidodon</t>
  </si>
  <si>
    <t>Merycoidodon (presidioensis)</t>
  </si>
  <si>
    <t>Wilson 1971 (via PBDB)</t>
  </si>
  <si>
    <t>Mesoscalops</t>
  </si>
  <si>
    <t>Mesoscalops (montanensis)</t>
  </si>
  <si>
    <t>Barnosky 1981 (via PBDB)</t>
  </si>
  <si>
    <t>Miotylopus</t>
  </si>
  <si>
    <t>Miotylopus (gibbi)</t>
  </si>
  <si>
    <t>Miotylopus (leonardi)</t>
  </si>
  <si>
    <t>Miotylopus (taylori)</t>
  </si>
  <si>
    <t>Nothrotheriops (texanus)</t>
  </si>
  <si>
    <t>Nothrotheriops</t>
  </si>
  <si>
    <t>Akersten and McDonald 1991 (via PBDB)</t>
  </si>
  <si>
    <t>Palaearctomys (montanus)</t>
  </si>
  <si>
    <t>Black 1963 (via PBDB)</t>
  </si>
  <si>
    <t>Pampatherium (humboltii)</t>
  </si>
  <si>
    <t>James 1957 (via PBDB)</t>
  </si>
  <si>
    <t>Palaearctomys</t>
  </si>
  <si>
    <t>Pampatherium</t>
  </si>
  <si>
    <t>Parictis</t>
  </si>
  <si>
    <t>Parictis (personi)</t>
  </si>
  <si>
    <t>Chaffee 1954 (via PBDB)</t>
  </si>
  <si>
    <t>Pleurolicus (exiguus)</t>
  </si>
  <si>
    <t>Pleurolicus</t>
  </si>
  <si>
    <t>Korth 1996 (via PBDB)</t>
  </si>
  <si>
    <t>Proscalops (tertius)</t>
  </si>
  <si>
    <t>Proscalops</t>
  </si>
  <si>
    <t>Reed 1961 (via PBDB)</t>
  </si>
  <si>
    <t>Pseudotrimylus (blacki)</t>
  </si>
  <si>
    <t>Pseudotrimylus</t>
  </si>
  <si>
    <t>Martin and Lim 2004 (via PBDB)</t>
  </si>
  <si>
    <t>Scottimus (exiguus)</t>
  </si>
  <si>
    <t>Scottimus</t>
  </si>
  <si>
    <t>Galbreath 1953 (via PBDB)</t>
  </si>
  <si>
    <t>Simidectes (merriami)</t>
  </si>
  <si>
    <t>Simidectes</t>
  </si>
  <si>
    <t>Gustafson 1979 (via PBDB)</t>
  </si>
  <si>
    <t>Spermophilus (beecheyi)</t>
  </si>
  <si>
    <t>Spermophilus</t>
  </si>
  <si>
    <t>Gazin 1930 (via PBDB)</t>
  </si>
  <si>
    <t>Uintatherium</t>
  </si>
  <si>
    <t>Uintatherium (anceps)</t>
  </si>
  <si>
    <t>Turnbull 2002 (via PBDB)</t>
  </si>
  <si>
    <t>Yumaceras (ruminalis)</t>
  </si>
  <si>
    <t>Yumaceras</t>
  </si>
  <si>
    <t>Ectocion</t>
  </si>
  <si>
    <t>Cantius sp.</t>
  </si>
  <si>
    <t>UM 82655</t>
  </si>
  <si>
    <t>Hyopsodus (sp.)</t>
  </si>
  <si>
    <t>UM 82641</t>
  </si>
  <si>
    <t>Vassacyon (promicrodon)</t>
  </si>
  <si>
    <t>UM 82530</t>
  </si>
  <si>
    <t>Hyopsodus (miticulus)</t>
  </si>
  <si>
    <t>UM 91211</t>
  </si>
  <si>
    <t>Ectocion (osbornianus)</t>
  </si>
  <si>
    <t>UM 87863</t>
  </si>
  <si>
    <t>UM 87890</t>
  </si>
  <si>
    <t>Bunophorus</t>
  </si>
  <si>
    <t>UM 100377</t>
  </si>
  <si>
    <t>Phenacodus (sp.)</t>
  </si>
  <si>
    <t>UM 91798</t>
  </si>
  <si>
    <t>Esthonyx (bisulcatus)</t>
  </si>
  <si>
    <t>UM 91742</t>
  </si>
  <si>
    <t>Viverravus (acutus)</t>
  </si>
  <si>
    <t>UM 92456</t>
  </si>
  <si>
    <t>Ectocion (sp.)</t>
  </si>
  <si>
    <t>UM 97078</t>
  </si>
  <si>
    <t>Haplomylus (scottianus)</t>
  </si>
  <si>
    <t>Haplomylus (sp)</t>
  </si>
  <si>
    <t>Haplomylus (speirianus)</t>
  </si>
  <si>
    <t>UM 97302</t>
  </si>
  <si>
    <t>UM 92738</t>
  </si>
  <si>
    <t>UM 97054</t>
  </si>
  <si>
    <t>Diacodexis (metsiacus)</t>
  </si>
  <si>
    <t>UM 95308</t>
  </si>
  <si>
    <t>Pyrocyon (dioctetus)</t>
  </si>
  <si>
    <t>UM 116615</t>
  </si>
  <si>
    <t>UM 94623</t>
  </si>
  <si>
    <t>Ignacius (graybullensis)</t>
  </si>
  <si>
    <t>UM 95294</t>
  </si>
  <si>
    <t>Thryptacodon</t>
  </si>
  <si>
    <t>UM 96811</t>
  </si>
  <si>
    <t>UM 96808</t>
  </si>
  <si>
    <t>Worlandia (inusitata)</t>
  </si>
  <si>
    <t>UM 80706</t>
  </si>
  <si>
    <t>UM 73356</t>
  </si>
  <si>
    <t>Chriacus</t>
  </si>
  <si>
    <t>UM 86253</t>
  </si>
  <si>
    <t>Copecion (brachypternodus)</t>
  </si>
  <si>
    <t>UM 80069</t>
  </si>
  <si>
    <t>USGS MgM-t143</t>
  </si>
  <si>
    <t>Aaptoryctes (ivyi)</t>
  </si>
  <si>
    <t>Litocherus (zygeus)</t>
  </si>
  <si>
    <t>UM 64508</t>
  </si>
  <si>
    <t>UM 77291</t>
  </si>
  <si>
    <t>Palaeoryctes (jepseni)</t>
  </si>
  <si>
    <t>UM 109156</t>
  </si>
  <si>
    <t>Bessoecetor</t>
  </si>
  <si>
    <t>UM 91332</t>
  </si>
  <si>
    <t>Leptacodon (rosei)</t>
  </si>
  <si>
    <t>UM 71650</t>
  </si>
  <si>
    <t>Leptictis (haydeni)</t>
  </si>
  <si>
    <t>ROM 1412</t>
  </si>
  <si>
    <t>Icaronycteris (index)</t>
  </si>
  <si>
    <t>ROM 52666</t>
  </si>
  <si>
    <t>ROM 05381</t>
  </si>
  <si>
    <t>FMNH PM 26374</t>
  </si>
  <si>
    <t>FMNH P26080</t>
  </si>
  <si>
    <t>Viverravus</t>
  </si>
  <si>
    <t>Vassacyon</t>
  </si>
  <si>
    <t>Cantius</t>
  </si>
  <si>
    <t>Esthonyx</t>
  </si>
  <si>
    <t>Haplomylus</t>
  </si>
  <si>
    <t>Diacodexis</t>
  </si>
  <si>
    <t>Pyrocyon</t>
  </si>
  <si>
    <t>Worlandia</t>
  </si>
  <si>
    <t>Copecion</t>
  </si>
  <si>
    <t>Aaptoryctes</t>
  </si>
  <si>
    <t>Palaeoryctes</t>
  </si>
  <si>
    <t>Leptacodon</t>
  </si>
  <si>
    <t>Leptictis</t>
  </si>
  <si>
    <t>Dermoptera</t>
  </si>
  <si>
    <t>Primates</t>
  </si>
  <si>
    <t>Pantolesta</t>
  </si>
  <si>
    <t>Taeniodonta</t>
  </si>
  <si>
    <t>Rodentia</t>
  </si>
  <si>
    <t>Xenarthra</t>
  </si>
  <si>
    <t>Dinocerata</t>
  </si>
  <si>
    <t>Kollikodon</t>
  </si>
  <si>
    <t>AM F96602</t>
  </si>
  <si>
    <t>Lessnessina</t>
  </si>
  <si>
    <t>USTL-PAT7</t>
  </si>
  <si>
    <t>Zhangolestes</t>
  </si>
  <si>
    <t>Ya1.23.i</t>
  </si>
  <si>
    <t>Megaleptictis</t>
  </si>
  <si>
    <t>Peramus</t>
  </si>
  <si>
    <t>BMNH 48404</t>
  </si>
  <si>
    <t>Peramuridae (Pantolestae?)</t>
  </si>
  <si>
    <t>Aspanlestes</t>
  </si>
  <si>
    <t>Zhelestidae</t>
  </si>
  <si>
    <t>CCMGE 4/12176</t>
  </si>
  <si>
    <t>CCMGE 69/12455</t>
  </si>
  <si>
    <t>Parazhelestes</t>
  </si>
  <si>
    <t>URBAC 99-109</t>
  </si>
  <si>
    <t>URBAC 98-13</t>
  </si>
  <si>
    <t>Ptilocercus</t>
  </si>
  <si>
    <t>Eoconodon</t>
  </si>
  <si>
    <t>Echinosorex</t>
  </si>
  <si>
    <t>Gobiohyus</t>
  </si>
  <si>
    <t>Eohippus</t>
  </si>
  <si>
    <t>Tupaia</t>
  </si>
  <si>
    <t>Mixodectes</t>
  </si>
  <si>
    <t>Uropsilus</t>
  </si>
  <si>
    <t>Todralestes</t>
  </si>
  <si>
    <t>Indohyus</t>
  </si>
  <si>
    <t>Palaeosinopa</t>
  </si>
  <si>
    <t>Gelastops</t>
  </si>
  <si>
    <t>Anisonchus</t>
  </si>
  <si>
    <t>Loxolophus</t>
  </si>
  <si>
    <t>Pentacodon</t>
  </si>
  <si>
    <t>Ankalagon</t>
  </si>
  <si>
    <t>THR 134</t>
  </si>
  <si>
    <t>uncategorised specimen at USNM</t>
  </si>
  <si>
    <t>personal observation</t>
  </si>
  <si>
    <t>AMNH 16592</t>
  </si>
  <si>
    <t>USNM 15394</t>
  </si>
  <si>
    <t>USNM 15469</t>
  </si>
  <si>
    <t>AMNH 15515</t>
  </si>
  <si>
    <t>AMNH 95454</t>
  </si>
  <si>
    <t>AMNH 16462</t>
  </si>
  <si>
    <t>AMNH 2454</t>
  </si>
  <si>
    <t>USNM-M 114551</t>
  </si>
  <si>
    <t>USNM-M 574301</t>
  </si>
  <si>
    <t>USNM-M 114593</t>
  </si>
  <si>
    <t>USNM-M 481108</t>
  </si>
  <si>
    <t>PU 26674</t>
  </si>
  <si>
    <t>AMNH 13137</t>
  </si>
  <si>
    <t>AMNH 20248</t>
  </si>
  <si>
    <t>AMNH 20250</t>
  </si>
  <si>
    <t>PU 19791</t>
  </si>
  <si>
    <t>Eulipotyphla</t>
  </si>
  <si>
    <t>Scandentia</t>
  </si>
  <si>
    <t>Artiodactylomorpha</t>
  </si>
  <si>
    <t>Acreodi</t>
  </si>
  <si>
    <r>
      <t>Viverravus (gracilis, minutus</t>
    </r>
    <r>
      <rPr>
        <sz val="11"/>
        <color theme="1"/>
        <rFont val="Calibri"/>
        <family val="2"/>
        <scheme val="minor"/>
      </rPr>
      <t>)</t>
    </r>
  </si>
  <si>
    <t>Martin, T., and Rauhut, O.W.M. (2005)</t>
  </si>
  <si>
    <t>Rich, T.H., Vickers-Rich, P., Constantine, A., Flannery, T.F., Kool, L., van Klaveren, N. (1997)</t>
  </si>
  <si>
    <t>Archer, M., Flannery, T.F., Ritchie, A., and Molnar, R.E. (1985)</t>
  </si>
  <si>
    <t>Flannery, T.F., Archer, M., Rich, T.H., and Jones, R. (1995)</t>
  </si>
  <si>
    <t>Ji, Q., Luo, Z.-X., Yuan, C.-X., Wible, J.R., Zhang, J.-P., and Georgi, J.A. (2002)</t>
  </si>
  <si>
    <t>Luo, Z.-X., Yuan, C.-X., Meng, Q.-J., and Ji, Q. (2011)</t>
  </si>
  <si>
    <t>Cifelli, R.L. (1999)</t>
  </si>
  <si>
    <t xml:space="preserve">Lopatin, A.V., and Averianov, A.O. (2006) </t>
  </si>
  <si>
    <t>Hunter, J.P., and Pearson, D.A. (1996)</t>
  </si>
  <si>
    <t xml:space="preserve">Averianov, A.O., and Archibald J.D. (2005) </t>
  </si>
  <si>
    <t>Zheng, J.-J. (1979)</t>
  </si>
  <si>
    <t>Mills, J.R.E. (1964)</t>
  </si>
  <si>
    <t>Gingerich, P.D. (1981)</t>
  </si>
  <si>
    <t>Trofimov, B.A., and Szalay, F.S. (1994)</t>
  </si>
  <si>
    <t>Gingerich, P.D., and Childress Jr., C.G. (1983)</t>
  </si>
  <si>
    <t>Wilson, R.W. (1985)</t>
  </si>
  <si>
    <t>Lucas, S.G., and Tong, Y.-S. (1988)</t>
  </si>
  <si>
    <t xml:space="preserve">Rose, K.D., and Krause, D.W. (1982) </t>
  </si>
  <si>
    <t xml:space="preserve">Rose, K.D., Emry, R.J., and Gingerich, P.D. (1992) </t>
  </si>
  <si>
    <t xml:space="preserve">Suyin, D., Schiebout, J.A., and Mingzhen, Z. (1987) </t>
  </si>
  <si>
    <t>Gingerich, P.D., Houde, P., and Krause, D.W. (1983)</t>
  </si>
  <si>
    <t xml:space="preserve">Gingerich, P.D. (1996) </t>
  </si>
  <si>
    <r>
      <t xml:space="preserve">De Muizon, C., and Marshall, L.G. (1992) </t>
    </r>
    <r>
      <rPr>
        <b/>
        <i/>
        <sz val="11"/>
        <color theme="1"/>
        <rFont val="Calibri"/>
        <family val="2"/>
        <scheme val="minor"/>
      </rPr>
      <t/>
    </r>
  </si>
  <si>
    <r>
      <t xml:space="preserve">Gingerich, P.D. (1977) </t>
    </r>
    <r>
      <rPr>
        <b/>
        <i/>
        <sz val="11"/>
        <color theme="1"/>
        <rFont val="Calibri"/>
        <family val="2"/>
        <scheme val="minor"/>
      </rPr>
      <t/>
    </r>
  </si>
  <si>
    <t>De Muizon, C., and Cifelli, R.L. (2000)</t>
  </si>
  <si>
    <t xml:space="preserve">Middleton, M.D., and Dewar, E.W. (2004) </t>
  </si>
  <si>
    <t xml:space="preserve">Kondrashov, P.E., and Lucas, S.G. (2012) </t>
  </si>
  <si>
    <t>Lopatin, A.V., and Averianov, A.O. (2007)</t>
  </si>
  <si>
    <t>Jenkins Jr., F.A., and Schaff, C.R. (1988)</t>
  </si>
  <si>
    <t xml:space="preserve">Reguero, M.A., Croft, D.C., Lopez, G.M., and Alonso, R.N. (2008) </t>
  </si>
  <si>
    <t>Hu, Y., Meng, J., Wang, Y., and Li, C. (2005)</t>
  </si>
  <si>
    <t xml:space="preserve">Seiffert, E.R. (2010) </t>
  </si>
  <si>
    <t>Tabuce, R., Marivaux, L., Adaci, M., Bensala, M., Hartenberger, J.-L., Mahboubi, M., Mebrouk, F., Tafforeau, P., and Jaeger, J.-J. (2007).</t>
  </si>
  <si>
    <t>Tabuce, R., Antunes, M.T., Smith, R., and Smith, T. (2006)</t>
  </si>
  <si>
    <t>Gingerich, P.D. (1983)</t>
  </si>
  <si>
    <t xml:space="preserve">Gingerich, P.D. (1983) </t>
  </si>
  <si>
    <t xml:space="preserve">Rich, T.H.V., and Collinson, J.W. (1973) </t>
  </si>
  <si>
    <t xml:space="preserve">Jepsen, G.L. (1966) </t>
  </si>
  <si>
    <t xml:space="preserve">Zack, S.P. (2011) </t>
  </si>
  <si>
    <t xml:space="preserve">Gunnell, G.F., and Gingerich, P.D. (1991) </t>
  </si>
  <si>
    <t xml:space="preserve">Lloyd, K.J., and Eberle, J.J. (2008) </t>
  </si>
  <si>
    <r>
      <t xml:space="preserve">Kihm, A.J., and Schumaker, K.K. (2008) </t>
    </r>
    <r>
      <rPr>
        <i/>
        <sz val="11"/>
        <color theme="1"/>
        <rFont val="Calibri"/>
        <family val="2"/>
        <scheme val="minor"/>
      </rPr>
      <t/>
    </r>
  </si>
  <si>
    <t>Novacek, M.J., Bown, T.M., and Schankler, D. (1985)</t>
  </si>
  <si>
    <t xml:space="preserve">Zhou, X., Zhai, R., Gingerich, P.D., and Chen, L. (1995) </t>
  </si>
  <si>
    <t xml:space="preserve">Geisler, J.H., and McKenna, M.C. (2007) </t>
  </si>
  <si>
    <t xml:space="preserve">Zack, S.P., Penkrot, T.A., Krause, D.W., and Maas, M.C. (2005) </t>
  </si>
  <si>
    <t>Zack, S.P., Penkrot, T.A., Krause, D.W., and Maas, M.C. (2005)</t>
  </si>
  <si>
    <t xml:space="preserve">Maas, M.C., Thewissen, J.G.M., Sen, S., Kazanci, N., and Kappelman, J. (2001) </t>
  </si>
  <si>
    <t xml:space="preserve">Ladeveze, S., Missiaen, P., and Smith, T. (2010) </t>
  </si>
  <si>
    <t>Holbrook, L.T., and Lapergola, J. (2011)</t>
  </si>
  <si>
    <t>Bloch, J.I., Silcox, M.T., Boyer, D.M., and Sargis, E.J. (2007)</t>
  </si>
  <si>
    <t>Hooker and Dashzeveg (2003)</t>
  </si>
  <si>
    <t>Zan et al. (2006)</t>
  </si>
  <si>
    <t>Rose and Kraus (1982)</t>
  </si>
  <si>
    <t>Meehan and Martin (2010)</t>
  </si>
  <si>
    <t>Archibald and Averianov (2012)</t>
  </si>
  <si>
    <t>Gheerbrant (1991)</t>
  </si>
  <si>
    <t>Coombs and Coombs (1977)</t>
  </si>
  <si>
    <t>Asfaltomylos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</si>
</sst>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Border="1"/>
    <xf numFmtId="0" fontId="5" fillId="0" borderId="0" xfId="1" applyFont="1"/>
    <xf numFmtId="0" fontId="4" fillId="0" borderId="0" xfId="0" applyFont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5" fillId="0" borderId="0" xfId="1" applyFont="1" applyAlignment="1"/>
    <xf numFmtId="0" fontId="5" fillId="0" borderId="0" xfId="1" applyFont="1" applyFill="1" applyBorder="1" applyAlignment="1"/>
    <xf numFmtId="0" fontId="4" fillId="0" borderId="0" xfId="0" applyFont="1" applyAlignment="1"/>
    <xf numFmtId="0" fontId="7" fillId="0" borderId="0" xfId="1" quotePrefix="1" applyNumberFormat="1" applyFont="1"/>
    <xf numFmtId="0" fontId="8" fillId="0" borderId="0" xfId="0" applyFont="1"/>
    <xf numFmtId="0" fontId="3" fillId="0" borderId="0" xfId="0" applyFont="1" applyAlignment="1"/>
    <xf numFmtId="0" fontId="0" fillId="0" borderId="0" xfId="0" applyFont="1" applyAlignme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tabSelected="1" workbookViewId="0"/>
  </sheetViews>
  <sheetFormatPr defaultRowHeight="15" x14ac:dyDescent="0.25"/>
  <cols>
    <col min="1" max="1" width="45.85546875" style="3" bestFit="1" customWidth="1"/>
    <col min="2" max="3" width="6.140625" style="8" customWidth="1"/>
    <col min="4" max="4" width="9.140625" style="8" customWidth="1"/>
    <col min="5" max="6" width="12.28515625" style="8" customWidth="1"/>
    <col min="7" max="12" width="9.140625" style="8" customWidth="1"/>
    <col min="13" max="16" width="9.140625" style="8"/>
    <col min="17" max="17" width="12.7109375" style="8" bestFit="1" customWidth="1"/>
    <col min="18" max="18" width="9.140625" style="8"/>
    <col min="19" max="19" width="50.28515625" style="8" customWidth="1"/>
    <col min="20" max="20" width="9.7109375" style="8" bestFit="1" customWidth="1"/>
    <col min="21" max="16384" width="9.140625" style="8"/>
  </cols>
  <sheetData>
    <row r="1" spans="1:20" x14ac:dyDescent="0.25">
      <c r="A1" s="4" t="s">
        <v>0</v>
      </c>
      <c r="B1" s="5" t="s">
        <v>7</v>
      </c>
      <c r="C1" s="4" t="s">
        <v>13</v>
      </c>
      <c r="D1" s="6"/>
      <c r="E1" s="6"/>
      <c r="F1" s="6"/>
      <c r="G1" s="4" t="s">
        <v>1</v>
      </c>
      <c r="H1" s="7" t="s">
        <v>16</v>
      </c>
      <c r="I1" s="7" t="s">
        <v>17</v>
      </c>
      <c r="J1" s="7"/>
      <c r="L1" s="7"/>
      <c r="M1" s="7"/>
      <c r="N1" s="7"/>
      <c r="O1" s="7"/>
      <c r="P1" s="7"/>
      <c r="Q1" s="7" t="s">
        <v>185</v>
      </c>
      <c r="R1" s="7"/>
      <c r="S1" s="7" t="s">
        <v>9</v>
      </c>
      <c r="T1" s="4" t="s">
        <v>2</v>
      </c>
    </row>
    <row r="2" spans="1:20" x14ac:dyDescent="0.25">
      <c r="A2" s="9"/>
      <c r="B2" s="7" t="s">
        <v>4</v>
      </c>
      <c r="C2" s="7" t="s">
        <v>5</v>
      </c>
      <c r="D2" s="7" t="s">
        <v>6</v>
      </c>
      <c r="E2" s="7" t="s">
        <v>91</v>
      </c>
      <c r="F2" s="7" t="s">
        <v>92</v>
      </c>
      <c r="G2" s="4" t="s">
        <v>4</v>
      </c>
      <c r="H2" s="4" t="s">
        <v>5</v>
      </c>
      <c r="I2" s="4" t="s">
        <v>6</v>
      </c>
      <c r="J2" s="7" t="s">
        <v>91</v>
      </c>
      <c r="K2" s="7" t="s">
        <v>92</v>
      </c>
      <c r="L2" s="4" t="s">
        <v>4</v>
      </c>
      <c r="M2" s="4" t="s">
        <v>5</v>
      </c>
      <c r="N2" s="4" t="s">
        <v>6</v>
      </c>
      <c r="O2" s="7" t="s">
        <v>91</v>
      </c>
      <c r="P2" s="7" t="s">
        <v>92</v>
      </c>
      <c r="Q2" s="7"/>
      <c r="R2" s="7"/>
      <c r="S2" s="4"/>
      <c r="T2" s="4"/>
    </row>
    <row r="3" spans="1:20" s="13" customFormat="1" x14ac:dyDescent="0.25">
      <c r="A3" s="10" t="s">
        <v>522</v>
      </c>
      <c r="B3" s="11">
        <v>0.98</v>
      </c>
      <c r="C3" s="11">
        <v>0.87</v>
      </c>
      <c r="D3" s="11">
        <v>0.82</v>
      </c>
      <c r="E3" s="8">
        <f t="shared" ref="E3:E36" si="0">IF(B3=0,"unknown",C3/B3)</f>
        <v>0.88775510204081631</v>
      </c>
      <c r="F3" s="8">
        <f t="shared" ref="F3:F36" si="1">IF(C3=0,"unknown",D3/C3)</f>
        <v>0.94252873563218387</v>
      </c>
      <c r="G3" s="12">
        <v>0.61</v>
      </c>
      <c r="H3" s="12">
        <v>0.67</v>
      </c>
      <c r="I3" s="12">
        <v>0.6</v>
      </c>
      <c r="J3" s="8">
        <f t="shared" ref="J3:J36" si="2">IF(G3=0,"unknown",H3/G3)</f>
        <v>1.098360655737705</v>
      </c>
      <c r="K3" s="8">
        <f t="shared" ref="K3:K36" si="3">IF(H3=0,"unknown",I3/H3)</f>
        <v>0.89552238805970141</v>
      </c>
      <c r="L3" s="8">
        <f t="shared" ref="L3:L34" si="4">B3*G3</f>
        <v>0.5978</v>
      </c>
      <c r="M3" s="8">
        <f t="shared" ref="M3:M34" si="5">C3*H3</f>
        <v>0.58290000000000008</v>
      </c>
      <c r="N3" s="8">
        <f t="shared" ref="N3:N34" si="6">D3*I3</f>
        <v>0.49199999999999994</v>
      </c>
      <c r="O3" s="8">
        <f t="shared" ref="O3:O34" si="7">IF(L3=0,"unknown",M3/L3)</f>
        <v>0.97507527601204436</v>
      </c>
      <c r="P3" s="8">
        <f t="shared" ref="P3:P34" si="8">IF(M3=0,"unknown",N3/M3)</f>
        <v>0.84405558414822413</v>
      </c>
      <c r="Q3" s="8">
        <f>(M3*100)/(L3+M3+N3)</f>
        <v>34.847850780175769</v>
      </c>
      <c r="R3" s="8"/>
      <c r="S3" s="12" t="s">
        <v>126</v>
      </c>
      <c r="T3" s="12" t="s">
        <v>464</v>
      </c>
    </row>
    <row r="4" spans="1:20" s="13" customFormat="1" x14ac:dyDescent="0.25">
      <c r="A4" s="10" t="s">
        <v>127</v>
      </c>
      <c r="B4" s="11">
        <v>1.78</v>
      </c>
      <c r="C4" s="11">
        <v>1.65</v>
      </c>
      <c r="D4" s="11">
        <v>1.45</v>
      </c>
      <c r="E4" s="13">
        <f t="shared" si="0"/>
        <v>0.92696629213483139</v>
      </c>
      <c r="F4" s="13">
        <f t="shared" si="1"/>
        <v>0.87878787878787878</v>
      </c>
      <c r="G4" s="12">
        <v>1.49</v>
      </c>
      <c r="H4" s="12">
        <v>1.33</v>
      </c>
      <c r="I4" s="12">
        <v>1.01</v>
      </c>
      <c r="J4" s="13">
        <f t="shared" si="2"/>
        <v>0.89261744966442957</v>
      </c>
      <c r="K4" s="13">
        <f t="shared" si="3"/>
        <v>0.75939849624060152</v>
      </c>
      <c r="L4" s="13">
        <f t="shared" si="4"/>
        <v>2.6522000000000001</v>
      </c>
      <c r="M4" s="13">
        <f t="shared" si="5"/>
        <v>2.1945000000000001</v>
      </c>
      <c r="N4" s="13">
        <f t="shared" si="6"/>
        <v>1.4644999999999999</v>
      </c>
      <c r="O4" s="13">
        <f t="shared" si="7"/>
        <v>0.8274262876102858</v>
      </c>
      <c r="P4" s="13">
        <f t="shared" si="8"/>
        <v>0.66735019366598303</v>
      </c>
      <c r="Q4" s="8">
        <f>(M4*100)/(L4+M4+N4)</f>
        <v>34.771517302573201</v>
      </c>
      <c r="S4" s="12" t="s">
        <v>128</v>
      </c>
      <c r="T4" s="12" t="s">
        <v>465</v>
      </c>
    </row>
    <row r="5" spans="1:20" s="13" customFormat="1" x14ac:dyDescent="0.25">
      <c r="A5" s="10" t="s">
        <v>129</v>
      </c>
      <c r="B5" s="11">
        <v>7.3</v>
      </c>
      <c r="C5" s="11">
        <v>6.6</v>
      </c>
      <c r="D5" s="11">
        <v>5</v>
      </c>
      <c r="E5" s="13">
        <f t="shared" si="0"/>
        <v>0.90410958904109584</v>
      </c>
      <c r="F5" s="13">
        <f t="shared" si="1"/>
        <v>0.75757575757575757</v>
      </c>
      <c r="G5" s="12">
        <v>4.68</v>
      </c>
      <c r="H5" s="12">
        <v>4.91</v>
      </c>
      <c r="I5" s="12">
        <v>3.93</v>
      </c>
      <c r="J5" s="13">
        <f t="shared" si="2"/>
        <v>1.0491452991452992</v>
      </c>
      <c r="K5" s="13">
        <f t="shared" si="3"/>
        <v>0.80040733197556013</v>
      </c>
      <c r="L5" s="13">
        <f t="shared" si="4"/>
        <v>34.163999999999994</v>
      </c>
      <c r="M5" s="13">
        <f t="shared" si="5"/>
        <v>32.405999999999999</v>
      </c>
      <c r="N5" s="13">
        <f t="shared" si="6"/>
        <v>19.650000000000002</v>
      </c>
      <c r="O5" s="13">
        <f t="shared" si="7"/>
        <v>0.9485423252546541</v>
      </c>
      <c r="P5" s="13">
        <f t="shared" si="8"/>
        <v>0.60636919089057595</v>
      </c>
      <c r="Q5" s="8">
        <f>(M5*100)/(L5+M5+N5)</f>
        <v>37.585247042449545</v>
      </c>
      <c r="S5" s="12" t="s">
        <v>130</v>
      </c>
      <c r="T5" s="12" t="s">
        <v>466</v>
      </c>
    </row>
    <row r="6" spans="1:20" s="13" customFormat="1" x14ac:dyDescent="0.25">
      <c r="A6" s="10" t="s">
        <v>407</v>
      </c>
      <c r="B6" s="11">
        <v>5.7</v>
      </c>
      <c r="C6" s="11">
        <v>5.6</v>
      </c>
      <c r="D6" s="11">
        <v>5.5</v>
      </c>
      <c r="E6" s="13">
        <f t="shared" si="0"/>
        <v>0.98245614035087714</v>
      </c>
      <c r="F6" s="13">
        <f t="shared" si="1"/>
        <v>0.98214285714285721</v>
      </c>
      <c r="G6" s="12">
        <v>4.0999999999999996</v>
      </c>
      <c r="H6" s="12">
        <v>5.4</v>
      </c>
      <c r="I6" s="12">
        <v>5.7</v>
      </c>
      <c r="J6" s="13">
        <f t="shared" si="2"/>
        <v>1.3170731707317076</v>
      </c>
      <c r="K6" s="13">
        <f t="shared" si="3"/>
        <v>1.0555555555555556</v>
      </c>
      <c r="L6" s="13">
        <f t="shared" si="4"/>
        <v>23.369999999999997</v>
      </c>
      <c r="M6" s="13">
        <f t="shared" si="5"/>
        <v>30.24</v>
      </c>
      <c r="N6" s="13">
        <f t="shared" si="6"/>
        <v>31.35</v>
      </c>
      <c r="O6" s="13">
        <f t="shared" si="7"/>
        <v>1.2939666238767651</v>
      </c>
      <c r="P6" s="13">
        <f t="shared" si="8"/>
        <v>1.0367063492063493</v>
      </c>
      <c r="Q6" s="8">
        <f>(M6*100)/(L6+M6+N6)</f>
        <v>35.593220338983045</v>
      </c>
      <c r="S6" s="12" t="s">
        <v>408</v>
      </c>
      <c r="T6" s="12" t="s">
        <v>467</v>
      </c>
    </row>
    <row r="7" spans="1:20" x14ac:dyDescent="0.25">
      <c r="A7" s="14" t="s">
        <v>3</v>
      </c>
      <c r="B7" s="8">
        <v>1.43</v>
      </c>
      <c r="C7" s="8">
        <v>1.49</v>
      </c>
      <c r="D7" s="8">
        <v>1.58</v>
      </c>
      <c r="E7" s="8">
        <f t="shared" si="0"/>
        <v>1.0419580419580421</v>
      </c>
      <c r="F7" s="8">
        <f t="shared" si="1"/>
        <v>1.0604026845637584</v>
      </c>
      <c r="J7" s="8" t="str">
        <f t="shared" si="2"/>
        <v>unknown</v>
      </c>
      <c r="K7" s="8" t="str">
        <f t="shared" si="3"/>
        <v>unknown</v>
      </c>
      <c r="L7" s="8">
        <f t="shared" si="4"/>
        <v>0</v>
      </c>
      <c r="M7" s="8">
        <f t="shared" si="5"/>
        <v>0</v>
      </c>
      <c r="N7" s="8">
        <f t="shared" si="6"/>
        <v>0</v>
      </c>
      <c r="O7" s="8" t="str">
        <f t="shared" si="7"/>
        <v>unknown</v>
      </c>
      <c r="P7" s="8" t="str">
        <f t="shared" si="8"/>
        <v>unknown</v>
      </c>
      <c r="S7" s="8" t="s">
        <v>11</v>
      </c>
      <c r="T7" s="2" t="s">
        <v>468</v>
      </c>
    </row>
    <row r="8" spans="1:20" x14ac:dyDescent="0.25">
      <c r="A8" s="3" t="s">
        <v>8</v>
      </c>
      <c r="B8" s="8">
        <v>1.52</v>
      </c>
      <c r="C8" s="8">
        <v>1.46</v>
      </c>
      <c r="D8" s="8">
        <v>1.38</v>
      </c>
      <c r="E8" s="8">
        <f t="shared" si="0"/>
        <v>0.96052631578947367</v>
      </c>
      <c r="F8" s="8">
        <f t="shared" si="1"/>
        <v>0.9452054794520548</v>
      </c>
      <c r="J8" s="8" t="str">
        <f t="shared" si="2"/>
        <v>unknown</v>
      </c>
      <c r="K8" s="8" t="str">
        <f t="shared" si="3"/>
        <v>unknown</v>
      </c>
      <c r="L8" s="8">
        <f t="shared" si="4"/>
        <v>0</v>
      </c>
      <c r="M8" s="8">
        <f t="shared" si="5"/>
        <v>0</v>
      </c>
      <c r="N8" s="8">
        <f t="shared" si="6"/>
        <v>0</v>
      </c>
      <c r="O8" s="8" t="str">
        <f t="shared" si="7"/>
        <v>unknown</v>
      </c>
      <c r="P8" s="8" t="str">
        <f t="shared" si="8"/>
        <v>unknown</v>
      </c>
      <c r="S8" s="8" t="s">
        <v>10</v>
      </c>
      <c r="T8" s="2" t="s">
        <v>469</v>
      </c>
    </row>
    <row r="9" spans="1:20" x14ac:dyDescent="0.25">
      <c r="A9" s="3" t="s">
        <v>12</v>
      </c>
      <c r="B9" s="8">
        <v>2.5</v>
      </c>
      <c r="C9" s="8">
        <v>2</v>
      </c>
      <c r="D9" s="8">
        <v>2.25</v>
      </c>
      <c r="E9" s="8">
        <f t="shared" si="0"/>
        <v>0.8</v>
      </c>
      <c r="F9" s="8">
        <f t="shared" si="1"/>
        <v>1.125</v>
      </c>
      <c r="G9" s="8">
        <v>1.5</v>
      </c>
      <c r="H9" s="8">
        <v>1.5</v>
      </c>
      <c r="I9" s="8">
        <v>1</v>
      </c>
      <c r="J9" s="8">
        <f t="shared" si="2"/>
        <v>1</v>
      </c>
      <c r="K9" s="8">
        <f t="shared" si="3"/>
        <v>0.66666666666666663</v>
      </c>
      <c r="L9" s="8">
        <f t="shared" si="4"/>
        <v>3.75</v>
      </c>
      <c r="M9" s="8">
        <f t="shared" si="5"/>
        <v>3</v>
      </c>
      <c r="N9" s="8">
        <f t="shared" si="6"/>
        <v>2.25</v>
      </c>
      <c r="O9" s="8">
        <f t="shared" si="7"/>
        <v>0.8</v>
      </c>
      <c r="P9" s="8">
        <f t="shared" si="8"/>
        <v>0.75</v>
      </c>
      <c r="Q9" s="8">
        <f>(M9*100)/(L9+M9+N9)</f>
        <v>33.333333333333336</v>
      </c>
      <c r="S9" s="8" t="s">
        <v>369</v>
      </c>
      <c r="T9" s="8" t="s">
        <v>442</v>
      </c>
    </row>
    <row r="10" spans="1:20" x14ac:dyDescent="0.25">
      <c r="A10" s="3" t="s">
        <v>15</v>
      </c>
      <c r="B10" s="8">
        <v>1.43</v>
      </c>
      <c r="C10" s="8">
        <v>1.46</v>
      </c>
      <c r="D10" s="8">
        <v>1.6</v>
      </c>
      <c r="E10" s="8">
        <f t="shared" si="0"/>
        <v>1.020979020979021</v>
      </c>
      <c r="F10" s="8">
        <f t="shared" si="1"/>
        <v>1.0958904109589043</v>
      </c>
      <c r="G10" s="8">
        <v>0.87</v>
      </c>
      <c r="H10" s="8">
        <v>0.95</v>
      </c>
      <c r="I10" s="8">
        <v>0.9</v>
      </c>
      <c r="J10" s="8">
        <f t="shared" si="2"/>
        <v>1.0919540229885056</v>
      </c>
      <c r="K10" s="8">
        <f t="shared" si="3"/>
        <v>0.94736842105263164</v>
      </c>
      <c r="L10" s="8">
        <f t="shared" si="4"/>
        <v>1.2441</v>
      </c>
      <c r="M10" s="8">
        <f t="shared" si="5"/>
        <v>1.387</v>
      </c>
      <c r="N10" s="8">
        <f t="shared" si="6"/>
        <v>1.4400000000000002</v>
      </c>
      <c r="O10" s="8">
        <f t="shared" si="7"/>
        <v>1.114862149344908</v>
      </c>
      <c r="P10" s="8">
        <f t="shared" si="8"/>
        <v>1.0382119682768567</v>
      </c>
      <c r="Q10" s="8">
        <f>(M10*100)/(L10+M10+N10)</f>
        <v>34.069416128319119</v>
      </c>
      <c r="S10" s="8" t="s">
        <v>14</v>
      </c>
      <c r="T10" s="2" t="s">
        <v>470</v>
      </c>
    </row>
    <row r="11" spans="1:20" x14ac:dyDescent="0.25">
      <c r="A11" s="3" t="s">
        <v>18</v>
      </c>
      <c r="B11" s="8">
        <v>1.4</v>
      </c>
      <c r="C11" s="8">
        <v>1.25</v>
      </c>
      <c r="E11" s="8">
        <f t="shared" si="0"/>
        <v>0.8928571428571429</v>
      </c>
      <c r="F11" s="8">
        <f t="shared" si="1"/>
        <v>0</v>
      </c>
      <c r="G11" s="8">
        <v>0.65</v>
      </c>
      <c r="H11" s="8">
        <v>0.75</v>
      </c>
      <c r="J11" s="8">
        <f t="shared" si="2"/>
        <v>1.1538461538461537</v>
      </c>
      <c r="K11" s="8">
        <f t="shared" si="3"/>
        <v>0</v>
      </c>
      <c r="L11" s="8">
        <f t="shared" si="4"/>
        <v>0.90999999999999992</v>
      </c>
      <c r="M11" s="8">
        <f t="shared" si="5"/>
        <v>0.9375</v>
      </c>
      <c r="N11" s="8">
        <f t="shared" si="6"/>
        <v>0</v>
      </c>
      <c r="O11" s="8">
        <f t="shared" si="7"/>
        <v>1.0302197802197803</v>
      </c>
      <c r="P11" s="8">
        <f t="shared" si="8"/>
        <v>0</v>
      </c>
      <c r="S11" s="8" t="s">
        <v>93</v>
      </c>
      <c r="T11" s="2" t="s">
        <v>471</v>
      </c>
    </row>
    <row r="12" spans="1:20" s="1" customFormat="1" x14ac:dyDescent="0.25">
      <c r="A12" s="3" t="s">
        <v>18</v>
      </c>
      <c r="B12" s="8">
        <v>1.35</v>
      </c>
      <c r="C12" s="8">
        <v>1.4</v>
      </c>
      <c r="D12" s="8"/>
      <c r="E12" s="8">
        <f t="shared" si="0"/>
        <v>1.037037037037037</v>
      </c>
      <c r="F12" s="8">
        <f t="shared" si="1"/>
        <v>0</v>
      </c>
      <c r="G12" s="8">
        <v>0.8</v>
      </c>
      <c r="H12" s="8">
        <v>0.9</v>
      </c>
      <c r="I12" s="8"/>
      <c r="J12" s="8">
        <f t="shared" si="2"/>
        <v>1.125</v>
      </c>
      <c r="K12" s="8">
        <f t="shared" si="3"/>
        <v>0</v>
      </c>
      <c r="L12" s="8">
        <f t="shared" si="4"/>
        <v>1.08</v>
      </c>
      <c r="M12" s="8">
        <f t="shared" si="5"/>
        <v>1.26</v>
      </c>
      <c r="N12" s="8">
        <f t="shared" si="6"/>
        <v>0</v>
      </c>
      <c r="O12" s="8">
        <f t="shared" si="7"/>
        <v>1.1666666666666665</v>
      </c>
      <c r="P12" s="8">
        <f t="shared" si="8"/>
        <v>0</v>
      </c>
      <c r="Q12" s="8"/>
      <c r="R12" s="8"/>
      <c r="S12" s="8" t="s">
        <v>94</v>
      </c>
      <c r="T12" s="2" t="s">
        <v>471</v>
      </c>
    </row>
    <row r="13" spans="1:20" s="1" customFormat="1" x14ac:dyDescent="0.25">
      <c r="A13" s="3" t="s">
        <v>18</v>
      </c>
      <c r="B13" s="8">
        <v>1.3</v>
      </c>
      <c r="C13" s="8">
        <v>1.27</v>
      </c>
      <c r="D13" s="8">
        <v>1.23</v>
      </c>
      <c r="E13" s="8">
        <f t="shared" si="0"/>
        <v>0.97692307692307689</v>
      </c>
      <c r="F13" s="8">
        <f t="shared" si="1"/>
        <v>0.96850393700787396</v>
      </c>
      <c r="G13" s="8">
        <v>0.76</v>
      </c>
      <c r="H13" s="8">
        <v>0.84</v>
      </c>
      <c r="I13" s="8">
        <v>0.87</v>
      </c>
      <c r="J13" s="8">
        <f t="shared" si="2"/>
        <v>1.1052631578947367</v>
      </c>
      <c r="K13" s="8">
        <f t="shared" si="3"/>
        <v>1.0357142857142858</v>
      </c>
      <c r="L13" s="8">
        <f t="shared" si="4"/>
        <v>0.9880000000000001</v>
      </c>
      <c r="M13" s="8">
        <f t="shared" si="5"/>
        <v>1.0668</v>
      </c>
      <c r="N13" s="8">
        <f t="shared" si="6"/>
        <v>1.0701000000000001</v>
      </c>
      <c r="O13" s="8">
        <f t="shared" si="7"/>
        <v>1.0797570850202427</v>
      </c>
      <c r="P13" s="8">
        <f t="shared" si="8"/>
        <v>1.003093363329584</v>
      </c>
      <c r="Q13" s="8">
        <f t="shared" ref="Q13:Q24" si="9">(M13*100)/(L13+M13+N13)</f>
        <v>34.138692438158017</v>
      </c>
      <c r="R13" s="8"/>
      <c r="S13" s="8" t="s">
        <v>95</v>
      </c>
      <c r="T13" s="2" t="s">
        <v>471</v>
      </c>
    </row>
    <row r="14" spans="1:20" x14ac:dyDescent="0.25">
      <c r="A14" s="3" t="s">
        <v>19</v>
      </c>
      <c r="B14" s="8">
        <v>2.1800000000000002</v>
      </c>
      <c r="C14" s="8">
        <v>2.23</v>
      </c>
      <c r="D14" s="8">
        <v>2.27</v>
      </c>
      <c r="E14" s="8">
        <f t="shared" si="0"/>
        <v>1.0229357798165137</v>
      </c>
      <c r="F14" s="8">
        <f t="shared" si="1"/>
        <v>1.0179372197309418</v>
      </c>
      <c r="G14" s="8">
        <v>1.46</v>
      </c>
      <c r="H14" s="8">
        <v>1.7</v>
      </c>
      <c r="I14" s="8">
        <v>1.55</v>
      </c>
      <c r="J14" s="8">
        <f t="shared" si="2"/>
        <v>1.1643835616438356</v>
      </c>
      <c r="K14" s="8">
        <f t="shared" si="3"/>
        <v>0.91176470588235303</v>
      </c>
      <c r="L14" s="8">
        <f t="shared" si="4"/>
        <v>3.1828000000000003</v>
      </c>
      <c r="M14" s="8">
        <f t="shared" si="5"/>
        <v>3.7909999999999999</v>
      </c>
      <c r="N14" s="8">
        <f t="shared" si="6"/>
        <v>3.5185</v>
      </c>
      <c r="O14" s="8">
        <f t="shared" si="7"/>
        <v>1.1910896066356667</v>
      </c>
      <c r="P14" s="8">
        <f t="shared" si="8"/>
        <v>0.9281192297546822</v>
      </c>
      <c r="Q14" s="8">
        <f t="shared" si="9"/>
        <v>36.131258160746448</v>
      </c>
      <c r="S14" s="8" t="s">
        <v>20</v>
      </c>
      <c r="T14" s="2" t="s">
        <v>472</v>
      </c>
    </row>
    <row r="15" spans="1:20" x14ac:dyDescent="0.25">
      <c r="A15" s="3" t="s">
        <v>21</v>
      </c>
      <c r="B15" s="8">
        <v>1.5</v>
      </c>
      <c r="C15" s="8">
        <v>1.5</v>
      </c>
      <c r="D15" s="8">
        <v>1.6</v>
      </c>
      <c r="E15" s="8">
        <f t="shared" si="0"/>
        <v>1</v>
      </c>
      <c r="F15" s="8">
        <f t="shared" si="1"/>
        <v>1.0666666666666667</v>
      </c>
      <c r="G15" s="8">
        <v>1.1000000000000001</v>
      </c>
      <c r="H15" s="8">
        <v>1.1000000000000001</v>
      </c>
      <c r="I15" s="8">
        <v>1</v>
      </c>
      <c r="J15" s="8">
        <f t="shared" si="2"/>
        <v>1</v>
      </c>
      <c r="K15" s="8">
        <f t="shared" si="3"/>
        <v>0.90909090909090906</v>
      </c>
      <c r="L15" s="8">
        <f t="shared" si="4"/>
        <v>1.6500000000000001</v>
      </c>
      <c r="M15" s="8">
        <f t="shared" si="5"/>
        <v>1.6500000000000001</v>
      </c>
      <c r="N15" s="8">
        <f t="shared" si="6"/>
        <v>1.6</v>
      </c>
      <c r="O15" s="8">
        <f t="shared" si="7"/>
        <v>1</v>
      </c>
      <c r="P15" s="8">
        <f t="shared" si="8"/>
        <v>0.96969696969696972</v>
      </c>
      <c r="Q15" s="8">
        <f t="shared" si="9"/>
        <v>33.673469387755098</v>
      </c>
      <c r="S15" s="8" t="s">
        <v>22</v>
      </c>
      <c r="T15" s="2" t="s">
        <v>473</v>
      </c>
    </row>
    <row r="16" spans="1:20" x14ac:dyDescent="0.25">
      <c r="A16" s="3" t="s">
        <v>56</v>
      </c>
      <c r="B16" s="8">
        <v>2.8</v>
      </c>
      <c r="C16" s="8">
        <v>3</v>
      </c>
      <c r="D16" s="8">
        <v>4</v>
      </c>
      <c r="E16" s="8">
        <f t="shared" si="0"/>
        <v>1.0714285714285714</v>
      </c>
      <c r="F16" s="8">
        <f t="shared" si="1"/>
        <v>1.3333333333333333</v>
      </c>
      <c r="G16" s="8">
        <v>1.4</v>
      </c>
      <c r="H16" s="8">
        <v>1.6</v>
      </c>
      <c r="I16" s="8">
        <v>1.6</v>
      </c>
      <c r="J16" s="8">
        <f t="shared" si="2"/>
        <v>1.142857142857143</v>
      </c>
      <c r="K16" s="8">
        <f t="shared" si="3"/>
        <v>1</v>
      </c>
      <c r="L16" s="8">
        <f t="shared" si="4"/>
        <v>3.9199999999999995</v>
      </c>
      <c r="M16" s="8">
        <f t="shared" si="5"/>
        <v>4.8000000000000007</v>
      </c>
      <c r="N16" s="8">
        <f t="shared" si="6"/>
        <v>6.4</v>
      </c>
      <c r="O16" s="8">
        <f t="shared" si="7"/>
        <v>1.2244897959183676</v>
      </c>
      <c r="P16" s="8">
        <f t="shared" si="8"/>
        <v>1.3333333333333333</v>
      </c>
      <c r="Q16" s="8">
        <f t="shared" si="9"/>
        <v>31.746031746031747</v>
      </c>
      <c r="S16" s="8" t="s">
        <v>58</v>
      </c>
      <c r="T16" s="2" t="s">
        <v>474</v>
      </c>
    </row>
    <row r="17" spans="1:20" x14ac:dyDescent="0.25">
      <c r="A17" s="3" t="s">
        <v>57</v>
      </c>
      <c r="B17" s="8">
        <v>2.7</v>
      </c>
      <c r="C17" s="8">
        <v>3.8</v>
      </c>
      <c r="D17" s="8">
        <v>3.5</v>
      </c>
      <c r="E17" s="8">
        <f t="shared" si="0"/>
        <v>1.4074074074074072</v>
      </c>
      <c r="F17" s="8">
        <f t="shared" si="1"/>
        <v>0.92105263157894746</v>
      </c>
      <c r="G17" s="8">
        <v>1.2</v>
      </c>
      <c r="H17" s="8">
        <v>1.8</v>
      </c>
      <c r="I17" s="8">
        <v>1.1000000000000001</v>
      </c>
      <c r="J17" s="8">
        <f t="shared" si="2"/>
        <v>1.5</v>
      </c>
      <c r="K17" s="8">
        <f t="shared" si="3"/>
        <v>0.61111111111111116</v>
      </c>
      <c r="L17" s="8">
        <f t="shared" si="4"/>
        <v>3.24</v>
      </c>
      <c r="M17" s="8">
        <f t="shared" si="5"/>
        <v>6.84</v>
      </c>
      <c r="N17" s="8">
        <f t="shared" si="6"/>
        <v>3.8500000000000005</v>
      </c>
      <c r="O17" s="8">
        <f t="shared" si="7"/>
        <v>2.1111111111111107</v>
      </c>
      <c r="P17" s="8">
        <f t="shared" si="8"/>
        <v>0.56286549707602351</v>
      </c>
      <c r="Q17" s="8">
        <f t="shared" si="9"/>
        <v>49.102656137832021</v>
      </c>
      <c r="S17" s="8" t="s">
        <v>59</v>
      </c>
      <c r="T17" s="2" t="s">
        <v>474</v>
      </c>
    </row>
    <row r="18" spans="1:20" x14ac:dyDescent="0.25">
      <c r="A18" s="3" t="s">
        <v>191</v>
      </c>
      <c r="B18" s="8">
        <v>3.5</v>
      </c>
      <c r="C18" s="8">
        <v>3.8</v>
      </c>
      <c r="D18" s="8">
        <v>4</v>
      </c>
      <c r="E18" s="8">
        <f t="shared" si="0"/>
        <v>1.0857142857142856</v>
      </c>
      <c r="F18" s="8">
        <f t="shared" si="1"/>
        <v>1.0526315789473684</v>
      </c>
      <c r="G18" s="8">
        <v>1.5</v>
      </c>
      <c r="H18" s="8">
        <v>2</v>
      </c>
      <c r="I18" s="8">
        <v>2</v>
      </c>
      <c r="J18" s="8">
        <f t="shared" si="2"/>
        <v>1.3333333333333333</v>
      </c>
      <c r="K18" s="8">
        <f t="shared" si="3"/>
        <v>1</v>
      </c>
      <c r="L18" s="8">
        <f t="shared" si="4"/>
        <v>5.25</v>
      </c>
      <c r="M18" s="8">
        <f t="shared" si="5"/>
        <v>7.6</v>
      </c>
      <c r="N18" s="8">
        <f t="shared" si="6"/>
        <v>8</v>
      </c>
      <c r="O18" s="8">
        <f t="shared" si="7"/>
        <v>1.4476190476190476</v>
      </c>
      <c r="P18" s="8">
        <f t="shared" si="8"/>
        <v>1.0526315789473684</v>
      </c>
      <c r="Q18" s="8">
        <f t="shared" si="9"/>
        <v>36.450839328537171</v>
      </c>
      <c r="S18" s="8" t="s">
        <v>385</v>
      </c>
      <c r="T18" s="8" t="s">
        <v>442</v>
      </c>
    </row>
    <row r="19" spans="1:20" x14ac:dyDescent="0.25">
      <c r="A19" s="3" t="s">
        <v>414</v>
      </c>
      <c r="B19" s="8">
        <v>1.05</v>
      </c>
      <c r="C19" s="8">
        <v>1.1000000000000001</v>
      </c>
      <c r="D19" s="8">
        <v>1.1000000000000001</v>
      </c>
      <c r="E19" s="8">
        <f t="shared" si="0"/>
        <v>1.0476190476190477</v>
      </c>
      <c r="F19" s="8">
        <f t="shared" si="1"/>
        <v>1</v>
      </c>
      <c r="G19" s="8">
        <v>0.47</v>
      </c>
      <c r="H19" s="8">
        <v>0.68</v>
      </c>
      <c r="I19" s="8">
        <v>0.68</v>
      </c>
      <c r="J19" s="8">
        <f t="shared" si="2"/>
        <v>1.446808510638298</v>
      </c>
      <c r="K19" s="8">
        <f t="shared" si="3"/>
        <v>1</v>
      </c>
      <c r="L19" s="8">
        <f t="shared" si="4"/>
        <v>0.49349999999999999</v>
      </c>
      <c r="M19" s="8">
        <f t="shared" si="5"/>
        <v>0.74800000000000011</v>
      </c>
      <c r="N19" s="8">
        <f t="shared" si="6"/>
        <v>0.74800000000000011</v>
      </c>
      <c r="O19" s="8">
        <f t="shared" si="7"/>
        <v>1.5157041540020266</v>
      </c>
      <c r="P19" s="8">
        <f t="shared" si="8"/>
        <v>1</v>
      </c>
      <c r="Q19" s="8">
        <f t="shared" si="9"/>
        <v>37.597386277959288</v>
      </c>
      <c r="S19" s="8" t="s">
        <v>415</v>
      </c>
      <c r="T19" s="2" t="s">
        <v>475</v>
      </c>
    </row>
    <row r="20" spans="1:20" x14ac:dyDescent="0.25">
      <c r="A20" s="3" t="s">
        <v>61</v>
      </c>
      <c r="B20" s="8">
        <v>6.8</v>
      </c>
      <c r="C20" s="8">
        <v>7.2</v>
      </c>
      <c r="D20" s="8">
        <v>6.2</v>
      </c>
      <c r="E20" s="8">
        <f t="shared" si="0"/>
        <v>1.0588235294117647</v>
      </c>
      <c r="F20" s="8">
        <f t="shared" si="1"/>
        <v>0.86111111111111116</v>
      </c>
      <c r="G20" s="8">
        <v>3.7</v>
      </c>
      <c r="H20" s="8">
        <v>4.5999999999999996</v>
      </c>
      <c r="I20" s="8">
        <v>4</v>
      </c>
      <c r="J20" s="8">
        <f t="shared" si="2"/>
        <v>1.243243243243243</v>
      </c>
      <c r="K20" s="8">
        <f t="shared" si="3"/>
        <v>0.86956521739130443</v>
      </c>
      <c r="L20" s="8">
        <f t="shared" si="4"/>
        <v>25.16</v>
      </c>
      <c r="M20" s="8">
        <f t="shared" si="5"/>
        <v>33.119999999999997</v>
      </c>
      <c r="N20" s="8">
        <f t="shared" si="6"/>
        <v>24.8</v>
      </c>
      <c r="O20" s="8">
        <f t="shared" si="7"/>
        <v>1.3163751987281398</v>
      </c>
      <c r="P20" s="8">
        <f t="shared" si="8"/>
        <v>0.74879227053140107</v>
      </c>
      <c r="Q20" s="8">
        <f t="shared" si="9"/>
        <v>39.865190178141546</v>
      </c>
      <c r="S20" s="8" t="s">
        <v>90</v>
      </c>
      <c r="T20" s="2" t="s">
        <v>476</v>
      </c>
    </row>
    <row r="21" spans="1:20" x14ac:dyDescent="0.25">
      <c r="A21" s="3" t="s">
        <v>62</v>
      </c>
      <c r="B21" s="8">
        <v>1.57</v>
      </c>
      <c r="C21" s="8">
        <v>1.76</v>
      </c>
      <c r="D21" s="8">
        <v>1.78</v>
      </c>
      <c r="E21" s="8">
        <f t="shared" si="0"/>
        <v>1.1210191082802548</v>
      </c>
      <c r="F21" s="8">
        <f t="shared" si="1"/>
        <v>1.0113636363636365</v>
      </c>
      <c r="G21" s="8">
        <v>1.0900000000000001</v>
      </c>
      <c r="H21" s="8">
        <v>1.26</v>
      </c>
      <c r="I21" s="8">
        <v>1.1299999999999999</v>
      </c>
      <c r="J21" s="8">
        <f t="shared" si="2"/>
        <v>1.1559633027522935</v>
      </c>
      <c r="K21" s="8">
        <f t="shared" si="3"/>
        <v>0.89682539682539675</v>
      </c>
      <c r="L21" s="8">
        <f t="shared" si="4"/>
        <v>1.7113000000000003</v>
      </c>
      <c r="M21" s="8">
        <f t="shared" si="5"/>
        <v>2.2176</v>
      </c>
      <c r="N21" s="8">
        <f t="shared" si="6"/>
        <v>2.0113999999999996</v>
      </c>
      <c r="O21" s="8">
        <f t="shared" si="7"/>
        <v>1.2958569508560742</v>
      </c>
      <c r="P21" s="8">
        <f t="shared" si="8"/>
        <v>0.90701659451659433</v>
      </c>
      <c r="Q21" s="8">
        <f t="shared" si="9"/>
        <v>37.331447906671372</v>
      </c>
      <c r="S21" s="8" t="s">
        <v>64</v>
      </c>
      <c r="T21" s="2" t="s">
        <v>477</v>
      </c>
    </row>
    <row r="22" spans="1:20" x14ac:dyDescent="0.25">
      <c r="A22" s="3" t="s">
        <v>63</v>
      </c>
      <c r="B22" s="8">
        <v>19.899999999999999</v>
      </c>
      <c r="C22" s="8">
        <v>22.4</v>
      </c>
      <c r="D22" s="8">
        <v>30.3</v>
      </c>
      <c r="E22" s="8">
        <f t="shared" si="0"/>
        <v>1.1256281407035176</v>
      </c>
      <c r="F22" s="8">
        <f t="shared" si="1"/>
        <v>1.3526785714285716</v>
      </c>
      <c r="G22" s="8">
        <v>16.3</v>
      </c>
      <c r="H22" s="8">
        <v>17.2</v>
      </c>
      <c r="I22" s="8">
        <v>16.100000000000001</v>
      </c>
      <c r="J22" s="8">
        <f t="shared" si="2"/>
        <v>1.0552147239263803</v>
      </c>
      <c r="K22" s="8">
        <f t="shared" si="3"/>
        <v>0.93604651162790709</v>
      </c>
      <c r="L22" s="8">
        <f t="shared" si="4"/>
        <v>324.37</v>
      </c>
      <c r="M22" s="8">
        <f t="shared" si="5"/>
        <v>385.28</v>
      </c>
      <c r="N22" s="8">
        <f t="shared" si="6"/>
        <v>487.83000000000004</v>
      </c>
      <c r="O22" s="8">
        <f t="shared" si="7"/>
        <v>1.187779387736227</v>
      </c>
      <c r="P22" s="8">
        <f t="shared" si="8"/>
        <v>1.266170058139535</v>
      </c>
      <c r="Q22" s="8">
        <f t="shared" si="9"/>
        <v>32.174232555032233</v>
      </c>
      <c r="S22" s="8" t="s">
        <v>96</v>
      </c>
      <c r="T22" s="2" t="s">
        <v>478</v>
      </c>
    </row>
    <row r="23" spans="1:20" s="1" customFormat="1" x14ac:dyDescent="0.25">
      <c r="A23" s="3" t="s">
        <v>63</v>
      </c>
      <c r="B23" s="8">
        <v>17.100000000000001</v>
      </c>
      <c r="C23" s="8">
        <v>19.8</v>
      </c>
      <c r="D23" s="8">
        <v>25.5</v>
      </c>
      <c r="E23" s="8">
        <f t="shared" si="0"/>
        <v>1.1578947368421053</v>
      </c>
      <c r="F23" s="8">
        <f t="shared" si="1"/>
        <v>1.2878787878787878</v>
      </c>
      <c r="G23" s="8">
        <v>14.4</v>
      </c>
      <c r="H23" s="8">
        <v>17.3</v>
      </c>
      <c r="I23" s="8">
        <v>16.100000000000001</v>
      </c>
      <c r="J23" s="8">
        <f t="shared" si="2"/>
        <v>1.2013888888888888</v>
      </c>
      <c r="K23" s="8">
        <f t="shared" si="3"/>
        <v>0.93063583815028905</v>
      </c>
      <c r="L23" s="8">
        <f t="shared" si="4"/>
        <v>246.24000000000004</v>
      </c>
      <c r="M23" s="8">
        <f t="shared" si="5"/>
        <v>342.54</v>
      </c>
      <c r="N23" s="8">
        <f t="shared" si="6"/>
        <v>410.55</v>
      </c>
      <c r="O23" s="8">
        <f t="shared" si="7"/>
        <v>1.391081871345029</v>
      </c>
      <c r="P23" s="8">
        <f t="shared" si="8"/>
        <v>1.1985461551935539</v>
      </c>
      <c r="Q23" s="8">
        <f t="shared" si="9"/>
        <v>34.276965566929839</v>
      </c>
      <c r="R23" s="8"/>
      <c r="S23" s="8" t="s">
        <v>97</v>
      </c>
      <c r="T23" s="2" t="s">
        <v>478</v>
      </c>
    </row>
    <row r="24" spans="1:20" x14ac:dyDescent="0.25">
      <c r="A24" s="3" t="s">
        <v>63</v>
      </c>
      <c r="B24" s="8">
        <v>28.5</v>
      </c>
      <c r="C24" s="8">
        <v>29.5</v>
      </c>
      <c r="D24" s="8">
        <v>35.25</v>
      </c>
      <c r="E24" s="8">
        <f t="shared" si="0"/>
        <v>1.0350877192982457</v>
      </c>
      <c r="F24" s="8">
        <f t="shared" si="1"/>
        <v>1.1949152542372881</v>
      </c>
      <c r="G24" s="8">
        <v>19.5</v>
      </c>
      <c r="H24" s="8">
        <v>22</v>
      </c>
      <c r="I24" s="8">
        <v>19.75</v>
      </c>
      <c r="J24" s="8">
        <f t="shared" si="2"/>
        <v>1.1282051282051282</v>
      </c>
      <c r="K24" s="8">
        <f t="shared" si="3"/>
        <v>0.89772727272727271</v>
      </c>
      <c r="L24" s="8">
        <f t="shared" si="4"/>
        <v>555.75</v>
      </c>
      <c r="M24" s="8">
        <f t="shared" si="5"/>
        <v>649</v>
      </c>
      <c r="N24" s="8">
        <f t="shared" si="6"/>
        <v>696.1875</v>
      </c>
      <c r="O24" s="8">
        <f t="shared" si="7"/>
        <v>1.1677912730544309</v>
      </c>
      <c r="P24" s="8">
        <f t="shared" si="8"/>
        <v>1.0727080123266564</v>
      </c>
      <c r="Q24" s="8">
        <f t="shared" si="9"/>
        <v>34.141048824593128</v>
      </c>
      <c r="S24" s="8" t="s">
        <v>208</v>
      </c>
      <c r="T24" s="8" t="s">
        <v>442</v>
      </c>
    </row>
    <row r="25" spans="1:20" x14ac:dyDescent="0.25">
      <c r="A25" s="3" t="s">
        <v>100</v>
      </c>
      <c r="B25" s="8">
        <v>3.43</v>
      </c>
      <c r="C25" s="8">
        <v>3.04</v>
      </c>
      <c r="D25" s="8">
        <v>2.78</v>
      </c>
      <c r="E25" s="8">
        <f t="shared" si="0"/>
        <v>0.8862973760932944</v>
      </c>
      <c r="F25" s="8">
        <f t="shared" si="1"/>
        <v>0.91447368421052622</v>
      </c>
      <c r="I25" s="8">
        <v>1.91</v>
      </c>
      <c r="J25" s="8" t="str">
        <f t="shared" si="2"/>
        <v>unknown</v>
      </c>
      <c r="K25" s="8" t="str">
        <f t="shared" si="3"/>
        <v>unknown</v>
      </c>
      <c r="L25" s="8">
        <f t="shared" si="4"/>
        <v>0</v>
      </c>
      <c r="M25" s="8">
        <f t="shared" si="5"/>
        <v>0</v>
      </c>
      <c r="N25" s="8">
        <f t="shared" si="6"/>
        <v>5.3097999999999992</v>
      </c>
      <c r="O25" s="8" t="str">
        <f t="shared" si="7"/>
        <v>unknown</v>
      </c>
      <c r="P25" s="8" t="str">
        <f t="shared" si="8"/>
        <v>unknown</v>
      </c>
      <c r="S25" s="8" t="s">
        <v>98</v>
      </c>
      <c r="T25" s="2" t="s">
        <v>479</v>
      </c>
    </row>
    <row r="26" spans="1:20" s="1" customFormat="1" x14ac:dyDescent="0.25">
      <c r="A26" s="15" t="s">
        <v>66</v>
      </c>
      <c r="B26" s="1">
        <v>4.08</v>
      </c>
      <c r="C26" s="1">
        <v>3.78</v>
      </c>
      <c r="D26" s="1">
        <v>3.55</v>
      </c>
      <c r="E26" s="1">
        <f t="shared" si="0"/>
        <v>0.92647058823529405</v>
      </c>
      <c r="F26" s="1">
        <f t="shared" si="1"/>
        <v>0.93915343915343918</v>
      </c>
      <c r="G26" s="1">
        <v>2.3199999999999998</v>
      </c>
      <c r="H26" s="1">
        <v>2.59</v>
      </c>
      <c r="I26" s="1">
        <v>2.3199999999999998</v>
      </c>
      <c r="J26" s="1">
        <f t="shared" si="2"/>
        <v>1.1163793103448276</v>
      </c>
      <c r="K26" s="1">
        <f t="shared" si="3"/>
        <v>0.89575289575289574</v>
      </c>
      <c r="L26" s="1">
        <f t="shared" si="4"/>
        <v>9.4656000000000002</v>
      </c>
      <c r="M26" s="1">
        <f t="shared" si="5"/>
        <v>9.7901999999999987</v>
      </c>
      <c r="N26" s="1">
        <f t="shared" si="6"/>
        <v>8.2359999999999989</v>
      </c>
      <c r="O26" s="8">
        <f t="shared" si="7"/>
        <v>1.0342925963488843</v>
      </c>
      <c r="P26" s="8">
        <f t="shared" si="8"/>
        <v>0.84124941267798414</v>
      </c>
      <c r="Q26" s="8">
        <f>(M26*100)/(L26+M26+N26)</f>
        <v>35.611345928604166</v>
      </c>
      <c r="R26" s="8"/>
      <c r="S26" s="1" t="s">
        <v>99</v>
      </c>
      <c r="T26" s="1" t="s">
        <v>479</v>
      </c>
    </row>
    <row r="27" spans="1:20" x14ac:dyDescent="0.25">
      <c r="A27" s="3" t="s">
        <v>67</v>
      </c>
      <c r="B27" s="8">
        <v>2.91</v>
      </c>
      <c r="C27" s="8">
        <v>3.62</v>
      </c>
      <c r="D27" s="8">
        <v>5.18</v>
      </c>
      <c r="E27" s="8">
        <f t="shared" si="0"/>
        <v>1.2439862542955327</v>
      </c>
      <c r="F27" s="8">
        <f t="shared" si="1"/>
        <v>1.4309392265193368</v>
      </c>
      <c r="G27" s="8">
        <v>2.31</v>
      </c>
      <c r="H27" s="8">
        <v>2.37</v>
      </c>
      <c r="I27" s="8">
        <v>2.78</v>
      </c>
      <c r="J27" s="8">
        <f t="shared" si="2"/>
        <v>1.025974025974026</v>
      </c>
      <c r="K27" s="8">
        <f t="shared" si="3"/>
        <v>1.1729957805907172</v>
      </c>
      <c r="L27" s="8">
        <f t="shared" si="4"/>
        <v>6.7221000000000002</v>
      </c>
      <c r="M27" s="8">
        <f t="shared" si="5"/>
        <v>8.5794000000000015</v>
      </c>
      <c r="N27" s="8">
        <f t="shared" si="6"/>
        <v>14.400399999999998</v>
      </c>
      <c r="O27" s="8">
        <f t="shared" si="7"/>
        <v>1.2762975855759362</v>
      </c>
      <c r="P27" s="8">
        <f t="shared" si="8"/>
        <v>1.6784856749889263</v>
      </c>
      <c r="Q27" s="8">
        <f>(M27*100)/(L27+M27+N27)</f>
        <v>28.885020823583684</v>
      </c>
      <c r="S27" s="8" t="s">
        <v>70</v>
      </c>
      <c r="T27" s="2" t="s">
        <v>480</v>
      </c>
    </row>
    <row r="28" spans="1:20" x14ac:dyDescent="0.25">
      <c r="A28" s="3" t="s">
        <v>68</v>
      </c>
      <c r="B28" s="8">
        <v>3.81</v>
      </c>
      <c r="C28" s="8">
        <v>4.51</v>
      </c>
      <c r="D28" s="8">
        <v>4.88</v>
      </c>
      <c r="E28" s="8">
        <f t="shared" si="0"/>
        <v>1.1837270341207349</v>
      </c>
      <c r="F28" s="8">
        <f t="shared" si="1"/>
        <v>1.082039911308204</v>
      </c>
      <c r="G28" s="8">
        <v>2.63</v>
      </c>
      <c r="H28" s="8">
        <v>3.25</v>
      </c>
      <c r="I28" s="8">
        <v>3.59</v>
      </c>
      <c r="J28" s="8">
        <f t="shared" si="2"/>
        <v>1.2357414448669202</v>
      </c>
      <c r="K28" s="8">
        <f t="shared" si="3"/>
        <v>1.1046153846153846</v>
      </c>
      <c r="L28" s="8">
        <f t="shared" si="4"/>
        <v>10.020299999999999</v>
      </c>
      <c r="M28" s="8">
        <f t="shared" si="5"/>
        <v>14.657499999999999</v>
      </c>
      <c r="N28" s="8">
        <f t="shared" si="6"/>
        <v>17.519199999999998</v>
      </c>
      <c r="O28" s="8">
        <f t="shared" si="7"/>
        <v>1.4627805554723912</v>
      </c>
      <c r="P28" s="8">
        <f t="shared" si="8"/>
        <v>1.1952379327989084</v>
      </c>
      <c r="Q28" s="8">
        <f>(M28*100)/(L28+M28+N28)</f>
        <v>34.735881697751026</v>
      </c>
      <c r="S28" s="8" t="s">
        <v>88</v>
      </c>
      <c r="T28" s="2" t="s">
        <v>480</v>
      </c>
    </row>
    <row r="29" spans="1:20" x14ac:dyDescent="0.25">
      <c r="A29" s="3" t="s">
        <v>69</v>
      </c>
      <c r="B29" s="8">
        <v>2.69</v>
      </c>
      <c r="C29" s="8">
        <v>3.26</v>
      </c>
      <c r="D29" s="8">
        <v>3.6</v>
      </c>
      <c r="E29" s="8">
        <f t="shared" si="0"/>
        <v>1.2118959107806691</v>
      </c>
      <c r="F29" s="8">
        <f t="shared" si="1"/>
        <v>1.1042944785276074</v>
      </c>
      <c r="G29" s="8">
        <v>1.99</v>
      </c>
      <c r="H29" s="8">
        <v>2.5099999999999998</v>
      </c>
      <c r="I29" s="8">
        <v>2.52</v>
      </c>
      <c r="J29" s="8">
        <f t="shared" si="2"/>
        <v>1.2613065326633164</v>
      </c>
      <c r="K29" s="8">
        <f t="shared" si="3"/>
        <v>1.0039840637450199</v>
      </c>
      <c r="L29" s="8">
        <f t="shared" si="4"/>
        <v>5.3530999999999995</v>
      </c>
      <c r="M29" s="8">
        <f t="shared" si="5"/>
        <v>8.182599999999999</v>
      </c>
      <c r="N29" s="8">
        <f t="shared" si="6"/>
        <v>9.072000000000001</v>
      </c>
      <c r="O29" s="8">
        <f t="shared" si="7"/>
        <v>1.5285722291756179</v>
      </c>
      <c r="P29" s="8">
        <f t="shared" si="8"/>
        <v>1.1086940581233351</v>
      </c>
      <c r="Q29" s="8">
        <f>(M29*100)/(L29+M29+N29)</f>
        <v>36.19386315281961</v>
      </c>
      <c r="S29" s="8" t="s">
        <v>71</v>
      </c>
      <c r="T29" s="2" t="s">
        <v>480</v>
      </c>
    </row>
    <row r="30" spans="1:20" x14ac:dyDescent="0.25">
      <c r="A30" s="3" t="s">
        <v>72</v>
      </c>
      <c r="B30" s="8">
        <v>8.5</v>
      </c>
      <c r="C30" s="8">
        <v>9.6999999999999993</v>
      </c>
      <c r="E30" s="8">
        <f t="shared" si="0"/>
        <v>1.1411764705882352</v>
      </c>
      <c r="F30" s="8">
        <f t="shared" si="1"/>
        <v>0</v>
      </c>
      <c r="G30" s="8">
        <v>6</v>
      </c>
      <c r="H30" s="8">
        <v>6</v>
      </c>
      <c r="J30" s="8">
        <f t="shared" si="2"/>
        <v>1</v>
      </c>
      <c r="K30" s="8">
        <f t="shared" si="3"/>
        <v>0</v>
      </c>
      <c r="L30" s="8">
        <f t="shared" si="4"/>
        <v>51</v>
      </c>
      <c r="M30" s="8">
        <f t="shared" si="5"/>
        <v>58.199999999999996</v>
      </c>
      <c r="N30" s="8">
        <f t="shared" si="6"/>
        <v>0</v>
      </c>
      <c r="O30" s="8">
        <f t="shared" si="7"/>
        <v>1.1411764705882352</v>
      </c>
      <c r="P30" s="8">
        <f t="shared" si="8"/>
        <v>0</v>
      </c>
      <c r="S30" s="8" t="s">
        <v>73</v>
      </c>
      <c r="T30" s="2" t="s">
        <v>481</v>
      </c>
    </row>
    <row r="31" spans="1:20" x14ac:dyDescent="0.25">
      <c r="A31" s="3" t="s">
        <v>74</v>
      </c>
      <c r="B31" s="8">
        <v>3.1</v>
      </c>
      <c r="C31" s="8">
        <v>2.8</v>
      </c>
      <c r="D31" s="8">
        <v>2.4</v>
      </c>
      <c r="E31" s="8">
        <f t="shared" si="0"/>
        <v>0.90322580645161277</v>
      </c>
      <c r="F31" s="8">
        <f t="shared" si="1"/>
        <v>0.85714285714285721</v>
      </c>
      <c r="G31" s="8">
        <v>2.1</v>
      </c>
      <c r="H31" s="8">
        <v>2.2000000000000002</v>
      </c>
      <c r="I31" s="8">
        <v>2</v>
      </c>
      <c r="J31" s="8">
        <f t="shared" si="2"/>
        <v>1.0476190476190477</v>
      </c>
      <c r="K31" s="8">
        <f t="shared" si="3"/>
        <v>0.90909090909090906</v>
      </c>
      <c r="L31" s="8">
        <f t="shared" si="4"/>
        <v>6.5100000000000007</v>
      </c>
      <c r="M31" s="8">
        <f t="shared" si="5"/>
        <v>6.16</v>
      </c>
      <c r="N31" s="8">
        <f t="shared" si="6"/>
        <v>4.8</v>
      </c>
      <c r="O31" s="8">
        <f t="shared" si="7"/>
        <v>0.94623655913978488</v>
      </c>
      <c r="P31" s="8">
        <f t="shared" si="8"/>
        <v>0.77922077922077915</v>
      </c>
      <c r="Q31" s="8">
        <f>(M31*100)/(L31+M31+N31)</f>
        <v>35.260446479679445</v>
      </c>
      <c r="S31" s="8" t="s">
        <v>75</v>
      </c>
      <c r="T31" s="2" t="s">
        <v>482</v>
      </c>
    </row>
    <row r="32" spans="1:20" x14ac:dyDescent="0.25">
      <c r="A32" s="3" t="s">
        <v>76</v>
      </c>
      <c r="B32" s="8">
        <v>1.5</v>
      </c>
      <c r="E32" s="8">
        <f t="shared" si="0"/>
        <v>0</v>
      </c>
      <c r="F32" s="8" t="str">
        <f t="shared" si="1"/>
        <v>unknown</v>
      </c>
      <c r="G32" s="8">
        <v>1.1399999999999999</v>
      </c>
      <c r="J32" s="8">
        <f t="shared" si="2"/>
        <v>0</v>
      </c>
      <c r="K32" s="8" t="str">
        <f t="shared" si="3"/>
        <v>unknown</v>
      </c>
      <c r="L32" s="8">
        <f t="shared" si="4"/>
        <v>1.71</v>
      </c>
      <c r="M32" s="8">
        <f t="shared" si="5"/>
        <v>0</v>
      </c>
      <c r="N32" s="8">
        <f t="shared" si="6"/>
        <v>0</v>
      </c>
      <c r="O32" s="8">
        <f t="shared" si="7"/>
        <v>0</v>
      </c>
      <c r="P32" s="8" t="str">
        <f t="shared" si="8"/>
        <v>unknown</v>
      </c>
      <c r="S32" s="8" t="s">
        <v>77</v>
      </c>
      <c r="T32" s="2" t="s">
        <v>483</v>
      </c>
    </row>
    <row r="33" spans="1:20" x14ac:dyDescent="0.25">
      <c r="A33" s="3" t="s">
        <v>78</v>
      </c>
      <c r="B33" s="8">
        <v>4.0999999999999996</v>
      </c>
      <c r="C33" s="8">
        <v>3.6</v>
      </c>
      <c r="D33" s="8">
        <v>4.0999999999999996</v>
      </c>
      <c r="E33" s="8">
        <f t="shared" si="0"/>
        <v>0.87804878048780499</v>
      </c>
      <c r="F33" s="8">
        <f t="shared" si="1"/>
        <v>1.1388888888888888</v>
      </c>
      <c r="G33" s="8">
        <v>3.2</v>
      </c>
      <c r="H33" s="8">
        <v>3.2</v>
      </c>
      <c r="I33" s="8">
        <v>2.6</v>
      </c>
      <c r="J33" s="8">
        <f t="shared" si="2"/>
        <v>1</v>
      </c>
      <c r="K33" s="8">
        <f t="shared" si="3"/>
        <v>0.8125</v>
      </c>
      <c r="L33" s="8">
        <f t="shared" si="4"/>
        <v>13.12</v>
      </c>
      <c r="M33" s="8">
        <f t="shared" si="5"/>
        <v>11.520000000000001</v>
      </c>
      <c r="N33" s="8">
        <f t="shared" si="6"/>
        <v>10.66</v>
      </c>
      <c r="O33" s="8">
        <f t="shared" si="7"/>
        <v>0.87804878048780499</v>
      </c>
      <c r="P33" s="8">
        <f t="shared" si="8"/>
        <v>0.9253472222222221</v>
      </c>
      <c r="Q33" s="8">
        <f>(M33*100)/(L33+M33+N33)</f>
        <v>32.634560906515588</v>
      </c>
      <c r="S33" s="8" t="s">
        <v>89</v>
      </c>
      <c r="T33" s="2" t="s">
        <v>484</v>
      </c>
    </row>
    <row r="34" spans="1:20" x14ac:dyDescent="0.25">
      <c r="A34" s="3" t="s">
        <v>79</v>
      </c>
      <c r="B34" s="8">
        <v>22.5</v>
      </c>
      <c r="C34" s="8">
        <v>27</v>
      </c>
      <c r="D34" s="8">
        <v>32.799999999999997</v>
      </c>
      <c r="E34" s="8">
        <f t="shared" si="0"/>
        <v>1.2</v>
      </c>
      <c r="F34" s="8">
        <f t="shared" si="1"/>
        <v>1.2148148148148148</v>
      </c>
      <c r="G34" s="8">
        <v>15.5</v>
      </c>
      <c r="H34" s="8">
        <v>19</v>
      </c>
      <c r="I34" s="8">
        <v>19.399999999999999</v>
      </c>
      <c r="J34" s="8">
        <f t="shared" si="2"/>
        <v>1.2258064516129032</v>
      </c>
      <c r="K34" s="8">
        <f t="shared" si="3"/>
        <v>1.0210526315789472</v>
      </c>
      <c r="L34" s="8">
        <f t="shared" si="4"/>
        <v>348.75</v>
      </c>
      <c r="M34" s="8">
        <f t="shared" si="5"/>
        <v>513</v>
      </c>
      <c r="N34" s="8">
        <f t="shared" si="6"/>
        <v>636.31999999999994</v>
      </c>
      <c r="O34" s="8">
        <f t="shared" si="7"/>
        <v>1.4709677419354839</v>
      </c>
      <c r="P34" s="8">
        <f t="shared" si="8"/>
        <v>1.2403898635477582</v>
      </c>
      <c r="Q34" s="8">
        <f>(M34*100)/(L34+M34+N34)</f>
        <v>34.244060691422966</v>
      </c>
      <c r="S34" s="8" t="s">
        <v>80</v>
      </c>
      <c r="T34" s="2" t="s">
        <v>485</v>
      </c>
    </row>
    <row r="35" spans="1:20" x14ac:dyDescent="0.25">
      <c r="A35" s="3" t="s">
        <v>79</v>
      </c>
      <c r="C35" s="8">
        <v>24.5</v>
      </c>
      <c r="D35" s="8">
        <v>31.5</v>
      </c>
      <c r="E35" s="8" t="str">
        <f t="shared" si="0"/>
        <v>unknown</v>
      </c>
      <c r="F35" s="8">
        <f t="shared" si="1"/>
        <v>1.2857142857142858</v>
      </c>
      <c r="H35" s="8">
        <v>17</v>
      </c>
      <c r="I35" s="8">
        <v>18.5</v>
      </c>
      <c r="J35" s="8" t="str">
        <f t="shared" si="2"/>
        <v>unknown</v>
      </c>
      <c r="K35" s="8">
        <f t="shared" si="3"/>
        <v>1.088235294117647</v>
      </c>
      <c r="L35" s="8">
        <f t="shared" ref="L35:L66" si="10">B35*G35</f>
        <v>0</v>
      </c>
      <c r="M35" s="8">
        <f t="shared" ref="M35:M66" si="11">C35*H35</f>
        <v>416.5</v>
      </c>
      <c r="N35" s="8">
        <f t="shared" ref="N35:N66" si="12">D35*I35</f>
        <v>582.75</v>
      </c>
      <c r="O35" s="8" t="str">
        <f t="shared" ref="O35:O66" si="13">IF(L35=0,"unknown",M35/L35)</f>
        <v>unknown</v>
      </c>
      <c r="P35" s="8">
        <f t="shared" ref="P35:P66" si="14">IF(M35=0,"unknown",N35/M35)</f>
        <v>1.3991596638655461</v>
      </c>
      <c r="R35" s="8">
        <f>AVERAGE(P34:P35)</f>
        <v>1.3197747637066521</v>
      </c>
      <c r="S35" s="8" t="s">
        <v>386</v>
      </c>
      <c r="T35" s="8" t="s">
        <v>442</v>
      </c>
    </row>
    <row r="36" spans="1:20" s="1" customFormat="1" x14ac:dyDescent="0.25">
      <c r="A36" s="15" t="s">
        <v>81</v>
      </c>
      <c r="B36" s="1">
        <v>4.5</v>
      </c>
      <c r="C36" s="1">
        <v>5.37</v>
      </c>
      <c r="D36" s="1">
        <v>6.07</v>
      </c>
      <c r="E36" s="8">
        <f t="shared" si="0"/>
        <v>1.1933333333333334</v>
      </c>
      <c r="F36" s="8">
        <f t="shared" si="1"/>
        <v>1.1303538175046555</v>
      </c>
      <c r="G36" s="1">
        <v>3.31</v>
      </c>
      <c r="H36" s="1">
        <v>3.92</v>
      </c>
      <c r="I36" s="1">
        <v>3.6</v>
      </c>
      <c r="J36" s="8">
        <f t="shared" si="2"/>
        <v>1.1842900302114803</v>
      </c>
      <c r="K36" s="8">
        <f t="shared" si="3"/>
        <v>0.91836734693877553</v>
      </c>
      <c r="L36" s="1">
        <f t="shared" si="10"/>
        <v>14.895</v>
      </c>
      <c r="M36" s="1">
        <f t="shared" si="11"/>
        <v>21.0504</v>
      </c>
      <c r="N36" s="1">
        <f t="shared" si="12"/>
        <v>21.852</v>
      </c>
      <c r="O36" s="8">
        <f t="shared" si="13"/>
        <v>1.4132527693857</v>
      </c>
      <c r="P36" s="8">
        <f t="shared" si="14"/>
        <v>1.0380800364838674</v>
      </c>
      <c r="Q36" s="8">
        <f>(M36*100)/(L36+M36+N36)</f>
        <v>36.4210154782049</v>
      </c>
      <c r="R36" s="8"/>
      <c r="S36" s="1" t="s">
        <v>65</v>
      </c>
      <c r="T36" s="1" t="s">
        <v>486</v>
      </c>
    </row>
    <row r="37" spans="1:20" x14ac:dyDescent="0.25">
      <c r="A37" s="15" t="s">
        <v>82</v>
      </c>
      <c r="B37" s="1">
        <v>4.8600000000000003</v>
      </c>
      <c r="C37" s="1">
        <v>4.95</v>
      </c>
      <c r="D37" s="1">
        <v>4.95</v>
      </c>
      <c r="E37" s="1">
        <f>IF(C37=0,"unknown",B37/C37)</f>
        <v>0.98181818181818181</v>
      </c>
      <c r="F37" s="1">
        <f>IF(D37=0,"unknown",C37/D37)</f>
        <v>1</v>
      </c>
      <c r="G37" s="1">
        <v>3.69</v>
      </c>
      <c r="H37" s="1">
        <v>4.22</v>
      </c>
      <c r="I37" s="1"/>
      <c r="J37" s="1">
        <f>IF(H37=0,"unknown",G37/H37)</f>
        <v>0.87440758293838872</v>
      </c>
      <c r="K37" s="1" t="str">
        <f>IF(I37=0,"unknown",H37/I37)</f>
        <v>unknown</v>
      </c>
      <c r="L37" s="1">
        <f t="shared" si="10"/>
        <v>17.933400000000002</v>
      </c>
      <c r="M37" s="1">
        <f t="shared" si="11"/>
        <v>20.888999999999999</v>
      </c>
      <c r="N37" s="1">
        <f t="shared" si="12"/>
        <v>0</v>
      </c>
      <c r="O37" s="8">
        <f t="shared" si="13"/>
        <v>1.1648097962461104</v>
      </c>
      <c r="P37" s="8">
        <f t="shared" si="14"/>
        <v>0</v>
      </c>
      <c r="S37" s="1" t="s">
        <v>65</v>
      </c>
      <c r="T37" s="1" t="s">
        <v>487</v>
      </c>
    </row>
    <row r="38" spans="1:20" x14ac:dyDescent="0.25">
      <c r="A38" s="3" t="s">
        <v>83</v>
      </c>
      <c r="B38" s="8">
        <v>3.24</v>
      </c>
      <c r="C38" s="8">
        <v>3.49</v>
      </c>
      <c r="D38" s="8">
        <v>3.74</v>
      </c>
      <c r="E38" s="8">
        <f t="shared" ref="E38:E69" si="15">IF(B38=0,"unknown",C38/B38)</f>
        <v>1.0771604938271604</v>
      </c>
      <c r="F38" s="8">
        <f t="shared" ref="F38:F69" si="16">IF(C38=0,"unknown",D38/C38)</f>
        <v>1.0716332378223496</v>
      </c>
      <c r="G38" s="8">
        <v>2.15</v>
      </c>
      <c r="H38" s="8">
        <v>2.69</v>
      </c>
      <c r="I38" s="8">
        <v>2.1800000000000002</v>
      </c>
      <c r="J38" s="8">
        <f t="shared" ref="J38:J69" si="17">IF(G38=0,"unknown",H38/G38)</f>
        <v>1.2511627906976746</v>
      </c>
      <c r="K38" s="8">
        <f t="shared" ref="K38:K69" si="18">IF(H38=0,"unknown",I38/H38)</f>
        <v>0.81040892193308556</v>
      </c>
      <c r="L38" s="8">
        <f t="shared" si="10"/>
        <v>6.9660000000000002</v>
      </c>
      <c r="M38" s="8">
        <f t="shared" si="11"/>
        <v>9.3880999999999997</v>
      </c>
      <c r="N38" s="8">
        <f t="shared" si="12"/>
        <v>8.1532000000000018</v>
      </c>
      <c r="O38" s="8">
        <f t="shared" si="13"/>
        <v>1.3477031294860751</v>
      </c>
      <c r="P38" s="8">
        <f t="shared" si="14"/>
        <v>0.86846113697127236</v>
      </c>
      <c r="Q38" s="8">
        <f>(M38*100)/(L38+M38+N38)</f>
        <v>38.307361480048797</v>
      </c>
      <c r="S38" s="8" t="s">
        <v>84</v>
      </c>
      <c r="T38" s="2" t="s">
        <v>488</v>
      </c>
    </row>
    <row r="39" spans="1:20" x14ac:dyDescent="0.25">
      <c r="A39" s="3" t="s">
        <v>83</v>
      </c>
      <c r="B39" s="8">
        <v>3.27</v>
      </c>
      <c r="C39" s="8">
        <v>3.67</v>
      </c>
      <c r="D39" s="8">
        <v>3.71</v>
      </c>
      <c r="E39" s="8">
        <f t="shared" si="15"/>
        <v>1.1223241590214068</v>
      </c>
      <c r="F39" s="8">
        <f t="shared" si="16"/>
        <v>1.0108991825613078</v>
      </c>
      <c r="G39" s="8">
        <v>2.5499999999999998</v>
      </c>
      <c r="H39" s="8">
        <v>2.95</v>
      </c>
      <c r="I39" s="8">
        <v>2</v>
      </c>
      <c r="J39" s="8">
        <f t="shared" si="17"/>
        <v>1.1568627450980393</v>
      </c>
      <c r="K39" s="8">
        <f t="shared" si="18"/>
        <v>0.67796610169491522</v>
      </c>
      <c r="L39" s="8">
        <f t="shared" si="10"/>
        <v>8.3384999999999998</v>
      </c>
      <c r="M39" s="8">
        <f t="shared" si="11"/>
        <v>10.826500000000001</v>
      </c>
      <c r="N39" s="8">
        <f t="shared" si="12"/>
        <v>7.42</v>
      </c>
      <c r="O39" s="8">
        <f t="shared" si="13"/>
        <v>1.2983750074953531</v>
      </c>
      <c r="P39" s="8">
        <f t="shared" si="14"/>
        <v>0.68535537800766633</v>
      </c>
      <c r="Q39" s="8">
        <f>(M39*100)/(L39+M39+N39)</f>
        <v>40.724092533383491</v>
      </c>
      <c r="S39" s="8" t="s">
        <v>85</v>
      </c>
      <c r="T39" s="2" t="s">
        <v>488</v>
      </c>
    </row>
    <row r="40" spans="1:20" x14ac:dyDescent="0.25">
      <c r="A40" s="3" t="s">
        <v>83</v>
      </c>
      <c r="B40" s="8">
        <v>3.48</v>
      </c>
      <c r="C40" s="8">
        <v>4.5599999999999996</v>
      </c>
      <c r="D40" s="8">
        <v>0</v>
      </c>
      <c r="E40" s="8">
        <f t="shared" si="15"/>
        <v>1.3103448275862069</v>
      </c>
      <c r="F40" s="8">
        <f t="shared" si="16"/>
        <v>0</v>
      </c>
      <c r="G40" s="8">
        <v>2.85</v>
      </c>
      <c r="H40" s="8">
        <v>2.78</v>
      </c>
      <c r="I40" s="8">
        <v>0</v>
      </c>
      <c r="J40" s="8">
        <f t="shared" si="17"/>
        <v>0.97543859649122799</v>
      </c>
      <c r="K40" s="8">
        <f t="shared" si="18"/>
        <v>0</v>
      </c>
      <c r="L40" s="8">
        <f t="shared" si="10"/>
        <v>9.918000000000001</v>
      </c>
      <c r="M40" s="8">
        <f t="shared" si="11"/>
        <v>12.676799999999998</v>
      </c>
      <c r="N40" s="8">
        <f t="shared" si="12"/>
        <v>0</v>
      </c>
      <c r="O40" s="8">
        <f t="shared" si="13"/>
        <v>1.2781609195402295</v>
      </c>
      <c r="P40" s="8">
        <f t="shared" si="14"/>
        <v>0</v>
      </c>
      <c r="S40" s="8" t="s">
        <v>86</v>
      </c>
      <c r="T40" s="2" t="s">
        <v>488</v>
      </c>
    </row>
    <row r="41" spans="1:20" x14ac:dyDescent="0.25">
      <c r="A41" s="3" t="s">
        <v>83</v>
      </c>
      <c r="B41" s="8">
        <v>0</v>
      </c>
      <c r="C41" s="8">
        <v>3.56</v>
      </c>
      <c r="D41" s="8">
        <v>3.56</v>
      </c>
      <c r="E41" s="8" t="str">
        <f t="shared" si="15"/>
        <v>unknown</v>
      </c>
      <c r="F41" s="8">
        <f t="shared" si="16"/>
        <v>1</v>
      </c>
      <c r="G41" s="8">
        <v>0</v>
      </c>
      <c r="H41" s="8">
        <v>2.74</v>
      </c>
      <c r="I41" s="8">
        <v>3.11</v>
      </c>
      <c r="J41" s="8" t="str">
        <f t="shared" si="17"/>
        <v>unknown</v>
      </c>
      <c r="K41" s="8">
        <f t="shared" si="18"/>
        <v>1.1350364963503647</v>
      </c>
      <c r="L41" s="8">
        <f t="shared" si="10"/>
        <v>0</v>
      </c>
      <c r="M41" s="8">
        <f t="shared" si="11"/>
        <v>9.7544000000000004</v>
      </c>
      <c r="N41" s="8">
        <f t="shared" si="12"/>
        <v>11.0716</v>
      </c>
      <c r="O41" s="8" t="str">
        <f t="shared" si="13"/>
        <v>unknown</v>
      </c>
      <c r="P41" s="8">
        <f t="shared" si="14"/>
        <v>1.135036496350365</v>
      </c>
      <c r="S41" s="8" t="s">
        <v>87</v>
      </c>
      <c r="T41" s="2" t="s">
        <v>488</v>
      </c>
    </row>
    <row r="42" spans="1:20" x14ac:dyDescent="0.25">
      <c r="A42" s="3" t="s">
        <v>105</v>
      </c>
      <c r="B42" s="8">
        <v>4.4000000000000004</v>
      </c>
      <c r="C42" s="8">
        <v>4.3</v>
      </c>
      <c r="D42" s="8">
        <v>4.7</v>
      </c>
      <c r="E42" s="8">
        <f t="shared" si="15"/>
        <v>0.97727272727272718</v>
      </c>
      <c r="F42" s="8">
        <f t="shared" si="16"/>
        <v>1.0930232558139537</v>
      </c>
      <c r="G42" s="8">
        <v>3.4</v>
      </c>
      <c r="H42" s="8">
        <v>3.7</v>
      </c>
      <c r="I42" s="8">
        <v>3.1</v>
      </c>
      <c r="J42" s="8">
        <f t="shared" si="17"/>
        <v>1.0882352941176472</v>
      </c>
      <c r="K42" s="8">
        <f t="shared" si="18"/>
        <v>0.83783783783783783</v>
      </c>
      <c r="L42" s="8">
        <f t="shared" si="10"/>
        <v>14.96</v>
      </c>
      <c r="M42" s="8">
        <f t="shared" si="11"/>
        <v>15.91</v>
      </c>
      <c r="N42" s="8">
        <f t="shared" si="12"/>
        <v>14.57</v>
      </c>
      <c r="O42" s="8">
        <f t="shared" si="13"/>
        <v>1.0635026737967914</v>
      </c>
      <c r="P42" s="8">
        <f t="shared" si="14"/>
        <v>0.91577624135763669</v>
      </c>
      <c r="Q42" s="8">
        <f>(M42*100)/(L42+M42+N42)</f>
        <v>35.013204225352112</v>
      </c>
      <c r="S42" s="8" t="s">
        <v>112</v>
      </c>
      <c r="T42" s="2" t="s">
        <v>489</v>
      </c>
    </row>
    <row r="43" spans="1:20" x14ac:dyDescent="0.25">
      <c r="A43" s="3" t="s">
        <v>106</v>
      </c>
      <c r="B43" s="8">
        <v>3.62</v>
      </c>
      <c r="C43" s="8">
        <v>4.0599999999999996</v>
      </c>
      <c r="E43" s="8">
        <f t="shared" si="15"/>
        <v>1.1215469613259668</v>
      </c>
      <c r="F43" s="8">
        <f t="shared" si="16"/>
        <v>0</v>
      </c>
      <c r="G43" s="8">
        <v>2.5299999999999998</v>
      </c>
      <c r="H43" s="8">
        <v>3.07</v>
      </c>
      <c r="J43" s="8">
        <f t="shared" si="17"/>
        <v>1.2134387351778657</v>
      </c>
      <c r="K43" s="8">
        <f t="shared" si="18"/>
        <v>0</v>
      </c>
      <c r="L43" s="8">
        <f t="shared" si="10"/>
        <v>9.1585999999999999</v>
      </c>
      <c r="M43" s="8">
        <f t="shared" si="11"/>
        <v>12.464199999999998</v>
      </c>
      <c r="N43" s="8">
        <f t="shared" si="12"/>
        <v>0</v>
      </c>
      <c r="O43" s="8">
        <f t="shared" si="13"/>
        <v>1.3609285261939597</v>
      </c>
      <c r="P43" s="8">
        <f t="shared" si="14"/>
        <v>0</v>
      </c>
      <c r="S43" s="8" t="s">
        <v>107</v>
      </c>
      <c r="T43" s="2" t="s">
        <v>489</v>
      </c>
    </row>
    <row r="44" spans="1:20" x14ac:dyDescent="0.25">
      <c r="A44" s="3" t="s">
        <v>106</v>
      </c>
      <c r="B44" s="8">
        <v>3.58</v>
      </c>
      <c r="C44" s="8">
        <v>3.91</v>
      </c>
      <c r="D44" s="8">
        <v>4.45</v>
      </c>
      <c r="E44" s="8">
        <f t="shared" si="15"/>
        <v>1.0921787709497206</v>
      </c>
      <c r="F44" s="8">
        <f t="shared" si="16"/>
        <v>1.1381074168797953</v>
      </c>
      <c r="G44" s="8">
        <v>2.5499999999999998</v>
      </c>
      <c r="H44" s="8">
        <v>3.2</v>
      </c>
      <c r="I44" s="8">
        <v>2.9</v>
      </c>
      <c r="J44" s="8">
        <f t="shared" si="17"/>
        <v>1.2549019607843139</v>
      </c>
      <c r="K44" s="8">
        <f t="shared" si="18"/>
        <v>0.90624999999999989</v>
      </c>
      <c r="L44" s="8">
        <f t="shared" si="10"/>
        <v>9.1289999999999996</v>
      </c>
      <c r="M44" s="8">
        <f t="shared" si="11"/>
        <v>12.512</v>
      </c>
      <c r="N44" s="8">
        <f t="shared" si="12"/>
        <v>12.904999999999999</v>
      </c>
      <c r="O44" s="8">
        <f t="shared" si="13"/>
        <v>1.3705772811918064</v>
      </c>
      <c r="P44" s="8">
        <f t="shared" si="14"/>
        <v>1.0314098465473145</v>
      </c>
      <c r="Q44" s="8">
        <f t="shared" ref="Q44:Q50" si="19">(M44*100)/(L44+M44+N44)</f>
        <v>36.218375499334222</v>
      </c>
      <c r="S44" s="8" t="s">
        <v>108</v>
      </c>
      <c r="T44" s="2" t="s">
        <v>489</v>
      </c>
    </row>
    <row r="45" spans="1:20" x14ac:dyDescent="0.25">
      <c r="A45" s="3" t="s">
        <v>106</v>
      </c>
      <c r="B45" s="8">
        <v>3.55</v>
      </c>
      <c r="C45" s="8">
        <v>3.75</v>
      </c>
      <c r="D45" s="8">
        <v>4.32</v>
      </c>
      <c r="E45" s="8">
        <f t="shared" si="15"/>
        <v>1.0563380281690142</v>
      </c>
      <c r="F45" s="8">
        <f t="shared" si="16"/>
        <v>1.1520000000000001</v>
      </c>
      <c r="G45" s="8">
        <v>2.6</v>
      </c>
      <c r="H45" s="8">
        <v>3.18</v>
      </c>
      <c r="I45" s="8">
        <v>2.95</v>
      </c>
      <c r="J45" s="8">
        <f t="shared" si="17"/>
        <v>1.2230769230769232</v>
      </c>
      <c r="K45" s="8">
        <f t="shared" si="18"/>
        <v>0.92767295597484278</v>
      </c>
      <c r="L45" s="8">
        <f t="shared" si="10"/>
        <v>9.23</v>
      </c>
      <c r="M45" s="8">
        <f t="shared" si="11"/>
        <v>11.925000000000001</v>
      </c>
      <c r="N45" s="8">
        <f t="shared" si="12"/>
        <v>12.744000000000002</v>
      </c>
      <c r="O45" s="8">
        <f t="shared" si="13"/>
        <v>1.2919826652221018</v>
      </c>
      <c r="P45" s="8">
        <f t="shared" si="14"/>
        <v>1.0686792452830189</v>
      </c>
      <c r="Q45" s="8">
        <f t="shared" si="19"/>
        <v>35.178028850408566</v>
      </c>
      <c r="S45" s="8" t="s">
        <v>109</v>
      </c>
      <c r="T45" s="2" t="s">
        <v>489</v>
      </c>
    </row>
    <row r="46" spans="1:20" x14ac:dyDescent="0.25">
      <c r="A46" s="3" t="s">
        <v>106</v>
      </c>
      <c r="B46" s="8">
        <v>3.52</v>
      </c>
      <c r="C46" s="8">
        <v>3.55</v>
      </c>
      <c r="D46" s="8">
        <v>3.8</v>
      </c>
      <c r="E46" s="8">
        <f t="shared" si="15"/>
        <v>1.0085227272727273</v>
      </c>
      <c r="F46" s="8">
        <f t="shared" si="16"/>
        <v>1.0704225352112675</v>
      </c>
      <c r="G46" s="8">
        <v>2.59</v>
      </c>
      <c r="H46" s="8">
        <v>2.97</v>
      </c>
      <c r="I46" s="8">
        <v>2.48</v>
      </c>
      <c r="J46" s="8">
        <f t="shared" si="17"/>
        <v>1.1467181467181469</v>
      </c>
      <c r="K46" s="8">
        <f t="shared" si="18"/>
        <v>0.83501683501683499</v>
      </c>
      <c r="L46" s="8">
        <f t="shared" si="10"/>
        <v>9.1167999999999996</v>
      </c>
      <c r="M46" s="8">
        <f t="shared" si="11"/>
        <v>10.5435</v>
      </c>
      <c r="N46" s="8">
        <f t="shared" si="12"/>
        <v>9.4239999999999995</v>
      </c>
      <c r="O46" s="8">
        <f t="shared" si="13"/>
        <v>1.1564913127413128</v>
      </c>
      <c r="P46" s="8">
        <f t="shared" si="14"/>
        <v>0.89382083748280927</v>
      </c>
      <c r="Q46" s="8">
        <f t="shared" si="19"/>
        <v>36.251517141550593</v>
      </c>
      <c r="S46" s="8" t="s">
        <v>110</v>
      </c>
      <c r="T46" s="2" t="s">
        <v>489</v>
      </c>
    </row>
    <row r="47" spans="1:20" x14ac:dyDescent="0.25">
      <c r="A47" s="3" t="s">
        <v>106</v>
      </c>
      <c r="B47" s="8">
        <v>3.6</v>
      </c>
      <c r="C47" s="8">
        <v>3.68</v>
      </c>
      <c r="D47" s="8">
        <v>4.33</v>
      </c>
      <c r="E47" s="8">
        <f t="shared" si="15"/>
        <v>1.0222222222222221</v>
      </c>
      <c r="F47" s="8">
        <f t="shared" si="16"/>
        <v>1.1766304347826086</v>
      </c>
      <c r="G47" s="8">
        <v>2.54</v>
      </c>
      <c r="H47" s="8">
        <v>3</v>
      </c>
      <c r="I47" s="8">
        <v>2.68</v>
      </c>
      <c r="J47" s="8">
        <f t="shared" si="17"/>
        <v>1.1811023622047243</v>
      </c>
      <c r="K47" s="8">
        <f t="shared" si="18"/>
        <v>0.89333333333333342</v>
      </c>
      <c r="L47" s="8">
        <f t="shared" si="10"/>
        <v>9.1440000000000001</v>
      </c>
      <c r="M47" s="8">
        <f t="shared" si="11"/>
        <v>11.040000000000001</v>
      </c>
      <c r="N47" s="8">
        <f t="shared" si="12"/>
        <v>11.6044</v>
      </c>
      <c r="O47" s="8">
        <f t="shared" si="13"/>
        <v>1.2073490813648295</v>
      </c>
      <c r="P47" s="8">
        <f t="shared" si="14"/>
        <v>1.051123188405797</v>
      </c>
      <c r="Q47" s="8">
        <f t="shared" si="19"/>
        <v>34.729649809364417</v>
      </c>
      <c r="S47" s="8" t="s">
        <v>111</v>
      </c>
      <c r="T47" s="2" t="s">
        <v>489</v>
      </c>
    </row>
    <row r="48" spans="1:20" x14ac:dyDescent="0.25">
      <c r="A48" s="3" t="s">
        <v>113</v>
      </c>
      <c r="B48" s="8">
        <v>9</v>
      </c>
      <c r="C48" s="8">
        <v>8.75</v>
      </c>
      <c r="D48" s="8">
        <v>8.5</v>
      </c>
      <c r="E48" s="8">
        <f t="shared" si="15"/>
        <v>0.97222222222222221</v>
      </c>
      <c r="F48" s="8">
        <f t="shared" si="16"/>
        <v>0.97142857142857142</v>
      </c>
      <c r="G48" s="8">
        <v>7</v>
      </c>
      <c r="H48" s="8">
        <v>7.5</v>
      </c>
      <c r="I48" s="8">
        <v>6.75</v>
      </c>
      <c r="J48" s="8">
        <f t="shared" si="17"/>
        <v>1.0714285714285714</v>
      </c>
      <c r="K48" s="8">
        <f t="shared" si="18"/>
        <v>0.9</v>
      </c>
      <c r="L48" s="8">
        <f t="shared" si="10"/>
        <v>63</v>
      </c>
      <c r="M48" s="8">
        <f t="shared" si="11"/>
        <v>65.625</v>
      </c>
      <c r="N48" s="8">
        <f t="shared" si="12"/>
        <v>57.375</v>
      </c>
      <c r="O48" s="8">
        <f t="shared" si="13"/>
        <v>1.0416666666666667</v>
      </c>
      <c r="P48" s="8">
        <f t="shared" si="14"/>
        <v>0.87428571428571433</v>
      </c>
      <c r="Q48" s="8">
        <f t="shared" si="19"/>
        <v>35.282258064516128</v>
      </c>
      <c r="S48" s="8" t="s">
        <v>209</v>
      </c>
      <c r="T48" s="8" t="s">
        <v>442</v>
      </c>
    </row>
    <row r="49" spans="1:20" x14ac:dyDescent="0.25">
      <c r="A49" s="3" t="s">
        <v>113</v>
      </c>
      <c r="B49" s="8">
        <v>4.55</v>
      </c>
      <c r="C49" s="8">
        <v>4.5599999999999996</v>
      </c>
      <c r="D49" s="8">
        <v>4.62</v>
      </c>
      <c r="E49" s="8">
        <f t="shared" si="15"/>
        <v>1.0021978021978022</v>
      </c>
      <c r="F49" s="8">
        <f t="shared" si="16"/>
        <v>1.0131578947368423</v>
      </c>
      <c r="G49" s="8">
        <v>3.64</v>
      </c>
      <c r="H49" s="8">
        <v>4.12</v>
      </c>
      <c r="I49" s="8">
        <v>3.29</v>
      </c>
      <c r="J49" s="8">
        <f t="shared" si="17"/>
        <v>1.1318681318681318</v>
      </c>
      <c r="K49" s="8">
        <f t="shared" si="18"/>
        <v>0.79854368932038833</v>
      </c>
      <c r="L49" s="8">
        <f t="shared" si="10"/>
        <v>16.562000000000001</v>
      </c>
      <c r="M49" s="8">
        <f t="shared" si="11"/>
        <v>18.787199999999999</v>
      </c>
      <c r="N49" s="8">
        <f t="shared" si="12"/>
        <v>15.1998</v>
      </c>
      <c r="O49" s="8">
        <f t="shared" si="13"/>
        <v>1.1343557541359737</v>
      </c>
      <c r="P49" s="8">
        <f t="shared" si="14"/>
        <v>0.80905084312723563</v>
      </c>
      <c r="Q49" s="8">
        <f t="shared" si="19"/>
        <v>37.166313873667136</v>
      </c>
      <c r="S49" s="8" t="s">
        <v>166</v>
      </c>
      <c r="T49" s="2" t="s">
        <v>490</v>
      </c>
    </row>
    <row r="50" spans="1:20" x14ac:dyDescent="0.25">
      <c r="A50" s="3" t="s">
        <v>114</v>
      </c>
      <c r="B50" s="8">
        <v>1.18</v>
      </c>
      <c r="C50" s="8">
        <v>1.19</v>
      </c>
      <c r="D50" s="8">
        <v>1.1299999999999999</v>
      </c>
      <c r="E50" s="8">
        <f t="shared" si="15"/>
        <v>1.0084745762711864</v>
      </c>
      <c r="F50" s="8">
        <f t="shared" si="16"/>
        <v>0.94957983193277307</v>
      </c>
      <c r="G50" s="8">
        <v>0.69</v>
      </c>
      <c r="H50" s="8">
        <v>0.71</v>
      </c>
      <c r="I50" s="8">
        <v>0.71</v>
      </c>
      <c r="J50" s="8">
        <f t="shared" si="17"/>
        <v>1.0289855072463769</v>
      </c>
      <c r="K50" s="8">
        <f t="shared" si="18"/>
        <v>1</v>
      </c>
      <c r="L50" s="8">
        <f t="shared" si="10"/>
        <v>0.81419999999999992</v>
      </c>
      <c r="M50" s="8">
        <f t="shared" si="11"/>
        <v>0.84489999999999987</v>
      </c>
      <c r="N50" s="8">
        <f t="shared" si="12"/>
        <v>0.8022999999999999</v>
      </c>
      <c r="O50" s="8">
        <f t="shared" si="13"/>
        <v>1.0377057234094818</v>
      </c>
      <c r="P50" s="8">
        <f t="shared" si="14"/>
        <v>0.94957983193277318</v>
      </c>
      <c r="Q50" s="8">
        <f t="shared" si="19"/>
        <v>34.325993337125205</v>
      </c>
      <c r="S50" s="8" t="s">
        <v>115</v>
      </c>
      <c r="T50" s="2" t="s">
        <v>491</v>
      </c>
    </row>
    <row r="51" spans="1:20" x14ac:dyDescent="0.25">
      <c r="A51" s="3" t="s">
        <v>116</v>
      </c>
      <c r="B51" s="8">
        <v>4.25</v>
      </c>
      <c r="C51" s="8">
        <v>4.75</v>
      </c>
      <c r="E51" s="8">
        <f t="shared" si="15"/>
        <v>1.1176470588235294</v>
      </c>
      <c r="F51" s="8">
        <f t="shared" si="16"/>
        <v>0</v>
      </c>
      <c r="G51" s="8">
        <v>2.0499999999999998</v>
      </c>
      <c r="H51" s="8">
        <v>2.1</v>
      </c>
      <c r="J51" s="8">
        <f t="shared" si="17"/>
        <v>1.024390243902439</v>
      </c>
      <c r="K51" s="8">
        <f t="shared" si="18"/>
        <v>0</v>
      </c>
      <c r="L51" s="8">
        <f t="shared" si="10"/>
        <v>8.7124999999999986</v>
      </c>
      <c r="M51" s="8">
        <f t="shared" si="11"/>
        <v>9.9749999999999996</v>
      </c>
      <c r="N51" s="8">
        <f t="shared" si="12"/>
        <v>0</v>
      </c>
      <c r="O51" s="8">
        <f t="shared" si="13"/>
        <v>1.144906743185079</v>
      </c>
      <c r="P51" s="8">
        <f t="shared" si="14"/>
        <v>0</v>
      </c>
      <c r="S51" s="8" t="s">
        <v>117</v>
      </c>
      <c r="T51" s="2" t="s">
        <v>492</v>
      </c>
    </row>
    <row r="52" spans="1:20" x14ac:dyDescent="0.25">
      <c r="A52" s="3" t="s">
        <v>116</v>
      </c>
      <c r="B52" s="8">
        <v>4.5</v>
      </c>
      <c r="C52" s="8">
        <v>4.8</v>
      </c>
      <c r="D52" s="8">
        <v>4.8499999999999996</v>
      </c>
      <c r="E52" s="8">
        <f t="shared" si="15"/>
        <v>1.0666666666666667</v>
      </c>
      <c r="F52" s="8">
        <f t="shared" si="16"/>
        <v>1.0104166666666667</v>
      </c>
      <c r="G52" s="8">
        <v>2.2000000000000002</v>
      </c>
      <c r="I52" s="8">
        <v>2.75</v>
      </c>
      <c r="J52" s="8">
        <f t="shared" si="17"/>
        <v>0</v>
      </c>
      <c r="K52" s="8" t="str">
        <f t="shared" si="18"/>
        <v>unknown</v>
      </c>
      <c r="L52" s="8">
        <f t="shared" si="10"/>
        <v>9.9</v>
      </c>
      <c r="M52" s="8">
        <f t="shared" si="11"/>
        <v>0</v>
      </c>
      <c r="N52" s="8">
        <f t="shared" si="12"/>
        <v>13.337499999999999</v>
      </c>
      <c r="O52" s="8">
        <f t="shared" si="13"/>
        <v>0</v>
      </c>
      <c r="P52" s="8" t="str">
        <f t="shared" si="14"/>
        <v>unknown</v>
      </c>
      <c r="S52" s="8" t="s">
        <v>118</v>
      </c>
      <c r="T52" s="2" t="s">
        <v>492</v>
      </c>
    </row>
    <row r="53" spans="1:20" x14ac:dyDescent="0.25">
      <c r="A53" s="3" t="s">
        <v>119</v>
      </c>
      <c r="B53" s="8">
        <v>8.3000000000000007</v>
      </c>
      <c r="C53" s="8">
        <v>9</v>
      </c>
      <c r="D53" s="8">
        <v>13.5</v>
      </c>
      <c r="E53" s="8">
        <f t="shared" si="15"/>
        <v>1.0843373493975903</v>
      </c>
      <c r="F53" s="8">
        <f t="shared" si="16"/>
        <v>1.5</v>
      </c>
      <c r="G53" s="8">
        <v>6</v>
      </c>
      <c r="H53" s="8">
        <v>6.4</v>
      </c>
      <c r="I53" s="8">
        <v>6.2</v>
      </c>
      <c r="J53" s="8">
        <f t="shared" si="17"/>
        <v>1.0666666666666667</v>
      </c>
      <c r="K53" s="8">
        <f t="shared" si="18"/>
        <v>0.96875</v>
      </c>
      <c r="L53" s="8">
        <f t="shared" si="10"/>
        <v>49.800000000000004</v>
      </c>
      <c r="M53" s="8">
        <f t="shared" si="11"/>
        <v>57.6</v>
      </c>
      <c r="N53" s="8">
        <f t="shared" si="12"/>
        <v>83.7</v>
      </c>
      <c r="O53" s="8">
        <f t="shared" si="13"/>
        <v>1.1566265060240963</v>
      </c>
      <c r="P53" s="8">
        <f t="shared" si="14"/>
        <v>1.453125</v>
      </c>
      <c r="Q53" s="8">
        <f>(M53*100)/(L53+M53+N53)</f>
        <v>30.141287284144422</v>
      </c>
      <c r="S53" s="8" t="s">
        <v>121</v>
      </c>
      <c r="T53" s="2" t="s">
        <v>493</v>
      </c>
    </row>
    <row r="54" spans="1:20" x14ac:dyDescent="0.25">
      <c r="A54" s="3" t="s">
        <v>119</v>
      </c>
      <c r="B54" s="8">
        <v>7.4</v>
      </c>
      <c r="C54" s="8">
        <v>9</v>
      </c>
      <c r="D54" s="8">
        <v>12.4</v>
      </c>
      <c r="E54" s="8">
        <f t="shared" si="15"/>
        <v>1.2162162162162162</v>
      </c>
      <c r="F54" s="8">
        <f t="shared" si="16"/>
        <v>1.3777777777777778</v>
      </c>
      <c r="G54" s="8">
        <v>5.6</v>
      </c>
      <c r="H54" s="8">
        <v>6</v>
      </c>
      <c r="I54" s="8">
        <v>5.5</v>
      </c>
      <c r="J54" s="8">
        <f t="shared" si="17"/>
        <v>1.0714285714285714</v>
      </c>
      <c r="K54" s="8">
        <f t="shared" si="18"/>
        <v>0.91666666666666663</v>
      </c>
      <c r="L54" s="8">
        <f t="shared" si="10"/>
        <v>41.44</v>
      </c>
      <c r="M54" s="8">
        <f t="shared" si="11"/>
        <v>54</v>
      </c>
      <c r="N54" s="8">
        <f t="shared" si="12"/>
        <v>68.2</v>
      </c>
      <c r="O54" s="8">
        <f t="shared" si="13"/>
        <v>1.3030888030888033</v>
      </c>
      <c r="P54" s="8">
        <f t="shared" si="14"/>
        <v>1.2629629629629631</v>
      </c>
      <c r="Q54" s="8">
        <f>(M54*100)/(L54+M54+N54)</f>
        <v>32.999266682962606</v>
      </c>
      <c r="S54" s="8" t="s">
        <v>122</v>
      </c>
      <c r="T54" s="2" t="s">
        <v>493</v>
      </c>
    </row>
    <row r="55" spans="1:20" x14ac:dyDescent="0.25">
      <c r="A55" s="3" t="s">
        <v>120</v>
      </c>
      <c r="B55" s="8">
        <v>7.6</v>
      </c>
      <c r="C55" s="8">
        <v>9.1999999999999993</v>
      </c>
      <c r="D55" s="8">
        <v>15</v>
      </c>
      <c r="E55" s="8">
        <f t="shared" si="15"/>
        <v>1.2105263157894737</v>
      </c>
      <c r="F55" s="8">
        <f t="shared" si="16"/>
        <v>1.6304347826086958</v>
      </c>
      <c r="G55" s="8">
        <v>6.5</v>
      </c>
      <c r="H55" s="8">
        <v>6.5</v>
      </c>
      <c r="I55" s="8">
        <v>6.7</v>
      </c>
      <c r="J55" s="8">
        <f t="shared" si="17"/>
        <v>1</v>
      </c>
      <c r="K55" s="8">
        <f t="shared" si="18"/>
        <v>1.0307692307692309</v>
      </c>
      <c r="L55" s="8">
        <f t="shared" si="10"/>
        <v>49.4</v>
      </c>
      <c r="M55" s="8">
        <f t="shared" si="11"/>
        <v>59.8</v>
      </c>
      <c r="N55" s="8">
        <f t="shared" si="12"/>
        <v>100.5</v>
      </c>
      <c r="O55" s="8">
        <f t="shared" si="13"/>
        <v>1.2105263157894737</v>
      </c>
      <c r="P55" s="8">
        <f t="shared" si="14"/>
        <v>1.6806020066889633</v>
      </c>
      <c r="Q55" s="8">
        <f>(M55*100)/(L55+M55+N55)</f>
        <v>28.516928946113499</v>
      </c>
      <c r="S55" s="8" t="s">
        <v>123</v>
      </c>
      <c r="T55" s="2" t="s">
        <v>493</v>
      </c>
    </row>
    <row r="56" spans="1:20" x14ac:dyDescent="0.25">
      <c r="A56" s="3" t="s">
        <v>120</v>
      </c>
      <c r="B56" s="8">
        <v>8.5</v>
      </c>
      <c r="C56" s="8">
        <v>10</v>
      </c>
      <c r="D56" s="8">
        <v>15</v>
      </c>
      <c r="E56" s="8">
        <f t="shared" si="15"/>
        <v>1.1764705882352942</v>
      </c>
      <c r="F56" s="8">
        <f t="shared" si="16"/>
        <v>1.5</v>
      </c>
      <c r="G56" s="8">
        <v>7</v>
      </c>
      <c r="H56" s="8">
        <v>7</v>
      </c>
      <c r="I56" s="8">
        <v>6.5</v>
      </c>
      <c r="J56" s="8">
        <f t="shared" si="17"/>
        <v>1</v>
      </c>
      <c r="K56" s="8">
        <f t="shared" si="18"/>
        <v>0.9285714285714286</v>
      </c>
      <c r="L56" s="8">
        <f t="shared" si="10"/>
        <v>59.5</v>
      </c>
      <c r="M56" s="8">
        <f t="shared" si="11"/>
        <v>70</v>
      </c>
      <c r="N56" s="8">
        <f t="shared" si="12"/>
        <v>97.5</v>
      </c>
      <c r="O56" s="8">
        <f t="shared" si="13"/>
        <v>1.1764705882352942</v>
      </c>
      <c r="P56" s="8">
        <f t="shared" si="14"/>
        <v>1.3928571428571428</v>
      </c>
      <c r="Q56" s="8">
        <f>(M56*100)/(L56+M56+N56)</f>
        <v>30.837004405286343</v>
      </c>
      <c r="S56" s="8" t="s">
        <v>124</v>
      </c>
      <c r="T56" s="2" t="s">
        <v>493</v>
      </c>
    </row>
    <row r="57" spans="1:20" s="13" customFormat="1" x14ac:dyDescent="0.25">
      <c r="A57" s="16" t="s">
        <v>131</v>
      </c>
      <c r="B57" s="13">
        <v>7.26</v>
      </c>
      <c r="C57" s="13">
        <v>8.2799999999999994</v>
      </c>
      <c r="D57" s="13">
        <v>3.18</v>
      </c>
      <c r="E57" s="13">
        <f t="shared" si="15"/>
        <v>1.140495867768595</v>
      </c>
      <c r="F57" s="13">
        <f t="shared" si="16"/>
        <v>0.38405797101449279</v>
      </c>
      <c r="J57" s="13" t="str">
        <f t="shared" si="17"/>
        <v>unknown</v>
      </c>
      <c r="K57" s="13" t="str">
        <f t="shared" si="18"/>
        <v>unknown</v>
      </c>
      <c r="L57" s="13">
        <f t="shared" si="10"/>
        <v>0</v>
      </c>
      <c r="M57" s="13">
        <f t="shared" si="11"/>
        <v>0</v>
      </c>
      <c r="N57" s="13">
        <f t="shared" si="12"/>
        <v>0</v>
      </c>
      <c r="O57" s="13" t="str">
        <f t="shared" si="13"/>
        <v>unknown</v>
      </c>
      <c r="P57" s="13" t="str">
        <f t="shared" si="14"/>
        <v>unknown</v>
      </c>
      <c r="Q57" s="8"/>
      <c r="S57" s="13" t="s">
        <v>132</v>
      </c>
      <c r="T57" s="17" t="s">
        <v>494</v>
      </c>
    </row>
    <row r="58" spans="1:20" x14ac:dyDescent="0.25">
      <c r="A58" s="3" t="s">
        <v>23</v>
      </c>
      <c r="B58" s="8">
        <v>1.5</v>
      </c>
      <c r="C58" s="8">
        <v>1.6</v>
      </c>
      <c r="D58" s="8">
        <v>1.53</v>
      </c>
      <c r="E58" s="8">
        <f t="shared" si="15"/>
        <v>1.0666666666666667</v>
      </c>
      <c r="F58" s="8">
        <f t="shared" si="16"/>
        <v>0.95624999999999993</v>
      </c>
      <c r="G58" s="8">
        <v>1</v>
      </c>
      <c r="H58" s="8">
        <v>1.05</v>
      </c>
      <c r="I58" s="8">
        <v>0.9</v>
      </c>
      <c r="J58" s="8">
        <f t="shared" si="17"/>
        <v>1.05</v>
      </c>
      <c r="K58" s="8">
        <f t="shared" si="18"/>
        <v>0.8571428571428571</v>
      </c>
      <c r="L58" s="8">
        <f t="shared" si="10"/>
        <v>1.5</v>
      </c>
      <c r="M58" s="8">
        <f t="shared" si="11"/>
        <v>1.6800000000000002</v>
      </c>
      <c r="N58" s="8">
        <f t="shared" si="12"/>
        <v>1.377</v>
      </c>
      <c r="O58" s="8">
        <f t="shared" si="13"/>
        <v>1.1200000000000001</v>
      </c>
      <c r="P58" s="8">
        <f t="shared" si="14"/>
        <v>0.81964285714285712</v>
      </c>
      <c r="Q58" s="8">
        <f>(M58*100)/(L58+M58+N58)</f>
        <v>36.866359447004612</v>
      </c>
      <c r="S58" s="8" t="s">
        <v>24</v>
      </c>
      <c r="T58" s="2" t="s">
        <v>495</v>
      </c>
    </row>
    <row r="59" spans="1:20" x14ac:dyDescent="0.25">
      <c r="A59" s="3" t="s">
        <v>25</v>
      </c>
      <c r="B59" s="8">
        <v>2.34</v>
      </c>
      <c r="C59" s="8">
        <v>2.11</v>
      </c>
      <c r="D59" s="8">
        <v>1.31</v>
      </c>
      <c r="E59" s="8">
        <f t="shared" si="15"/>
        <v>0.90170940170940173</v>
      </c>
      <c r="F59" s="8">
        <f t="shared" si="16"/>
        <v>0.62085308056872046</v>
      </c>
      <c r="G59" s="8">
        <v>1.63</v>
      </c>
      <c r="J59" s="8">
        <f t="shared" si="17"/>
        <v>0</v>
      </c>
      <c r="K59" s="8" t="str">
        <f t="shared" si="18"/>
        <v>unknown</v>
      </c>
      <c r="L59" s="8">
        <f t="shared" si="10"/>
        <v>3.8141999999999996</v>
      </c>
      <c r="M59" s="8">
        <f t="shared" si="11"/>
        <v>0</v>
      </c>
      <c r="N59" s="8">
        <f t="shared" si="12"/>
        <v>0</v>
      </c>
      <c r="O59" s="8">
        <f t="shared" si="13"/>
        <v>0</v>
      </c>
      <c r="P59" s="8" t="str">
        <f t="shared" si="14"/>
        <v>unknown</v>
      </c>
      <c r="S59" s="8" t="s">
        <v>26</v>
      </c>
      <c r="T59" s="2" t="s">
        <v>496</v>
      </c>
    </row>
    <row r="60" spans="1:20" x14ac:dyDescent="0.25">
      <c r="A60" s="3" t="s">
        <v>27</v>
      </c>
      <c r="B60" s="8">
        <v>1.98</v>
      </c>
      <c r="C60" s="8">
        <v>2.14</v>
      </c>
      <c r="D60" s="8">
        <v>2.12</v>
      </c>
      <c r="E60" s="8">
        <f t="shared" si="15"/>
        <v>1.0808080808080809</v>
      </c>
      <c r="F60" s="8">
        <f t="shared" si="16"/>
        <v>0.99065420560747663</v>
      </c>
      <c r="G60" s="8">
        <v>1.05</v>
      </c>
      <c r="H60" s="8">
        <v>1.5</v>
      </c>
      <c r="I60" s="8">
        <v>1.33</v>
      </c>
      <c r="J60" s="8">
        <f t="shared" si="17"/>
        <v>1.4285714285714286</v>
      </c>
      <c r="K60" s="8">
        <f t="shared" si="18"/>
        <v>0.88666666666666671</v>
      </c>
      <c r="L60" s="8">
        <f t="shared" si="10"/>
        <v>2.0790000000000002</v>
      </c>
      <c r="M60" s="8">
        <f t="shared" si="11"/>
        <v>3.21</v>
      </c>
      <c r="N60" s="8">
        <f t="shared" si="12"/>
        <v>2.8196000000000003</v>
      </c>
      <c r="O60" s="8">
        <f t="shared" si="13"/>
        <v>1.5440115440115438</v>
      </c>
      <c r="P60" s="8">
        <f t="shared" si="14"/>
        <v>0.87838006230529608</v>
      </c>
      <c r="Q60" s="8">
        <f>(M60*100)/(L60+M60+N60)</f>
        <v>39.587598352366626</v>
      </c>
      <c r="S60" s="8" t="s">
        <v>28</v>
      </c>
      <c r="T60" s="2" t="s">
        <v>497</v>
      </c>
    </row>
    <row r="61" spans="1:20" x14ac:dyDescent="0.25">
      <c r="A61" s="3" t="s">
        <v>30</v>
      </c>
      <c r="B61" s="8">
        <v>5.77</v>
      </c>
      <c r="C61" s="8">
        <v>4.59</v>
      </c>
      <c r="E61" s="8">
        <f t="shared" si="15"/>
        <v>0.79549393414211444</v>
      </c>
      <c r="F61" s="8">
        <f t="shared" si="16"/>
        <v>0</v>
      </c>
      <c r="G61" s="8">
        <v>3.97</v>
      </c>
      <c r="H61" s="8">
        <v>2.78</v>
      </c>
      <c r="J61" s="8">
        <f t="shared" si="17"/>
        <v>0.70025188916876568</v>
      </c>
      <c r="K61" s="8">
        <f t="shared" si="18"/>
        <v>0</v>
      </c>
      <c r="L61" s="8">
        <f t="shared" si="10"/>
        <v>22.9069</v>
      </c>
      <c r="M61" s="8">
        <f t="shared" si="11"/>
        <v>12.760199999999999</v>
      </c>
      <c r="N61" s="8">
        <f t="shared" si="12"/>
        <v>0</v>
      </c>
      <c r="O61" s="8">
        <f t="shared" si="13"/>
        <v>0.55704613020530924</v>
      </c>
      <c r="P61" s="8">
        <f t="shared" si="14"/>
        <v>0</v>
      </c>
      <c r="S61" s="8" t="s">
        <v>101</v>
      </c>
      <c r="T61" s="2" t="s">
        <v>498</v>
      </c>
    </row>
    <row r="62" spans="1:20" s="1" customFormat="1" x14ac:dyDescent="0.25">
      <c r="A62" s="15" t="s">
        <v>33</v>
      </c>
      <c r="B62" s="1">
        <v>5.16</v>
      </c>
      <c r="C62" s="1">
        <v>3.9</v>
      </c>
      <c r="D62" s="1">
        <v>2.85</v>
      </c>
      <c r="E62" s="8">
        <f t="shared" si="15"/>
        <v>0.7558139534883721</v>
      </c>
      <c r="F62" s="8">
        <f t="shared" si="16"/>
        <v>0.73076923076923084</v>
      </c>
      <c r="G62" s="1">
        <v>3.49</v>
      </c>
      <c r="H62" s="1">
        <v>2.81</v>
      </c>
      <c r="I62" s="1">
        <v>1.95</v>
      </c>
      <c r="J62" s="8">
        <f t="shared" si="17"/>
        <v>0.80515759312320911</v>
      </c>
      <c r="K62" s="8">
        <f t="shared" si="18"/>
        <v>0.69395017793594305</v>
      </c>
      <c r="L62" s="1">
        <f t="shared" si="10"/>
        <v>18.008400000000002</v>
      </c>
      <c r="M62" s="1">
        <f t="shared" si="11"/>
        <v>10.959</v>
      </c>
      <c r="N62" s="1">
        <f t="shared" si="12"/>
        <v>5.5575000000000001</v>
      </c>
      <c r="O62" s="8">
        <f t="shared" si="13"/>
        <v>0.60854934363963475</v>
      </c>
      <c r="P62" s="8">
        <f t="shared" si="14"/>
        <v>0.50711743772241991</v>
      </c>
      <c r="Q62" s="8">
        <f>(M62*100)/(L62+M62+N62)</f>
        <v>31.742307725728381</v>
      </c>
      <c r="R62" s="8"/>
      <c r="S62" s="1" t="s">
        <v>31</v>
      </c>
      <c r="T62" s="1" t="s">
        <v>499</v>
      </c>
    </row>
    <row r="63" spans="1:20" s="1" customFormat="1" x14ac:dyDescent="0.25">
      <c r="A63" s="15" t="s">
        <v>34</v>
      </c>
      <c r="B63" s="1">
        <v>7.19</v>
      </c>
      <c r="C63" s="1">
        <v>5.3</v>
      </c>
      <c r="D63" s="1">
        <v>3.55</v>
      </c>
      <c r="E63" s="8">
        <f t="shared" si="15"/>
        <v>0.73713490959666195</v>
      </c>
      <c r="F63" s="8">
        <f t="shared" si="16"/>
        <v>0.66981132075471694</v>
      </c>
      <c r="G63" s="1">
        <v>4.3499999999999996</v>
      </c>
      <c r="H63" s="1">
        <v>4.13</v>
      </c>
      <c r="I63" s="1">
        <v>2.9</v>
      </c>
      <c r="J63" s="8">
        <f t="shared" si="17"/>
        <v>0.94942528735632192</v>
      </c>
      <c r="K63" s="8">
        <f t="shared" si="18"/>
        <v>0.70217917675544794</v>
      </c>
      <c r="L63" s="1">
        <f t="shared" si="10"/>
        <v>31.276499999999999</v>
      </c>
      <c r="M63" s="1">
        <f t="shared" si="11"/>
        <v>21.888999999999999</v>
      </c>
      <c r="N63" s="1">
        <f t="shared" si="12"/>
        <v>10.295</v>
      </c>
      <c r="O63" s="8">
        <f t="shared" si="13"/>
        <v>0.69985452336418719</v>
      </c>
      <c r="P63" s="8">
        <f t="shared" si="14"/>
        <v>0.47032756178902646</v>
      </c>
      <c r="Q63" s="8">
        <f>(M63*100)/(L63+M63+N63)</f>
        <v>34.492321995572055</v>
      </c>
      <c r="R63" s="8"/>
      <c r="S63" s="1" t="s">
        <v>31</v>
      </c>
      <c r="T63" s="1" t="s">
        <v>499</v>
      </c>
    </row>
    <row r="64" spans="1:20" x14ac:dyDescent="0.25">
      <c r="A64" s="3" t="s">
        <v>102</v>
      </c>
      <c r="B64" s="8">
        <v>6.5</v>
      </c>
      <c r="C64" s="8">
        <v>4.5999999999999996</v>
      </c>
      <c r="D64" s="8">
        <v>3.4</v>
      </c>
      <c r="E64" s="8">
        <f t="shared" si="15"/>
        <v>0.70769230769230762</v>
      </c>
      <c r="F64" s="8">
        <f t="shared" si="16"/>
        <v>0.73913043478260876</v>
      </c>
      <c r="G64" s="8">
        <v>3.65</v>
      </c>
      <c r="H64" s="8">
        <v>4.09</v>
      </c>
      <c r="I64" s="8">
        <v>2.46</v>
      </c>
      <c r="J64" s="8">
        <f t="shared" si="17"/>
        <v>1.1205479452054794</v>
      </c>
      <c r="K64" s="8">
        <f t="shared" si="18"/>
        <v>0.60146699266503667</v>
      </c>
      <c r="L64" s="8">
        <f t="shared" si="10"/>
        <v>23.724999999999998</v>
      </c>
      <c r="M64" s="8">
        <f t="shared" si="11"/>
        <v>18.813999999999997</v>
      </c>
      <c r="N64" s="8">
        <f t="shared" si="12"/>
        <v>8.363999999999999</v>
      </c>
      <c r="O64" s="8">
        <f t="shared" si="13"/>
        <v>0.79300316122233927</v>
      </c>
      <c r="P64" s="8">
        <f t="shared" si="14"/>
        <v>0.44456255979589671</v>
      </c>
      <c r="Q64" s="8">
        <f>(M64*100)/(L64+M64+N64)</f>
        <v>36.960493487613697</v>
      </c>
      <c r="S64" s="8" t="s">
        <v>103</v>
      </c>
      <c r="T64" s="2" t="s">
        <v>500</v>
      </c>
    </row>
    <row r="65" spans="1:20" x14ac:dyDescent="0.25">
      <c r="A65" s="3" t="s">
        <v>463</v>
      </c>
      <c r="B65" s="8">
        <v>6.75</v>
      </c>
      <c r="C65" s="8">
        <v>4.5</v>
      </c>
      <c r="E65" s="8">
        <f t="shared" si="15"/>
        <v>0.66666666666666663</v>
      </c>
      <c r="F65" s="8">
        <f t="shared" si="16"/>
        <v>0</v>
      </c>
      <c r="G65" s="8">
        <v>3</v>
      </c>
      <c r="H65" s="8">
        <v>2.5</v>
      </c>
      <c r="J65" s="8">
        <f t="shared" si="17"/>
        <v>0.83333333333333337</v>
      </c>
      <c r="K65" s="8">
        <f t="shared" si="18"/>
        <v>0</v>
      </c>
      <c r="L65" s="8">
        <f t="shared" si="10"/>
        <v>20.25</v>
      </c>
      <c r="M65" s="8">
        <f t="shared" si="11"/>
        <v>11.25</v>
      </c>
      <c r="N65" s="8">
        <f t="shared" si="12"/>
        <v>0</v>
      </c>
      <c r="O65" s="8">
        <f t="shared" si="13"/>
        <v>0.55555555555555558</v>
      </c>
      <c r="P65" s="8">
        <f t="shared" si="14"/>
        <v>0</v>
      </c>
      <c r="S65" s="8" t="s">
        <v>194</v>
      </c>
      <c r="T65" s="8" t="s">
        <v>442</v>
      </c>
    </row>
    <row r="66" spans="1:20" x14ac:dyDescent="0.25">
      <c r="A66" s="3" t="s">
        <v>342</v>
      </c>
      <c r="B66" s="8">
        <v>4</v>
      </c>
      <c r="C66" s="8">
        <v>3.25</v>
      </c>
      <c r="E66" s="8">
        <f t="shared" si="15"/>
        <v>0.8125</v>
      </c>
      <c r="F66" s="8">
        <f t="shared" si="16"/>
        <v>0</v>
      </c>
      <c r="G66" s="8">
        <v>2.25</v>
      </c>
      <c r="H66" s="8">
        <v>2</v>
      </c>
      <c r="J66" s="8">
        <f t="shared" si="17"/>
        <v>0.88888888888888884</v>
      </c>
      <c r="K66" s="8">
        <f t="shared" si="18"/>
        <v>0</v>
      </c>
      <c r="L66" s="8">
        <f t="shared" si="10"/>
        <v>9</v>
      </c>
      <c r="M66" s="8">
        <f t="shared" si="11"/>
        <v>6.5</v>
      </c>
      <c r="N66" s="8">
        <f t="shared" si="12"/>
        <v>0</v>
      </c>
      <c r="O66" s="8">
        <f t="shared" si="13"/>
        <v>0.72222222222222221</v>
      </c>
      <c r="P66" s="8">
        <f t="shared" si="14"/>
        <v>0</v>
      </c>
      <c r="S66" s="8" t="s">
        <v>343</v>
      </c>
      <c r="T66" s="8" t="s">
        <v>442</v>
      </c>
    </row>
    <row r="67" spans="1:20" x14ac:dyDescent="0.25">
      <c r="A67" s="3" t="s">
        <v>35</v>
      </c>
      <c r="B67" s="8">
        <v>1.5</v>
      </c>
      <c r="C67" s="8">
        <v>1.5</v>
      </c>
      <c r="D67" s="8">
        <v>1.5</v>
      </c>
      <c r="E67" s="8">
        <f t="shared" si="15"/>
        <v>1</v>
      </c>
      <c r="F67" s="8">
        <f t="shared" si="16"/>
        <v>1</v>
      </c>
      <c r="G67" s="8">
        <v>0</v>
      </c>
      <c r="H67" s="8">
        <v>0</v>
      </c>
      <c r="I67" s="8">
        <v>0</v>
      </c>
      <c r="J67" s="8" t="str">
        <f t="shared" si="17"/>
        <v>unknown</v>
      </c>
      <c r="K67" s="8" t="str">
        <f t="shared" si="18"/>
        <v>unknown</v>
      </c>
      <c r="L67" s="8">
        <f t="shared" ref="L67:L98" si="20">B67*G67</f>
        <v>0</v>
      </c>
      <c r="M67" s="8">
        <f t="shared" ref="M67:M98" si="21">C67*H67</f>
        <v>0</v>
      </c>
      <c r="N67" s="8">
        <f t="shared" ref="N67:N98" si="22">D67*I67</f>
        <v>0</v>
      </c>
      <c r="O67" s="8" t="str">
        <f t="shared" ref="O67:O98" si="23">IF(L67=0,"unknown",M67/L67)</f>
        <v>unknown</v>
      </c>
      <c r="P67" s="8" t="str">
        <f t="shared" ref="P67:P98" si="24">IF(M67=0,"unknown",N67/M67)</f>
        <v>unknown</v>
      </c>
      <c r="S67" s="8" t="s">
        <v>39</v>
      </c>
      <c r="T67" s="2" t="s">
        <v>501</v>
      </c>
    </row>
    <row r="68" spans="1:20" x14ac:dyDescent="0.25">
      <c r="A68" s="3" t="s">
        <v>382</v>
      </c>
      <c r="B68" s="8">
        <v>1.35</v>
      </c>
      <c r="C68" s="8">
        <v>1.45</v>
      </c>
      <c r="D68" s="8">
        <v>1.35</v>
      </c>
      <c r="E68" s="8">
        <f t="shared" si="15"/>
        <v>1.074074074074074</v>
      </c>
      <c r="F68" s="8">
        <f t="shared" si="16"/>
        <v>0.93103448275862077</v>
      </c>
      <c r="J68" s="8" t="str">
        <f t="shared" si="17"/>
        <v>unknown</v>
      </c>
      <c r="K68" s="8" t="str">
        <f t="shared" si="18"/>
        <v>unknown</v>
      </c>
      <c r="L68" s="8">
        <f t="shared" si="20"/>
        <v>0</v>
      </c>
      <c r="M68" s="8">
        <f t="shared" si="21"/>
        <v>0</v>
      </c>
      <c r="N68" s="8">
        <f t="shared" si="22"/>
        <v>0</v>
      </c>
      <c r="O68" s="8" t="str">
        <f t="shared" si="23"/>
        <v>unknown</v>
      </c>
      <c r="P68" s="8" t="str">
        <f t="shared" si="24"/>
        <v>unknown</v>
      </c>
      <c r="S68" s="8" t="s">
        <v>383</v>
      </c>
      <c r="T68" s="8" t="s">
        <v>442</v>
      </c>
    </row>
    <row r="69" spans="1:20" x14ac:dyDescent="0.25">
      <c r="A69" s="3" t="s">
        <v>37</v>
      </c>
      <c r="B69" s="8">
        <v>1.49</v>
      </c>
      <c r="C69" s="8">
        <v>1.54</v>
      </c>
      <c r="D69" s="8">
        <v>1.34</v>
      </c>
      <c r="E69" s="8">
        <f t="shared" si="15"/>
        <v>1.0335570469798658</v>
      </c>
      <c r="F69" s="8">
        <f t="shared" si="16"/>
        <v>0.8701298701298702</v>
      </c>
      <c r="J69" s="8" t="str">
        <f t="shared" si="17"/>
        <v>unknown</v>
      </c>
      <c r="K69" s="8" t="str">
        <f t="shared" si="18"/>
        <v>unknown</v>
      </c>
      <c r="L69" s="8">
        <f t="shared" si="20"/>
        <v>0</v>
      </c>
      <c r="M69" s="8">
        <f t="shared" si="21"/>
        <v>0</v>
      </c>
      <c r="N69" s="8">
        <f t="shared" si="22"/>
        <v>0</v>
      </c>
      <c r="O69" s="8" t="str">
        <f t="shared" si="23"/>
        <v>unknown</v>
      </c>
      <c r="P69" s="8" t="str">
        <f t="shared" si="24"/>
        <v>unknown</v>
      </c>
      <c r="S69" s="8" t="s">
        <v>38</v>
      </c>
      <c r="T69" s="8" t="s">
        <v>442</v>
      </c>
    </row>
    <row r="70" spans="1:20" x14ac:dyDescent="0.25">
      <c r="A70" s="3" t="s">
        <v>40</v>
      </c>
      <c r="B70" s="8">
        <v>6.8</v>
      </c>
      <c r="C70" s="8">
        <v>6.5</v>
      </c>
      <c r="D70" s="8">
        <v>5</v>
      </c>
      <c r="E70" s="8">
        <f t="shared" ref="E70:E101" si="25">IF(B70=0,"unknown",C70/B70)</f>
        <v>0.95588235294117652</v>
      </c>
      <c r="F70" s="8">
        <f t="shared" ref="F70:F101" si="26">IF(C70=0,"unknown",D70/C70)</f>
        <v>0.76923076923076927</v>
      </c>
      <c r="G70" s="8">
        <v>3.95</v>
      </c>
      <c r="H70" s="8">
        <v>3.8</v>
      </c>
      <c r="I70" s="8">
        <v>2.6</v>
      </c>
      <c r="J70" s="8">
        <f t="shared" ref="J70:J101" si="27">IF(G70=0,"unknown",H70/G70)</f>
        <v>0.96202531645569611</v>
      </c>
      <c r="K70" s="8">
        <f t="shared" ref="K70:K101" si="28">IF(H70=0,"unknown",I70/H70)</f>
        <v>0.68421052631578949</v>
      </c>
      <c r="L70" s="8">
        <f t="shared" si="20"/>
        <v>26.86</v>
      </c>
      <c r="M70" s="8">
        <f t="shared" si="21"/>
        <v>24.7</v>
      </c>
      <c r="N70" s="8">
        <f t="shared" si="22"/>
        <v>13</v>
      </c>
      <c r="O70" s="8">
        <f t="shared" si="23"/>
        <v>0.91958302308265083</v>
      </c>
      <c r="P70" s="8">
        <f t="shared" si="24"/>
        <v>0.52631578947368418</v>
      </c>
      <c r="Q70" s="8">
        <f>(M70*100)/(L70+M70+N70)</f>
        <v>38.258983890954148</v>
      </c>
      <c r="S70" s="8" t="s">
        <v>42</v>
      </c>
      <c r="T70" s="2" t="s">
        <v>502</v>
      </c>
    </row>
    <row r="71" spans="1:20" x14ac:dyDescent="0.25">
      <c r="A71" s="3" t="s">
        <v>43</v>
      </c>
      <c r="B71" s="8">
        <v>12.5</v>
      </c>
      <c r="C71" s="8">
        <v>12.1</v>
      </c>
      <c r="E71" s="8">
        <f t="shared" si="25"/>
        <v>0.96799999999999997</v>
      </c>
      <c r="F71" s="8">
        <f t="shared" si="26"/>
        <v>0</v>
      </c>
      <c r="G71" s="8">
        <v>8.1</v>
      </c>
      <c r="H71" s="8">
        <v>7.7</v>
      </c>
      <c r="J71" s="8">
        <f t="shared" si="27"/>
        <v>0.9506172839506174</v>
      </c>
      <c r="K71" s="8">
        <f t="shared" si="28"/>
        <v>0</v>
      </c>
      <c r="L71" s="8">
        <f t="shared" si="20"/>
        <v>101.25</v>
      </c>
      <c r="M71" s="8">
        <f t="shared" si="21"/>
        <v>93.17</v>
      </c>
      <c r="N71" s="8">
        <f t="shared" si="22"/>
        <v>0</v>
      </c>
      <c r="O71" s="8">
        <f t="shared" si="23"/>
        <v>0.92019753086419753</v>
      </c>
      <c r="P71" s="8">
        <f t="shared" si="24"/>
        <v>0</v>
      </c>
      <c r="S71" s="8" t="s">
        <v>44</v>
      </c>
      <c r="T71" s="2" t="s">
        <v>503</v>
      </c>
    </row>
    <row r="72" spans="1:20" x14ac:dyDescent="0.25">
      <c r="A72" s="3" t="s">
        <v>45</v>
      </c>
      <c r="B72" s="8">
        <v>1.54</v>
      </c>
      <c r="C72" s="8">
        <v>1.61</v>
      </c>
      <c r="D72" s="8">
        <v>1.35</v>
      </c>
      <c r="E72" s="8">
        <f t="shared" si="25"/>
        <v>1.0454545454545454</v>
      </c>
      <c r="F72" s="8">
        <f t="shared" si="26"/>
        <v>0.83850931677018636</v>
      </c>
      <c r="G72" s="8">
        <v>0.97</v>
      </c>
      <c r="H72" s="8">
        <v>1.01</v>
      </c>
      <c r="I72" s="8">
        <v>0.85</v>
      </c>
      <c r="J72" s="8">
        <f t="shared" si="27"/>
        <v>1.0412371134020619</v>
      </c>
      <c r="K72" s="8">
        <f t="shared" si="28"/>
        <v>0.84158415841584155</v>
      </c>
      <c r="L72" s="8">
        <f t="shared" si="20"/>
        <v>1.4938</v>
      </c>
      <c r="M72" s="8">
        <f t="shared" si="21"/>
        <v>1.6261000000000001</v>
      </c>
      <c r="N72" s="8">
        <f t="shared" si="22"/>
        <v>1.1475</v>
      </c>
      <c r="O72" s="8">
        <f t="shared" si="23"/>
        <v>1.0885660731021556</v>
      </c>
      <c r="P72" s="8">
        <f t="shared" si="24"/>
        <v>0.7056761576778795</v>
      </c>
      <c r="Q72" s="8">
        <f t="shared" ref="Q72:Q83" si="29">(M72*100)/(L72+M72+N72)</f>
        <v>38.105169424005247</v>
      </c>
      <c r="S72" s="8" t="s">
        <v>46</v>
      </c>
      <c r="T72" s="2" t="s">
        <v>504</v>
      </c>
    </row>
    <row r="73" spans="1:20" x14ac:dyDescent="0.25">
      <c r="A73" s="3" t="s">
        <v>172</v>
      </c>
      <c r="B73" s="8">
        <v>2.4500000000000002</v>
      </c>
      <c r="C73" s="8">
        <v>2.16</v>
      </c>
      <c r="D73" s="8">
        <v>2.06</v>
      </c>
      <c r="E73" s="8">
        <f t="shared" si="25"/>
        <v>0.88163265306122451</v>
      </c>
      <c r="F73" s="8">
        <f t="shared" si="26"/>
        <v>0.95370370370370372</v>
      </c>
      <c r="G73" s="8">
        <v>1.77</v>
      </c>
      <c r="H73" s="8">
        <v>2.0299999999999998</v>
      </c>
      <c r="I73" s="8">
        <v>1.64</v>
      </c>
      <c r="J73" s="8">
        <f t="shared" si="27"/>
        <v>1.1468926553672316</v>
      </c>
      <c r="K73" s="8">
        <f t="shared" si="28"/>
        <v>0.80788177339901479</v>
      </c>
      <c r="L73" s="8">
        <f t="shared" si="20"/>
        <v>4.3365</v>
      </c>
      <c r="M73" s="8">
        <f t="shared" si="21"/>
        <v>4.3848000000000003</v>
      </c>
      <c r="N73" s="8">
        <f t="shared" si="22"/>
        <v>3.3784000000000001</v>
      </c>
      <c r="O73" s="8">
        <f t="shared" si="23"/>
        <v>1.011138014527845</v>
      </c>
      <c r="P73" s="8">
        <f t="shared" si="24"/>
        <v>0.7704798394453567</v>
      </c>
      <c r="Q73" s="8">
        <f t="shared" si="29"/>
        <v>36.238915014421849</v>
      </c>
      <c r="S73" s="8" t="s">
        <v>173</v>
      </c>
      <c r="T73" s="2" t="s">
        <v>505</v>
      </c>
    </row>
    <row r="74" spans="1:20" x14ac:dyDescent="0.25">
      <c r="A74" s="3" t="s">
        <v>47</v>
      </c>
      <c r="B74" s="8">
        <v>1.99</v>
      </c>
      <c r="C74" s="8">
        <v>1.93</v>
      </c>
      <c r="D74" s="8">
        <v>2.14</v>
      </c>
      <c r="E74" s="8">
        <f t="shared" si="25"/>
        <v>0.96984924623115576</v>
      </c>
      <c r="F74" s="8">
        <f t="shared" si="26"/>
        <v>1.1088082901554406</v>
      </c>
      <c r="G74" s="8">
        <v>1.48</v>
      </c>
      <c r="H74" s="8">
        <v>1.58</v>
      </c>
      <c r="I74" s="8">
        <v>1.46</v>
      </c>
      <c r="J74" s="8">
        <f t="shared" si="27"/>
        <v>1.0675675675675675</v>
      </c>
      <c r="K74" s="8">
        <f t="shared" si="28"/>
        <v>0.92405063291139233</v>
      </c>
      <c r="L74" s="8">
        <f t="shared" si="20"/>
        <v>2.9451999999999998</v>
      </c>
      <c r="M74" s="8">
        <f t="shared" si="21"/>
        <v>3.0493999999999999</v>
      </c>
      <c r="N74" s="8">
        <f t="shared" si="22"/>
        <v>3.1244000000000001</v>
      </c>
      <c r="O74" s="8">
        <f t="shared" si="23"/>
        <v>1.0353796007062339</v>
      </c>
      <c r="P74" s="8">
        <f t="shared" si="24"/>
        <v>1.0245950022955337</v>
      </c>
      <c r="Q74" s="8">
        <f t="shared" si="29"/>
        <v>33.440070183134118</v>
      </c>
      <c r="S74" s="8" t="s">
        <v>48</v>
      </c>
      <c r="T74" s="2" t="s">
        <v>506</v>
      </c>
    </row>
    <row r="75" spans="1:20" x14ac:dyDescent="0.25">
      <c r="A75" s="3" t="s">
        <v>49</v>
      </c>
      <c r="B75" s="8">
        <v>3.02</v>
      </c>
      <c r="C75" s="8">
        <v>2.42</v>
      </c>
      <c r="D75" s="8">
        <v>1.96</v>
      </c>
      <c r="E75" s="8">
        <f t="shared" si="25"/>
        <v>0.80132450331125826</v>
      </c>
      <c r="F75" s="8">
        <f t="shared" si="26"/>
        <v>0.80991735537190079</v>
      </c>
      <c r="G75" s="8">
        <v>1.7</v>
      </c>
      <c r="H75" s="8">
        <v>1.63</v>
      </c>
      <c r="I75" s="8">
        <v>1.21</v>
      </c>
      <c r="J75" s="8">
        <f t="shared" si="27"/>
        <v>0.95882352941176463</v>
      </c>
      <c r="K75" s="8">
        <f t="shared" si="28"/>
        <v>0.74233128834355833</v>
      </c>
      <c r="L75" s="8">
        <f t="shared" si="20"/>
        <v>5.1339999999999995</v>
      </c>
      <c r="M75" s="8">
        <f t="shared" si="21"/>
        <v>3.9445999999999994</v>
      </c>
      <c r="N75" s="8">
        <f t="shared" si="22"/>
        <v>2.3715999999999999</v>
      </c>
      <c r="O75" s="8">
        <f t="shared" si="23"/>
        <v>0.76832878846902997</v>
      </c>
      <c r="P75" s="8">
        <f t="shared" si="24"/>
        <v>0.60122699386503076</v>
      </c>
      <c r="Q75" s="8">
        <f t="shared" si="29"/>
        <v>34.450053274178615</v>
      </c>
      <c r="S75" s="8" t="s">
        <v>104</v>
      </c>
      <c r="T75" s="2" t="s">
        <v>506</v>
      </c>
    </row>
    <row r="76" spans="1:20" x14ac:dyDescent="0.25">
      <c r="A76" s="3" t="s">
        <v>50</v>
      </c>
      <c r="B76" s="8">
        <v>1.88</v>
      </c>
      <c r="C76" s="8">
        <v>1.64</v>
      </c>
      <c r="D76" s="8">
        <v>1.48</v>
      </c>
      <c r="E76" s="8">
        <f t="shared" si="25"/>
        <v>0.87234042553191493</v>
      </c>
      <c r="F76" s="8">
        <f t="shared" si="26"/>
        <v>0.90243902439024393</v>
      </c>
      <c r="G76" s="8">
        <v>1.31</v>
      </c>
      <c r="H76" s="8">
        <v>1.21</v>
      </c>
      <c r="I76" s="8">
        <v>0.98</v>
      </c>
      <c r="J76" s="8">
        <f t="shared" si="27"/>
        <v>0.92366412213740456</v>
      </c>
      <c r="K76" s="8">
        <f t="shared" si="28"/>
        <v>0.80991735537190079</v>
      </c>
      <c r="L76" s="8">
        <f t="shared" si="20"/>
        <v>2.4628000000000001</v>
      </c>
      <c r="M76" s="8">
        <f t="shared" si="21"/>
        <v>1.9843999999999997</v>
      </c>
      <c r="N76" s="8">
        <f t="shared" si="22"/>
        <v>1.4503999999999999</v>
      </c>
      <c r="O76" s="8">
        <f t="shared" si="23"/>
        <v>0.80574955335390597</v>
      </c>
      <c r="P76" s="8">
        <f t="shared" si="24"/>
        <v>0.73090102801854473</v>
      </c>
      <c r="Q76" s="8">
        <f t="shared" si="29"/>
        <v>33.647585458491584</v>
      </c>
      <c r="S76" s="8" t="s">
        <v>51</v>
      </c>
      <c r="T76" s="2" t="s">
        <v>506</v>
      </c>
    </row>
    <row r="77" spans="1:20" x14ac:dyDescent="0.25">
      <c r="A77" s="3" t="s">
        <v>52</v>
      </c>
      <c r="B77" s="8">
        <v>1.33</v>
      </c>
      <c r="C77" s="8">
        <v>1.38</v>
      </c>
      <c r="D77" s="8">
        <v>1.22</v>
      </c>
      <c r="E77" s="8">
        <f t="shared" si="25"/>
        <v>1.0375939849624058</v>
      </c>
      <c r="F77" s="8">
        <f t="shared" si="26"/>
        <v>0.88405797101449279</v>
      </c>
      <c r="G77" s="8">
        <v>0.97</v>
      </c>
      <c r="H77" s="8">
        <v>0.94</v>
      </c>
      <c r="I77" s="8">
        <v>0.8</v>
      </c>
      <c r="J77" s="8">
        <f t="shared" si="27"/>
        <v>0.96907216494845361</v>
      </c>
      <c r="K77" s="8">
        <f t="shared" si="28"/>
        <v>0.85106382978723416</v>
      </c>
      <c r="L77" s="8">
        <f t="shared" si="20"/>
        <v>1.2901</v>
      </c>
      <c r="M77" s="8">
        <f t="shared" si="21"/>
        <v>1.2971999999999999</v>
      </c>
      <c r="N77" s="8">
        <f t="shared" si="22"/>
        <v>0.97599999999999998</v>
      </c>
      <c r="O77" s="8">
        <f t="shared" si="23"/>
        <v>1.0055034493450119</v>
      </c>
      <c r="P77" s="8">
        <f t="shared" si="24"/>
        <v>0.75238976256552581</v>
      </c>
      <c r="Q77" s="8">
        <f t="shared" si="29"/>
        <v>36.404456543092081</v>
      </c>
      <c r="S77" s="8" t="s">
        <v>53</v>
      </c>
      <c r="T77" s="2" t="s">
        <v>506</v>
      </c>
    </row>
    <row r="78" spans="1:20" x14ac:dyDescent="0.25">
      <c r="A78" s="3" t="s">
        <v>55</v>
      </c>
      <c r="B78" s="8">
        <v>2.11</v>
      </c>
      <c r="C78" s="8">
        <v>1.85</v>
      </c>
      <c r="D78" s="8">
        <v>1.79</v>
      </c>
      <c r="E78" s="8">
        <f t="shared" si="25"/>
        <v>0.87677725118483418</v>
      </c>
      <c r="F78" s="8">
        <f t="shared" si="26"/>
        <v>0.96756756756756757</v>
      </c>
      <c r="G78" s="8">
        <v>1.71</v>
      </c>
      <c r="H78" s="8">
        <v>1.61</v>
      </c>
      <c r="I78" s="8">
        <v>1.22</v>
      </c>
      <c r="J78" s="8">
        <f t="shared" si="27"/>
        <v>0.94152046783625742</v>
      </c>
      <c r="K78" s="8">
        <f t="shared" si="28"/>
        <v>0.75776397515527949</v>
      </c>
      <c r="L78" s="8">
        <f t="shared" si="20"/>
        <v>3.6080999999999999</v>
      </c>
      <c r="M78" s="8">
        <f t="shared" si="21"/>
        <v>2.9785000000000004</v>
      </c>
      <c r="N78" s="8">
        <f t="shared" si="22"/>
        <v>2.1838000000000002</v>
      </c>
      <c r="O78" s="8">
        <f t="shared" si="23"/>
        <v>0.82550372772373282</v>
      </c>
      <c r="P78" s="8">
        <f t="shared" si="24"/>
        <v>0.73318784623132449</v>
      </c>
      <c r="Q78" s="8">
        <f t="shared" si="29"/>
        <v>33.960822767490654</v>
      </c>
      <c r="S78" s="8" t="s">
        <v>54</v>
      </c>
      <c r="T78" s="2" t="s">
        <v>506</v>
      </c>
    </row>
    <row r="79" spans="1:20" x14ac:dyDescent="0.25">
      <c r="A79" s="3" t="s">
        <v>371</v>
      </c>
      <c r="B79" s="8">
        <v>2.2999999999999998</v>
      </c>
      <c r="C79" s="8">
        <v>2</v>
      </c>
      <c r="D79" s="8">
        <v>1.9</v>
      </c>
      <c r="E79" s="8">
        <f t="shared" si="25"/>
        <v>0.86956521739130443</v>
      </c>
      <c r="F79" s="8">
        <f t="shared" si="26"/>
        <v>0.95</v>
      </c>
      <c r="G79" s="8">
        <v>1.75</v>
      </c>
      <c r="H79" s="8">
        <v>1.6</v>
      </c>
      <c r="I79" s="8">
        <v>1.4</v>
      </c>
      <c r="J79" s="8">
        <f t="shared" si="27"/>
        <v>0.91428571428571437</v>
      </c>
      <c r="K79" s="8">
        <f t="shared" si="28"/>
        <v>0.87499999999999989</v>
      </c>
      <c r="L79" s="8">
        <f t="shared" si="20"/>
        <v>4.0249999999999995</v>
      </c>
      <c r="M79" s="8">
        <f t="shared" si="21"/>
        <v>3.2</v>
      </c>
      <c r="N79" s="8">
        <f t="shared" si="22"/>
        <v>2.6599999999999997</v>
      </c>
      <c r="O79" s="8">
        <f t="shared" si="23"/>
        <v>0.79503105590062129</v>
      </c>
      <c r="P79" s="8">
        <f t="shared" si="24"/>
        <v>0.83124999999999982</v>
      </c>
      <c r="Q79" s="8">
        <f t="shared" si="29"/>
        <v>32.372281234193224</v>
      </c>
      <c r="S79" s="8" t="s">
        <v>372</v>
      </c>
      <c r="T79" s="8" t="s">
        <v>442</v>
      </c>
    </row>
    <row r="80" spans="1:20" s="13" customFormat="1" x14ac:dyDescent="0.25">
      <c r="A80" s="16" t="s">
        <v>150</v>
      </c>
      <c r="B80" s="13">
        <v>16.399999999999999</v>
      </c>
      <c r="C80" s="13">
        <v>21.2</v>
      </c>
      <c r="D80" s="13">
        <v>18.2</v>
      </c>
      <c r="E80" s="13">
        <f t="shared" si="25"/>
        <v>1.2926829268292683</v>
      </c>
      <c r="F80" s="13">
        <f t="shared" si="26"/>
        <v>0.85849056603773588</v>
      </c>
      <c r="G80" s="13">
        <v>8</v>
      </c>
      <c r="H80" s="13">
        <v>9.8000000000000007</v>
      </c>
      <c r="I80" s="13">
        <v>8.6</v>
      </c>
      <c r="J80" s="13">
        <f t="shared" si="27"/>
        <v>1.2250000000000001</v>
      </c>
      <c r="K80" s="13">
        <f t="shared" si="28"/>
        <v>0.87755102040816313</v>
      </c>
      <c r="L80" s="13">
        <f t="shared" si="20"/>
        <v>131.19999999999999</v>
      </c>
      <c r="M80" s="13">
        <f t="shared" si="21"/>
        <v>207.76000000000002</v>
      </c>
      <c r="N80" s="13">
        <f t="shared" si="22"/>
        <v>156.51999999999998</v>
      </c>
      <c r="O80" s="13">
        <f t="shared" si="23"/>
        <v>1.5835365853658538</v>
      </c>
      <c r="P80" s="13">
        <f t="shared" si="24"/>
        <v>0.75336927223719663</v>
      </c>
      <c r="Q80" s="8">
        <f t="shared" si="29"/>
        <v>41.931056753047557</v>
      </c>
      <c r="S80" s="13" t="s">
        <v>151</v>
      </c>
      <c r="T80" s="17" t="s">
        <v>507</v>
      </c>
    </row>
    <row r="81" spans="1:20" x14ac:dyDescent="0.25">
      <c r="A81" s="3" t="s">
        <v>170</v>
      </c>
      <c r="B81" s="8">
        <v>10.7</v>
      </c>
      <c r="C81" s="8">
        <v>11.4</v>
      </c>
      <c r="D81" s="8">
        <v>8.1999999999999993</v>
      </c>
      <c r="E81" s="8">
        <f t="shared" si="25"/>
        <v>1.0654205607476637</v>
      </c>
      <c r="F81" s="8">
        <f t="shared" si="26"/>
        <v>0.71929824561403499</v>
      </c>
      <c r="G81" s="8">
        <v>4.5999999999999996</v>
      </c>
      <c r="H81" s="8">
        <v>5.3</v>
      </c>
      <c r="I81" s="8">
        <v>4.5</v>
      </c>
      <c r="J81" s="8">
        <f t="shared" si="27"/>
        <v>1.1521739130434783</v>
      </c>
      <c r="K81" s="8">
        <f t="shared" si="28"/>
        <v>0.84905660377358494</v>
      </c>
      <c r="L81" s="8">
        <f t="shared" si="20"/>
        <v>49.219999999999992</v>
      </c>
      <c r="M81" s="8">
        <f t="shared" si="21"/>
        <v>60.42</v>
      </c>
      <c r="N81" s="8">
        <f t="shared" si="22"/>
        <v>36.9</v>
      </c>
      <c r="O81" s="8">
        <f t="shared" si="23"/>
        <v>1.2275497765136125</v>
      </c>
      <c r="P81" s="8">
        <f t="shared" si="24"/>
        <v>0.61072492552135049</v>
      </c>
      <c r="Q81" s="8">
        <f t="shared" si="29"/>
        <v>41.231063190937633</v>
      </c>
      <c r="S81" s="8" t="s">
        <v>171</v>
      </c>
      <c r="T81" s="2" t="s">
        <v>508</v>
      </c>
    </row>
    <row r="82" spans="1:20" s="13" customFormat="1" x14ac:dyDescent="0.25">
      <c r="A82" s="16" t="s">
        <v>153</v>
      </c>
      <c r="B82" s="13">
        <v>2.25</v>
      </c>
      <c r="C82" s="13">
        <v>2.7</v>
      </c>
      <c r="D82" s="13">
        <v>2.6</v>
      </c>
      <c r="E82" s="13">
        <f t="shared" si="25"/>
        <v>1.2000000000000002</v>
      </c>
      <c r="F82" s="13">
        <f t="shared" si="26"/>
        <v>0.96296296296296291</v>
      </c>
      <c r="G82" s="13">
        <v>1.6</v>
      </c>
      <c r="H82" s="13">
        <v>2</v>
      </c>
      <c r="I82" s="13">
        <v>1.6</v>
      </c>
      <c r="J82" s="13">
        <f t="shared" si="27"/>
        <v>1.25</v>
      </c>
      <c r="K82" s="13">
        <f t="shared" si="28"/>
        <v>0.8</v>
      </c>
      <c r="L82" s="13">
        <f t="shared" si="20"/>
        <v>3.6</v>
      </c>
      <c r="M82" s="13">
        <f t="shared" si="21"/>
        <v>5.4</v>
      </c>
      <c r="N82" s="13">
        <f t="shared" si="22"/>
        <v>4.16</v>
      </c>
      <c r="O82" s="13">
        <f t="shared" si="23"/>
        <v>1.5</v>
      </c>
      <c r="P82" s="13">
        <f t="shared" si="24"/>
        <v>0.77037037037037037</v>
      </c>
      <c r="Q82" s="8">
        <f t="shared" si="29"/>
        <v>41.033434650455924</v>
      </c>
      <c r="S82" s="13" t="s">
        <v>154</v>
      </c>
      <c r="T82" s="17" t="s">
        <v>509</v>
      </c>
    </row>
    <row r="83" spans="1:20" x14ac:dyDescent="0.25">
      <c r="A83" s="16" t="s">
        <v>153</v>
      </c>
      <c r="B83" s="8">
        <v>2.2999999999999998</v>
      </c>
      <c r="C83" s="8">
        <v>2.2999999999999998</v>
      </c>
      <c r="D83" s="8">
        <v>2.5</v>
      </c>
      <c r="E83" s="8">
        <f t="shared" si="25"/>
        <v>1</v>
      </c>
      <c r="F83" s="8">
        <f t="shared" si="26"/>
        <v>1.0869565217391306</v>
      </c>
      <c r="G83" s="8">
        <v>1.7</v>
      </c>
      <c r="H83" s="8">
        <v>2.0499999999999998</v>
      </c>
      <c r="I83" s="8">
        <v>1.7</v>
      </c>
      <c r="J83" s="8">
        <f t="shared" si="27"/>
        <v>1.2058823529411764</v>
      </c>
      <c r="K83" s="8">
        <f t="shared" si="28"/>
        <v>0.8292682926829269</v>
      </c>
      <c r="L83" s="8">
        <f t="shared" si="20"/>
        <v>3.9099999999999997</v>
      </c>
      <c r="M83" s="8">
        <f t="shared" si="21"/>
        <v>4.714999999999999</v>
      </c>
      <c r="N83" s="8">
        <f t="shared" si="22"/>
        <v>4.25</v>
      </c>
      <c r="O83" s="8">
        <f t="shared" si="23"/>
        <v>1.2058823529411764</v>
      </c>
      <c r="P83" s="8">
        <f t="shared" si="24"/>
        <v>0.90137857900318152</v>
      </c>
      <c r="Q83" s="8">
        <f t="shared" si="29"/>
        <v>36.621359223300971</v>
      </c>
      <c r="S83" s="8" t="s">
        <v>155</v>
      </c>
      <c r="T83" s="17" t="s">
        <v>510</v>
      </c>
    </row>
    <row r="84" spans="1:20" x14ac:dyDescent="0.25">
      <c r="A84" s="16" t="s">
        <v>153</v>
      </c>
      <c r="C84" s="8">
        <v>2.4500000000000002</v>
      </c>
      <c r="D84" s="8">
        <v>2.5</v>
      </c>
      <c r="E84" s="8" t="str">
        <f t="shared" si="25"/>
        <v>unknown</v>
      </c>
      <c r="F84" s="8">
        <f t="shared" si="26"/>
        <v>1.0204081632653061</v>
      </c>
      <c r="H84" s="8">
        <v>1.95</v>
      </c>
      <c r="I84" s="8">
        <v>1.7</v>
      </c>
      <c r="J84" s="8" t="str">
        <f t="shared" si="27"/>
        <v>unknown</v>
      </c>
      <c r="K84" s="8">
        <f t="shared" si="28"/>
        <v>0.87179487179487181</v>
      </c>
      <c r="L84" s="8">
        <f t="shared" si="20"/>
        <v>0</v>
      </c>
      <c r="M84" s="8">
        <f t="shared" si="21"/>
        <v>4.7774999999999999</v>
      </c>
      <c r="N84" s="8">
        <f t="shared" si="22"/>
        <v>4.25</v>
      </c>
      <c r="O84" s="8" t="str">
        <f t="shared" si="23"/>
        <v>unknown</v>
      </c>
      <c r="P84" s="8">
        <f t="shared" si="24"/>
        <v>0.88958660387231814</v>
      </c>
      <c r="S84" s="8" t="s">
        <v>156</v>
      </c>
      <c r="T84" s="17" t="s">
        <v>510</v>
      </c>
    </row>
    <row r="85" spans="1:20" x14ac:dyDescent="0.25">
      <c r="A85" s="16" t="s">
        <v>153</v>
      </c>
      <c r="B85" s="8">
        <v>2.35</v>
      </c>
      <c r="C85" s="8">
        <v>2.4</v>
      </c>
      <c r="D85" s="8">
        <v>2.5</v>
      </c>
      <c r="E85" s="8">
        <f t="shared" si="25"/>
        <v>1.0212765957446808</v>
      </c>
      <c r="F85" s="8">
        <f t="shared" si="26"/>
        <v>1.0416666666666667</v>
      </c>
      <c r="G85" s="8">
        <v>1.65</v>
      </c>
      <c r="H85" s="8">
        <v>2.15</v>
      </c>
      <c r="I85" s="8">
        <v>1.6</v>
      </c>
      <c r="J85" s="8">
        <f t="shared" si="27"/>
        <v>1.303030303030303</v>
      </c>
      <c r="K85" s="8">
        <f t="shared" si="28"/>
        <v>0.74418604651162801</v>
      </c>
      <c r="L85" s="8">
        <f t="shared" si="20"/>
        <v>3.8774999999999999</v>
      </c>
      <c r="M85" s="8">
        <f t="shared" si="21"/>
        <v>5.1599999999999993</v>
      </c>
      <c r="N85" s="8">
        <f t="shared" si="22"/>
        <v>4</v>
      </c>
      <c r="O85" s="8">
        <f t="shared" si="23"/>
        <v>1.3307543520309475</v>
      </c>
      <c r="P85" s="8">
        <f t="shared" si="24"/>
        <v>0.77519379844961256</v>
      </c>
      <c r="Q85" s="8">
        <f>(M85*100)/(L85+M85+N85)</f>
        <v>39.578139980824538</v>
      </c>
      <c r="S85" s="8" t="s">
        <v>157</v>
      </c>
      <c r="T85" s="17" t="s">
        <v>510</v>
      </c>
    </row>
    <row r="86" spans="1:20" x14ac:dyDescent="0.25">
      <c r="A86" s="3" t="s">
        <v>158</v>
      </c>
      <c r="B86" s="8">
        <v>5.7</v>
      </c>
      <c r="C86" s="8">
        <v>6.2</v>
      </c>
      <c r="D86" s="8">
        <v>6.1</v>
      </c>
      <c r="E86" s="8">
        <f t="shared" si="25"/>
        <v>1.0877192982456141</v>
      </c>
      <c r="F86" s="8">
        <f t="shared" si="26"/>
        <v>0.98387096774193539</v>
      </c>
      <c r="G86" s="8">
        <v>3.7</v>
      </c>
      <c r="H86" s="8">
        <v>4.3</v>
      </c>
      <c r="I86" s="8">
        <v>4</v>
      </c>
      <c r="J86" s="8">
        <f t="shared" si="27"/>
        <v>1.1621621621621621</v>
      </c>
      <c r="K86" s="8">
        <f t="shared" si="28"/>
        <v>0.93023255813953487</v>
      </c>
      <c r="L86" s="8">
        <f t="shared" si="20"/>
        <v>21.090000000000003</v>
      </c>
      <c r="M86" s="8">
        <f t="shared" si="21"/>
        <v>26.66</v>
      </c>
      <c r="N86" s="8">
        <f t="shared" si="22"/>
        <v>24.4</v>
      </c>
      <c r="O86" s="8">
        <f t="shared" si="23"/>
        <v>1.2641062114746324</v>
      </c>
      <c r="P86" s="8">
        <f t="shared" si="24"/>
        <v>0.91522880720180044</v>
      </c>
      <c r="Q86" s="8">
        <f>(M86*100)/(L86+M86+N86)</f>
        <v>36.950796950796949</v>
      </c>
      <c r="S86" s="8" t="s">
        <v>159</v>
      </c>
      <c r="T86" s="2" t="s">
        <v>511</v>
      </c>
    </row>
    <row r="87" spans="1:20" x14ac:dyDescent="0.25">
      <c r="A87" s="3" t="s">
        <v>158</v>
      </c>
      <c r="B87" s="8">
        <v>5.6</v>
      </c>
      <c r="C87" s="8">
        <v>6.2</v>
      </c>
      <c r="D87" s="8">
        <v>6.2</v>
      </c>
      <c r="E87" s="8">
        <f t="shared" si="25"/>
        <v>1.1071428571428572</v>
      </c>
      <c r="F87" s="8">
        <f t="shared" si="26"/>
        <v>1</v>
      </c>
      <c r="G87" s="8">
        <v>3.9</v>
      </c>
      <c r="H87" s="8">
        <v>4.3</v>
      </c>
      <c r="I87" s="8">
        <v>3.9</v>
      </c>
      <c r="J87" s="8">
        <f t="shared" si="27"/>
        <v>1.1025641025641026</v>
      </c>
      <c r="K87" s="8">
        <f t="shared" si="28"/>
        <v>0.90697674418604657</v>
      </c>
      <c r="L87" s="8">
        <f t="shared" si="20"/>
        <v>21.84</v>
      </c>
      <c r="M87" s="8">
        <f t="shared" si="21"/>
        <v>26.66</v>
      </c>
      <c r="N87" s="8">
        <f t="shared" si="22"/>
        <v>24.18</v>
      </c>
      <c r="O87" s="8">
        <f t="shared" si="23"/>
        <v>1.2206959706959708</v>
      </c>
      <c r="P87" s="8">
        <f t="shared" si="24"/>
        <v>0.90697674418604646</v>
      </c>
      <c r="Q87" s="8">
        <f>(M87*100)/(L87+M87+N87)</f>
        <v>36.681342872867361</v>
      </c>
      <c r="S87" s="8" t="s">
        <v>160</v>
      </c>
      <c r="T87" s="2" t="s">
        <v>511</v>
      </c>
    </row>
    <row r="88" spans="1:20" x14ac:dyDescent="0.25">
      <c r="A88" s="3" t="s">
        <v>158</v>
      </c>
      <c r="B88" s="8">
        <v>8.1999999999999993</v>
      </c>
      <c r="C88" s="8">
        <v>9</v>
      </c>
      <c r="E88" s="8">
        <f t="shared" si="25"/>
        <v>1.0975609756097562</v>
      </c>
      <c r="F88" s="8">
        <f t="shared" si="26"/>
        <v>0</v>
      </c>
      <c r="G88" s="8">
        <v>5.9</v>
      </c>
      <c r="H88" s="8">
        <v>5.6</v>
      </c>
      <c r="J88" s="8">
        <f t="shared" si="27"/>
        <v>0.94915254237288127</v>
      </c>
      <c r="K88" s="8">
        <f t="shared" si="28"/>
        <v>0</v>
      </c>
      <c r="L88" s="8">
        <f t="shared" si="20"/>
        <v>48.379999999999995</v>
      </c>
      <c r="M88" s="8">
        <f t="shared" si="21"/>
        <v>50.4</v>
      </c>
      <c r="N88" s="8">
        <f t="shared" si="22"/>
        <v>0</v>
      </c>
      <c r="O88" s="8">
        <f t="shared" si="23"/>
        <v>1.0417527904092601</v>
      </c>
      <c r="P88" s="8">
        <f t="shared" si="24"/>
        <v>0</v>
      </c>
      <c r="S88" s="8" t="s">
        <v>161</v>
      </c>
      <c r="T88" s="2" t="s">
        <v>511</v>
      </c>
    </row>
    <row r="89" spans="1:20" x14ac:dyDescent="0.25">
      <c r="A89" s="3" t="s">
        <v>158</v>
      </c>
      <c r="B89" s="8">
        <v>8.4</v>
      </c>
      <c r="C89" s="8">
        <v>9</v>
      </c>
      <c r="D89" s="8">
        <v>9.3000000000000007</v>
      </c>
      <c r="E89" s="8">
        <f t="shared" si="25"/>
        <v>1.0714285714285714</v>
      </c>
      <c r="F89" s="8">
        <f t="shared" si="26"/>
        <v>1.0333333333333334</v>
      </c>
      <c r="G89" s="8">
        <v>5.7</v>
      </c>
      <c r="H89" s="8">
        <v>5.9</v>
      </c>
      <c r="I89" s="8">
        <v>5.3</v>
      </c>
      <c r="J89" s="8">
        <f t="shared" si="27"/>
        <v>1.0350877192982457</v>
      </c>
      <c r="K89" s="8">
        <f t="shared" si="28"/>
        <v>0.89830508474576265</v>
      </c>
      <c r="L89" s="8">
        <f t="shared" si="20"/>
        <v>47.88</v>
      </c>
      <c r="M89" s="8">
        <f t="shared" si="21"/>
        <v>53.1</v>
      </c>
      <c r="N89" s="8">
        <f t="shared" si="22"/>
        <v>49.29</v>
      </c>
      <c r="O89" s="8">
        <f t="shared" si="23"/>
        <v>1.1090225563909775</v>
      </c>
      <c r="P89" s="8">
        <f t="shared" si="24"/>
        <v>0.92824858757062145</v>
      </c>
      <c r="Q89" s="8">
        <f>(M89*100)/(L89+M89+N89)</f>
        <v>35.336394489918142</v>
      </c>
      <c r="S89" s="8" t="s">
        <v>162</v>
      </c>
      <c r="T89" s="2" t="s">
        <v>511</v>
      </c>
    </row>
    <row r="90" spans="1:20" x14ac:dyDescent="0.25">
      <c r="A90" s="3" t="s">
        <v>158</v>
      </c>
      <c r="B90" s="8">
        <v>4.7</v>
      </c>
      <c r="C90" s="8">
        <v>4.7</v>
      </c>
      <c r="E90" s="8">
        <f t="shared" si="25"/>
        <v>1</v>
      </c>
      <c r="F90" s="8">
        <f t="shared" si="26"/>
        <v>0</v>
      </c>
      <c r="G90" s="8">
        <v>3.1</v>
      </c>
      <c r="H90" s="8">
        <v>3.2</v>
      </c>
      <c r="J90" s="8">
        <f t="shared" si="27"/>
        <v>1.032258064516129</v>
      </c>
      <c r="K90" s="8">
        <f t="shared" si="28"/>
        <v>0</v>
      </c>
      <c r="L90" s="8">
        <f t="shared" si="20"/>
        <v>14.57</v>
      </c>
      <c r="M90" s="8">
        <f t="shared" si="21"/>
        <v>15.040000000000001</v>
      </c>
      <c r="N90" s="8">
        <f t="shared" si="22"/>
        <v>0</v>
      </c>
      <c r="O90" s="8">
        <f t="shared" si="23"/>
        <v>1.032258064516129</v>
      </c>
      <c r="P90" s="8">
        <f t="shared" si="24"/>
        <v>0</v>
      </c>
      <c r="S90" s="8" t="s">
        <v>163</v>
      </c>
      <c r="T90" s="2" t="s">
        <v>511</v>
      </c>
    </row>
    <row r="91" spans="1:20" x14ac:dyDescent="0.25">
      <c r="A91" s="3" t="s">
        <v>164</v>
      </c>
      <c r="B91" s="8">
        <v>7</v>
      </c>
      <c r="C91" s="8">
        <v>7.4</v>
      </c>
      <c r="D91" s="8">
        <v>8.3000000000000007</v>
      </c>
      <c r="E91" s="8">
        <f t="shared" si="25"/>
        <v>1.0571428571428572</v>
      </c>
      <c r="F91" s="8">
        <f t="shared" si="26"/>
        <v>1.1216216216216217</v>
      </c>
      <c r="G91" s="8">
        <v>4.5999999999999996</v>
      </c>
      <c r="H91" s="8">
        <v>4.2</v>
      </c>
      <c r="I91" s="8">
        <v>4.8</v>
      </c>
      <c r="J91" s="8">
        <f t="shared" si="27"/>
        <v>0.91304347826086962</v>
      </c>
      <c r="K91" s="8">
        <f t="shared" si="28"/>
        <v>1.1428571428571428</v>
      </c>
      <c r="L91" s="8">
        <f t="shared" si="20"/>
        <v>32.199999999999996</v>
      </c>
      <c r="M91" s="8">
        <f t="shared" si="21"/>
        <v>31.080000000000002</v>
      </c>
      <c r="N91" s="8">
        <f t="shared" si="22"/>
        <v>39.840000000000003</v>
      </c>
      <c r="O91" s="8">
        <f t="shared" si="23"/>
        <v>0.96521739130434803</v>
      </c>
      <c r="P91" s="8">
        <f t="shared" si="24"/>
        <v>1.281853281853282</v>
      </c>
      <c r="Q91" s="8">
        <f t="shared" ref="Q91:Q104" si="30">(M91*100)/(L91+M91+N91)</f>
        <v>30.139643134212566</v>
      </c>
      <c r="S91" s="8" t="s">
        <v>165</v>
      </c>
      <c r="T91" s="2" t="s">
        <v>512</v>
      </c>
    </row>
    <row r="92" spans="1:20" x14ac:dyDescent="0.25">
      <c r="A92" s="3" t="s">
        <v>168</v>
      </c>
      <c r="B92" s="8">
        <v>12.1</v>
      </c>
      <c r="C92" s="8">
        <v>14</v>
      </c>
      <c r="D92" s="8">
        <v>17.8</v>
      </c>
      <c r="E92" s="8">
        <f t="shared" si="25"/>
        <v>1.1570247933884299</v>
      </c>
      <c r="F92" s="8">
        <f t="shared" si="26"/>
        <v>1.2714285714285716</v>
      </c>
      <c r="G92" s="8">
        <v>8.9</v>
      </c>
      <c r="H92" s="8">
        <v>9.6</v>
      </c>
      <c r="I92" s="8">
        <v>10</v>
      </c>
      <c r="J92" s="8">
        <f t="shared" si="27"/>
        <v>1.0786516853932584</v>
      </c>
      <c r="K92" s="8">
        <f t="shared" si="28"/>
        <v>1.0416666666666667</v>
      </c>
      <c r="L92" s="8">
        <f t="shared" si="20"/>
        <v>107.69</v>
      </c>
      <c r="M92" s="8">
        <f t="shared" si="21"/>
        <v>134.4</v>
      </c>
      <c r="N92" s="8">
        <f t="shared" si="22"/>
        <v>178</v>
      </c>
      <c r="O92" s="8">
        <f t="shared" si="23"/>
        <v>1.2480267434302164</v>
      </c>
      <c r="P92" s="8">
        <f t="shared" si="24"/>
        <v>1.3244047619047619</v>
      </c>
      <c r="Q92" s="8">
        <f t="shared" si="30"/>
        <v>31.993144326215809</v>
      </c>
      <c r="S92" s="8" t="s">
        <v>169</v>
      </c>
      <c r="T92" s="2" t="s">
        <v>513</v>
      </c>
    </row>
    <row r="93" spans="1:20" x14ac:dyDescent="0.25">
      <c r="A93" s="3" t="s">
        <v>190</v>
      </c>
      <c r="B93" s="8">
        <v>19.5</v>
      </c>
      <c r="C93" s="8">
        <v>27.25</v>
      </c>
      <c r="D93" s="8">
        <v>40.75</v>
      </c>
      <c r="E93" s="8">
        <f t="shared" si="25"/>
        <v>1.3974358974358974</v>
      </c>
      <c r="F93" s="8">
        <f t="shared" si="26"/>
        <v>1.4954128440366972</v>
      </c>
      <c r="G93" s="8">
        <v>13</v>
      </c>
      <c r="H93" s="8">
        <v>18</v>
      </c>
      <c r="I93" s="8">
        <v>19.25</v>
      </c>
      <c r="J93" s="8">
        <f t="shared" si="27"/>
        <v>1.3846153846153846</v>
      </c>
      <c r="K93" s="8">
        <f t="shared" si="28"/>
        <v>1.0694444444444444</v>
      </c>
      <c r="L93" s="8">
        <f t="shared" si="20"/>
        <v>253.5</v>
      </c>
      <c r="M93" s="8">
        <f t="shared" si="21"/>
        <v>490.5</v>
      </c>
      <c r="N93" s="8">
        <f t="shared" si="22"/>
        <v>784.4375</v>
      </c>
      <c r="O93" s="8">
        <f t="shared" si="23"/>
        <v>1.9349112426035502</v>
      </c>
      <c r="P93" s="8">
        <f t="shared" si="24"/>
        <v>1.5992609582059123</v>
      </c>
      <c r="Q93" s="8">
        <f t="shared" si="30"/>
        <v>32.091596810468204</v>
      </c>
      <c r="S93" s="8" t="s">
        <v>384</v>
      </c>
      <c r="T93" s="8" t="s">
        <v>442</v>
      </c>
    </row>
    <row r="94" spans="1:20" x14ac:dyDescent="0.25">
      <c r="A94" s="3" t="s">
        <v>192</v>
      </c>
      <c r="B94" s="8">
        <v>3.5</v>
      </c>
      <c r="C94" s="8">
        <v>3.25</v>
      </c>
      <c r="D94" s="8">
        <v>4.25</v>
      </c>
      <c r="E94" s="8">
        <f t="shared" si="25"/>
        <v>0.9285714285714286</v>
      </c>
      <c r="F94" s="8">
        <f t="shared" si="26"/>
        <v>1.3076923076923077</v>
      </c>
      <c r="G94" s="8">
        <v>2.75</v>
      </c>
      <c r="H94" s="8">
        <v>3</v>
      </c>
      <c r="I94" s="8">
        <v>3.75</v>
      </c>
      <c r="J94" s="8">
        <f t="shared" si="27"/>
        <v>1.0909090909090908</v>
      </c>
      <c r="K94" s="8">
        <f t="shared" si="28"/>
        <v>1.25</v>
      </c>
      <c r="L94" s="8">
        <f t="shared" si="20"/>
        <v>9.625</v>
      </c>
      <c r="M94" s="8">
        <f t="shared" si="21"/>
        <v>9.75</v>
      </c>
      <c r="N94" s="8">
        <f t="shared" si="22"/>
        <v>15.9375</v>
      </c>
      <c r="O94" s="8">
        <f t="shared" si="23"/>
        <v>1.0129870129870129</v>
      </c>
      <c r="P94" s="8">
        <f t="shared" si="24"/>
        <v>1.6346153846153846</v>
      </c>
      <c r="Q94" s="8">
        <f t="shared" si="30"/>
        <v>27.610619469026549</v>
      </c>
      <c r="S94" s="8" t="s">
        <v>193</v>
      </c>
      <c r="T94" s="8" t="s">
        <v>442</v>
      </c>
    </row>
    <row r="95" spans="1:20" x14ac:dyDescent="0.25">
      <c r="A95" s="3" t="s">
        <v>327</v>
      </c>
      <c r="B95" s="8">
        <v>3</v>
      </c>
      <c r="C95" s="8">
        <v>4</v>
      </c>
      <c r="D95" s="8">
        <v>3.5</v>
      </c>
      <c r="E95" s="8">
        <f t="shared" si="25"/>
        <v>1.3333333333333333</v>
      </c>
      <c r="F95" s="8">
        <f t="shared" si="26"/>
        <v>0.875</v>
      </c>
      <c r="G95" s="8">
        <v>2.5</v>
      </c>
      <c r="H95" s="8">
        <v>3.25</v>
      </c>
      <c r="I95" s="8">
        <v>2.75</v>
      </c>
      <c r="J95" s="8">
        <f t="shared" si="27"/>
        <v>1.3</v>
      </c>
      <c r="K95" s="8">
        <f t="shared" si="28"/>
        <v>0.84615384615384615</v>
      </c>
      <c r="L95" s="8">
        <f t="shared" si="20"/>
        <v>7.5</v>
      </c>
      <c r="M95" s="8">
        <f t="shared" si="21"/>
        <v>13</v>
      </c>
      <c r="N95" s="8">
        <f t="shared" si="22"/>
        <v>9.625</v>
      </c>
      <c r="O95" s="8">
        <f t="shared" si="23"/>
        <v>1.7333333333333334</v>
      </c>
      <c r="P95" s="8">
        <f t="shared" si="24"/>
        <v>0.74038461538461542</v>
      </c>
      <c r="Q95" s="8">
        <f t="shared" si="30"/>
        <v>43.15352697095436</v>
      </c>
      <c r="S95" s="8" t="s">
        <v>328</v>
      </c>
      <c r="T95" s="8" t="s">
        <v>442</v>
      </c>
    </row>
    <row r="96" spans="1:20" x14ac:dyDescent="0.25">
      <c r="A96" s="3" t="s">
        <v>331</v>
      </c>
      <c r="B96" s="8">
        <v>3.5</v>
      </c>
      <c r="C96" s="8">
        <v>3.75</v>
      </c>
      <c r="D96" s="8">
        <v>4.25</v>
      </c>
      <c r="E96" s="8">
        <f t="shared" si="25"/>
        <v>1.0714285714285714</v>
      </c>
      <c r="F96" s="8">
        <f t="shared" si="26"/>
        <v>1.1333333333333333</v>
      </c>
      <c r="G96" s="8">
        <v>3</v>
      </c>
      <c r="H96" s="8">
        <v>3.25</v>
      </c>
      <c r="I96" s="8">
        <v>3</v>
      </c>
      <c r="J96" s="8">
        <f t="shared" si="27"/>
        <v>1.0833333333333333</v>
      </c>
      <c r="K96" s="8">
        <f t="shared" si="28"/>
        <v>0.92307692307692313</v>
      </c>
      <c r="L96" s="8">
        <f t="shared" si="20"/>
        <v>10.5</v>
      </c>
      <c r="M96" s="8">
        <f t="shared" si="21"/>
        <v>12.1875</v>
      </c>
      <c r="N96" s="8">
        <f t="shared" si="22"/>
        <v>12.75</v>
      </c>
      <c r="O96" s="8">
        <f t="shared" si="23"/>
        <v>1.1607142857142858</v>
      </c>
      <c r="P96" s="8">
        <f t="shared" si="24"/>
        <v>1.0461538461538462</v>
      </c>
      <c r="Q96" s="8">
        <f t="shared" si="30"/>
        <v>34.391534391534393</v>
      </c>
      <c r="S96" s="8" t="s">
        <v>332</v>
      </c>
      <c r="T96" s="8" t="s">
        <v>442</v>
      </c>
    </row>
    <row r="97" spans="1:20" x14ac:dyDescent="0.25">
      <c r="A97" s="3" t="s">
        <v>174</v>
      </c>
      <c r="B97" s="8">
        <v>2.13</v>
      </c>
      <c r="C97" s="8">
        <v>2.2400000000000002</v>
      </c>
      <c r="D97" s="8">
        <v>3.28</v>
      </c>
      <c r="E97" s="8">
        <f t="shared" si="25"/>
        <v>1.051643192488263</v>
      </c>
      <c r="F97" s="8">
        <f t="shared" si="26"/>
        <v>1.464285714285714</v>
      </c>
      <c r="G97" s="8">
        <v>1.75</v>
      </c>
      <c r="H97" s="8">
        <v>1.91</v>
      </c>
      <c r="I97" s="8">
        <v>2.06</v>
      </c>
      <c r="J97" s="8">
        <f t="shared" si="27"/>
        <v>1.0914285714285714</v>
      </c>
      <c r="K97" s="8">
        <f t="shared" si="28"/>
        <v>1.0785340314136127</v>
      </c>
      <c r="L97" s="8">
        <f t="shared" si="20"/>
        <v>3.7275</v>
      </c>
      <c r="M97" s="8">
        <f t="shared" si="21"/>
        <v>4.2784000000000004</v>
      </c>
      <c r="N97" s="8">
        <f t="shared" si="22"/>
        <v>6.7568000000000001</v>
      </c>
      <c r="O97" s="8">
        <f t="shared" si="23"/>
        <v>1.147793427230047</v>
      </c>
      <c r="P97" s="8">
        <f t="shared" si="24"/>
        <v>1.5792819745699325</v>
      </c>
      <c r="Q97" s="8">
        <f t="shared" si="30"/>
        <v>28.981148434906896</v>
      </c>
      <c r="S97" s="8" t="s">
        <v>175</v>
      </c>
      <c r="T97" s="2" t="s">
        <v>514</v>
      </c>
    </row>
    <row r="98" spans="1:20" x14ac:dyDescent="0.25">
      <c r="A98" s="3" t="s">
        <v>357</v>
      </c>
      <c r="B98" s="8">
        <v>2.4</v>
      </c>
      <c r="C98" s="8">
        <v>2.2000000000000002</v>
      </c>
      <c r="D98" s="8">
        <v>3.5</v>
      </c>
      <c r="E98" s="8">
        <f t="shared" si="25"/>
        <v>0.91666666666666674</v>
      </c>
      <c r="F98" s="8">
        <f t="shared" si="26"/>
        <v>1.5909090909090908</v>
      </c>
      <c r="G98" s="8">
        <v>2.1</v>
      </c>
      <c r="H98" s="8">
        <v>2.0499999999999998</v>
      </c>
      <c r="I98" s="8">
        <v>2.2000000000000002</v>
      </c>
      <c r="J98" s="8">
        <f t="shared" si="27"/>
        <v>0.97619047619047605</v>
      </c>
      <c r="K98" s="8">
        <f t="shared" si="28"/>
        <v>1.0731707317073174</v>
      </c>
      <c r="L98" s="8">
        <f t="shared" si="20"/>
        <v>5.04</v>
      </c>
      <c r="M98" s="8">
        <f t="shared" si="21"/>
        <v>4.51</v>
      </c>
      <c r="N98" s="8">
        <f t="shared" si="22"/>
        <v>7.7000000000000011</v>
      </c>
      <c r="O98" s="8">
        <f t="shared" si="23"/>
        <v>0.89484126984126977</v>
      </c>
      <c r="P98" s="8">
        <f t="shared" si="24"/>
        <v>1.7073170731707321</v>
      </c>
      <c r="Q98" s="8">
        <f t="shared" si="30"/>
        <v>26.144927536231883</v>
      </c>
      <c r="S98" s="8" t="s">
        <v>358</v>
      </c>
      <c r="T98" s="8" t="s">
        <v>442</v>
      </c>
    </row>
    <row r="99" spans="1:20" x14ac:dyDescent="0.25">
      <c r="A99" s="3" t="s">
        <v>176</v>
      </c>
      <c r="B99" s="8">
        <v>1.07</v>
      </c>
      <c r="C99" s="8">
        <v>0.93</v>
      </c>
      <c r="D99" s="8">
        <v>1.35</v>
      </c>
      <c r="E99" s="8">
        <f t="shared" si="25"/>
        <v>0.86915887850467288</v>
      </c>
      <c r="F99" s="8">
        <f t="shared" si="26"/>
        <v>1.4516129032258065</v>
      </c>
      <c r="G99" s="8">
        <v>0.91</v>
      </c>
      <c r="H99" s="8">
        <v>0.74</v>
      </c>
      <c r="I99" s="8">
        <v>0.88</v>
      </c>
      <c r="J99" s="8">
        <f t="shared" si="27"/>
        <v>0.81318681318681318</v>
      </c>
      <c r="K99" s="8">
        <f t="shared" si="28"/>
        <v>1.1891891891891893</v>
      </c>
      <c r="L99" s="8">
        <f t="shared" ref="L99:L130" si="31">B99*G99</f>
        <v>0.97370000000000012</v>
      </c>
      <c r="M99" s="8">
        <f t="shared" ref="M99:M130" si="32">C99*H99</f>
        <v>0.68820000000000003</v>
      </c>
      <c r="N99" s="8">
        <f t="shared" ref="N99:N130" si="33">D99*I99</f>
        <v>1.1880000000000002</v>
      </c>
      <c r="O99" s="8">
        <f t="shared" ref="O99:O130" si="34">IF(L99=0,"unknown",M99/L99)</f>
        <v>0.7067885385642394</v>
      </c>
      <c r="P99" s="8">
        <f t="shared" ref="P99:P130" si="35">IF(M99=0,"unknown",N99/M99)</f>
        <v>1.7262423714036619</v>
      </c>
      <c r="Q99" s="8">
        <f t="shared" si="30"/>
        <v>24.148215726867608</v>
      </c>
      <c r="S99" s="8" t="s">
        <v>177</v>
      </c>
      <c r="T99" s="2" t="s">
        <v>514</v>
      </c>
    </row>
    <row r="100" spans="1:20" x14ac:dyDescent="0.25">
      <c r="A100" s="3" t="s">
        <v>210</v>
      </c>
      <c r="B100" s="8">
        <v>2.75</v>
      </c>
      <c r="C100" s="8">
        <v>2.75</v>
      </c>
      <c r="D100" s="8">
        <v>4.25</v>
      </c>
      <c r="E100" s="8">
        <f t="shared" si="25"/>
        <v>1</v>
      </c>
      <c r="F100" s="8">
        <f t="shared" si="26"/>
        <v>1.5454545454545454</v>
      </c>
      <c r="G100" s="8">
        <v>2</v>
      </c>
      <c r="H100" s="8">
        <v>2.5</v>
      </c>
      <c r="I100" s="8">
        <v>2.25</v>
      </c>
      <c r="J100" s="8">
        <f t="shared" si="27"/>
        <v>1.25</v>
      </c>
      <c r="K100" s="8">
        <f t="shared" si="28"/>
        <v>0.9</v>
      </c>
      <c r="L100" s="8">
        <f t="shared" si="31"/>
        <v>5.5</v>
      </c>
      <c r="M100" s="8">
        <f t="shared" si="32"/>
        <v>6.875</v>
      </c>
      <c r="N100" s="8">
        <f t="shared" si="33"/>
        <v>9.5625</v>
      </c>
      <c r="O100" s="8">
        <f t="shared" si="34"/>
        <v>1.25</v>
      </c>
      <c r="P100" s="8">
        <f t="shared" si="35"/>
        <v>1.3909090909090909</v>
      </c>
      <c r="Q100" s="8">
        <f t="shared" si="30"/>
        <v>31.33903133903134</v>
      </c>
      <c r="S100" s="8" t="s">
        <v>211</v>
      </c>
      <c r="T100" s="8" t="s">
        <v>442</v>
      </c>
    </row>
    <row r="101" spans="1:20" x14ac:dyDescent="0.25">
      <c r="A101" s="3" t="s">
        <v>195</v>
      </c>
      <c r="B101" s="8">
        <v>7.25</v>
      </c>
      <c r="C101" s="8">
        <v>8.5</v>
      </c>
      <c r="D101" s="8">
        <v>10.75</v>
      </c>
      <c r="E101" s="8">
        <f t="shared" si="25"/>
        <v>1.1724137931034482</v>
      </c>
      <c r="F101" s="8">
        <f t="shared" si="26"/>
        <v>1.2647058823529411</v>
      </c>
      <c r="G101" s="8">
        <v>5</v>
      </c>
      <c r="H101" s="8">
        <v>5.75</v>
      </c>
      <c r="I101" s="8">
        <v>5.5</v>
      </c>
      <c r="J101" s="8">
        <f t="shared" si="27"/>
        <v>1.1499999999999999</v>
      </c>
      <c r="K101" s="8">
        <f t="shared" si="28"/>
        <v>0.95652173913043481</v>
      </c>
      <c r="L101" s="8">
        <f t="shared" si="31"/>
        <v>36.25</v>
      </c>
      <c r="M101" s="8">
        <f t="shared" si="32"/>
        <v>48.875</v>
      </c>
      <c r="N101" s="8">
        <f t="shared" si="33"/>
        <v>59.125</v>
      </c>
      <c r="O101" s="8">
        <f t="shared" si="34"/>
        <v>1.3482758620689654</v>
      </c>
      <c r="P101" s="8">
        <f t="shared" si="35"/>
        <v>1.2097186700767264</v>
      </c>
      <c r="Q101" s="8">
        <f t="shared" si="30"/>
        <v>33.882149046793764</v>
      </c>
      <c r="S101" s="8" t="s">
        <v>196</v>
      </c>
      <c r="T101" s="8" t="s">
        <v>442</v>
      </c>
    </row>
    <row r="102" spans="1:20" x14ac:dyDescent="0.25">
      <c r="A102" s="3" t="s">
        <v>197</v>
      </c>
      <c r="B102" s="8">
        <v>9</v>
      </c>
      <c r="C102" s="8">
        <v>10</v>
      </c>
      <c r="D102" s="8">
        <v>17.25</v>
      </c>
      <c r="E102" s="8">
        <f t="shared" ref="E102:E133" si="36">IF(B102=0,"unknown",C102/B102)</f>
        <v>1.1111111111111112</v>
      </c>
      <c r="F102" s="8">
        <f t="shared" ref="F102:F133" si="37">IF(C102=0,"unknown",D102/C102)</f>
        <v>1.7250000000000001</v>
      </c>
      <c r="G102" s="8">
        <v>4.75</v>
      </c>
      <c r="H102" s="8">
        <v>6</v>
      </c>
      <c r="I102" s="8">
        <v>6.5</v>
      </c>
      <c r="J102" s="8">
        <f t="shared" ref="J102:J133" si="38">IF(G102=0,"unknown",H102/G102)</f>
        <v>1.263157894736842</v>
      </c>
      <c r="K102" s="8">
        <f t="shared" ref="K102:K133" si="39">IF(H102=0,"unknown",I102/H102)</f>
        <v>1.0833333333333333</v>
      </c>
      <c r="L102" s="8">
        <f t="shared" si="31"/>
        <v>42.75</v>
      </c>
      <c r="M102" s="8">
        <f t="shared" si="32"/>
        <v>60</v>
      </c>
      <c r="N102" s="8">
        <f t="shared" si="33"/>
        <v>112.125</v>
      </c>
      <c r="O102" s="8">
        <f t="shared" si="34"/>
        <v>1.4035087719298245</v>
      </c>
      <c r="P102" s="8">
        <f t="shared" si="35"/>
        <v>1.8687499999999999</v>
      </c>
      <c r="Q102" s="8">
        <f t="shared" si="30"/>
        <v>27.923211169284468</v>
      </c>
      <c r="S102" s="8" t="s">
        <v>198</v>
      </c>
      <c r="T102" s="8" t="s">
        <v>442</v>
      </c>
    </row>
    <row r="103" spans="1:20" x14ac:dyDescent="0.25">
      <c r="A103" s="3" t="s">
        <v>197</v>
      </c>
      <c r="B103" s="8">
        <v>9</v>
      </c>
      <c r="C103" s="8">
        <v>9.5</v>
      </c>
      <c r="D103" s="8">
        <v>14.25</v>
      </c>
      <c r="E103" s="8">
        <f t="shared" si="36"/>
        <v>1.0555555555555556</v>
      </c>
      <c r="F103" s="8">
        <f t="shared" si="37"/>
        <v>1.5</v>
      </c>
      <c r="G103" s="8">
        <v>5.5</v>
      </c>
      <c r="H103" s="8">
        <v>6.25</v>
      </c>
      <c r="I103" s="8">
        <v>7</v>
      </c>
      <c r="J103" s="8">
        <f t="shared" si="38"/>
        <v>1.1363636363636365</v>
      </c>
      <c r="K103" s="8">
        <f t="shared" si="39"/>
        <v>1.1200000000000001</v>
      </c>
      <c r="L103" s="8">
        <f t="shared" si="31"/>
        <v>49.5</v>
      </c>
      <c r="M103" s="8">
        <f t="shared" si="32"/>
        <v>59.375</v>
      </c>
      <c r="N103" s="8">
        <f t="shared" si="33"/>
        <v>99.75</v>
      </c>
      <c r="O103" s="8">
        <f t="shared" si="34"/>
        <v>1.1994949494949494</v>
      </c>
      <c r="P103" s="8">
        <f t="shared" si="35"/>
        <v>1.68</v>
      </c>
      <c r="Q103" s="8">
        <f t="shared" si="30"/>
        <v>28.460155781905332</v>
      </c>
      <c r="S103" s="8" t="s">
        <v>199</v>
      </c>
      <c r="T103" s="8" t="s">
        <v>442</v>
      </c>
    </row>
    <row r="104" spans="1:20" x14ac:dyDescent="0.25">
      <c r="A104" s="3" t="s">
        <v>200</v>
      </c>
      <c r="B104" s="8">
        <v>8.25</v>
      </c>
      <c r="C104" s="8">
        <v>9.5</v>
      </c>
      <c r="D104" s="8">
        <v>13.25</v>
      </c>
      <c r="E104" s="8">
        <f t="shared" si="36"/>
        <v>1.1515151515151516</v>
      </c>
      <c r="F104" s="8">
        <f t="shared" si="37"/>
        <v>1.3947368421052631</v>
      </c>
      <c r="G104" s="8">
        <v>4.5</v>
      </c>
      <c r="H104" s="8">
        <v>5.5</v>
      </c>
      <c r="I104" s="8">
        <v>6</v>
      </c>
      <c r="J104" s="8">
        <f t="shared" si="38"/>
        <v>1.2222222222222223</v>
      </c>
      <c r="K104" s="8">
        <f t="shared" si="39"/>
        <v>1.0909090909090908</v>
      </c>
      <c r="L104" s="8">
        <f t="shared" si="31"/>
        <v>37.125</v>
      </c>
      <c r="M104" s="8">
        <f t="shared" si="32"/>
        <v>52.25</v>
      </c>
      <c r="N104" s="8">
        <f t="shared" si="33"/>
        <v>79.5</v>
      </c>
      <c r="O104" s="8">
        <f t="shared" si="34"/>
        <v>1.4074074074074074</v>
      </c>
      <c r="P104" s="8">
        <f t="shared" si="35"/>
        <v>1.5215311004784688</v>
      </c>
      <c r="Q104" s="8">
        <f t="shared" si="30"/>
        <v>30.940044411547003</v>
      </c>
      <c r="S104" s="8" t="s">
        <v>201</v>
      </c>
      <c r="T104" s="8" t="s">
        <v>442</v>
      </c>
    </row>
    <row r="105" spans="1:20" x14ac:dyDescent="0.25">
      <c r="A105" s="3" t="s">
        <v>202</v>
      </c>
      <c r="B105" s="8">
        <v>9.25</v>
      </c>
      <c r="C105" s="8">
        <v>9.75</v>
      </c>
      <c r="E105" s="8">
        <f t="shared" si="36"/>
        <v>1.0540540540540539</v>
      </c>
      <c r="F105" s="8">
        <f t="shared" si="37"/>
        <v>0</v>
      </c>
      <c r="G105" s="8">
        <v>6.5</v>
      </c>
      <c r="H105" s="8">
        <v>7.25</v>
      </c>
      <c r="J105" s="8">
        <f t="shared" si="38"/>
        <v>1.1153846153846154</v>
      </c>
      <c r="K105" s="8">
        <f t="shared" si="39"/>
        <v>0</v>
      </c>
      <c r="L105" s="8">
        <f t="shared" si="31"/>
        <v>60.125</v>
      </c>
      <c r="M105" s="8">
        <f t="shared" si="32"/>
        <v>70.6875</v>
      </c>
      <c r="N105" s="8">
        <f t="shared" si="33"/>
        <v>0</v>
      </c>
      <c r="O105" s="8">
        <f t="shared" si="34"/>
        <v>1.1756756756756757</v>
      </c>
      <c r="P105" s="8">
        <f t="shared" si="35"/>
        <v>0</v>
      </c>
      <c r="S105" s="8" t="s">
        <v>203</v>
      </c>
      <c r="T105" s="8" t="s">
        <v>442</v>
      </c>
    </row>
    <row r="106" spans="1:20" x14ac:dyDescent="0.25">
      <c r="A106" s="3" t="s">
        <v>202</v>
      </c>
      <c r="C106" s="8">
        <v>11</v>
      </c>
      <c r="D106" s="8">
        <v>16</v>
      </c>
      <c r="E106" s="8" t="str">
        <f t="shared" si="36"/>
        <v>unknown</v>
      </c>
      <c r="F106" s="8">
        <f t="shared" si="37"/>
        <v>1.4545454545454546</v>
      </c>
      <c r="H106" s="8">
        <v>8</v>
      </c>
      <c r="I106" s="8">
        <v>8</v>
      </c>
      <c r="J106" s="8" t="str">
        <f t="shared" si="38"/>
        <v>unknown</v>
      </c>
      <c r="K106" s="8">
        <f t="shared" si="39"/>
        <v>1</v>
      </c>
      <c r="L106" s="8">
        <f t="shared" si="31"/>
        <v>0</v>
      </c>
      <c r="M106" s="8">
        <f t="shared" si="32"/>
        <v>88</v>
      </c>
      <c r="N106" s="8">
        <f t="shared" si="33"/>
        <v>128</v>
      </c>
      <c r="O106" s="8" t="str">
        <f t="shared" si="34"/>
        <v>unknown</v>
      </c>
      <c r="P106" s="8">
        <f t="shared" si="35"/>
        <v>1.4545454545454546</v>
      </c>
      <c r="S106" s="8" t="s">
        <v>203</v>
      </c>
      <c r="T106" s="8" t="s">
        <v>442</v>
      </c>
    </row>
    <row r="107" spans="1:20" x14ac:dyDescent="0.25">
      <c r="A107" s="3" t="s">
        <v>204</v>
      </c>
      <c r="B107" s="8">
        <v>9.75</v>
      </c>
      <c r="C107" s="8">
        <v>10.5</v>
      </c>
      <c r="D107" s="8">
        <v>10.75</v>
      </c>
      <c r="E107" s="8">
        <f t="shared" si="36"/>
        <v>1.0769230769230769</v>
      </c>
      <c r="F107" s="8">
        <f t="shared" si="37"/>
        <v>1.0238095238095237</v>
      </c>
      <c r="G107" s="8">
        <v>6.5</v>
      </c>
      <c r="H107" s="8">
        <v>6.75</v>
      </c>
      <c r="I107" s="8">
        <v>5.5</v>
      </c>
      <c r="J107" s="8">
        <f t="shared" si="38"/>
        <v>1.0384615384615385</v>
      </c>
      <c r="K107" s="8">
        <f t="shared" si="39"/>
        <v>0.81481481481481477</v>
      </c>
      <c r="L107" s="8">
        <f t="shared" si="31"/>
        <v>63.375</v>
      </c>
      <c r="M107" s="8">
        <f t="shared" si="32"/>
        <v>70.875</v>
      </c>
      <c r="N107" s="8">
        <f t="shared" si="33"/>
        <v>59.125</v>
      </c>
      <c r="O107" s="8">
        <f t="shared" si="34"/>
        <v>1.1183431952662721</v>
      </c>
      <c r="P107" s="8">
        <f t="shared" si="35"/>
        <v>0.83421516754850089</v>
      </c>
      <c r="Q107" s="8">
        <f t="shared" ref="Q107:Q151" si="40">(M107*100)/(L107+M107+N107)</f>
        <v>36.651583710407238</v>
      </c>
      <c r="S107" s="8" t="s">
        <v>205</v>
      </c>
      <c r="T107" s="8" t="s">
        <v>442</v>
      </c>
    </row>
    <row r="108" spans="1:20" x14ac:dyDescent="0.25">
      <c r="A108" s="3" t="s">
        <v>338</v>
      </c>
      <c r="B108" s="8">
        <v>7.75</v>
      </c>
      <c r="C108" s="8">
        <v>8.5</v>
      </c>
      <c r="D108" s="8">
        <v>8.75</v>
      </c>
      <c r="E108" s="8">
        <f t="shared" si="36"/>
        <v>1.096774193548387</v>
      </c>
      <c r="F108" s="8">
        <f t="shared" si="37"/>
        <v>1.0294117647058822</v>
      </c>
      <c r="G108" s="8">
        <v>7</v>
      </c>
      <c r="H108" s="8">
        <v>6.75</v>
      </c>
      <c r="I108" s="8">
        <v>6</v>
      </c>
      <c r="J108" s="8">
        <f t="shared" si="38"/>
        <v>0.9642857142857143</v>
      </c>
      <c r="K108" s="8">
        <f t="shared" si="39"/>
        <v>0.88888888888888884</v>
      </c>
      <c r="L108" s="8">
        <f t="shared" si="31"/>
        <v>54.25</v>
      </c>
      <c r="M108" s="8">
        <f t="shared" si="32"/>
        <v>57.375</v>
      </c>
      <c r="N108" s="8">
        <f t="shared" si="33"/>
        <v>52.5</v>
      </c>
      <c r="O108" s="8">
        <f t="shared" si="34"/>
        <v>1.0576036866359446</v>
      </c>
      <c r="P108" s="8">
        <f t="shared" si="35"/>
        <v>0.91503267973856206</v>
      </c>
      <c r="Q108" s="8">
        <f t="shared" si="40"/>
        <v>34.958111195734958</v>
      </c>
      <c r="S108" s="8" t="s">
        <v>339</v>
      </c>
      <c r="T108" s="8" t="s">
        <v>442</v>
      </c>
    </row>
    <row r="109" spans="1:20" x14ac:dyDescent="0.25">
      <c r="A109" s="3" t="s">
        <v>338</v>
      </c>
      <c r="B109" s="8">
        <v>8.5</v>
      </c>
      <c r="C109" s="8">
        <v>8.5</v>
      </c>
      <c r="D109" s="8">
        <v>8.25</v>
      </c>
      <c r="E109" s="8">
        <f t="shared" si="36"/>
        <v>1</v>
      </c>
      <c r="F109" s="8">
        <f t="shared" si="37"/>
        <v>0.97058823529411764</v>
      </c>
      <c r="G109" s="8">
        <v>5.75</v>
      </c>
      <c r="H109" s="8">
        <v>7</v>
      </c>
      <c r="I109" s="8">
        <v>5.5</v>
      </c>
      <c r="J109" s="8">
        <f t="shared" si="38"/>
        <v>1.2173913043478262</v>
      </c>
      <c r="K109" s="8">
        <f t="shared" si="39"/>
        <v>0.7857142857142857</v>
      </c>
      <c r="L109" s="8">
        <f t="shared" si="31"/>
        <v>48.875</v>
      </c>
      <c r="M109" s="8">
        <f t="shared" si="32"/>
        <v>59.5</v>
      </c>
      <c r="N109" s="8">
        <f t="shared" si="33"/>
        <v>45.375</v>
      </c>
      <c r="O109" s="8">
        <f t="shared" si="34"/>
        <v>1.2173913043478262</v>
      </c>
      <c r="P109" s="8">
        <f t="shared" si="35"/>
        <v>0.76260504201680668</v>
      </c>
      <c r="Q109" s="8">
        <f t="shared" si="40"/>
        <v>38.699186991869915</v>
      </c>
      <c r="S109" s="8" t="s">
        <v>361</v>
      </c>
      <c r="T109" s="8" t="s">
        <v>442</v>
      </c>
    </row>
    <row r="110" spans="1:20" x14ac:dyDescent="0.25">
      <c r="A110" s="3" t="s">
        <v>207</v>
      </c>
      <c r="B110" s="8">
        <v>7</v>
      </c>
      <c r="C110" s="8">
        <v>7.75</v>
      </c>
      <c r="D110" s="8">
        <v>8.75</v>
      </c>
      <c r="E110" s="8">
        <f t="shared" si="36"/>
        <v>1.1071428571428572</v>
      </c>
      <c r="F110" s="8">
        <f t="shared" si="37"/>
        <v>1.1290322580645162</v>
      </c>
      <c r="G110" s="8">
        <v>4.25</v>
      </c>
      <c r="H110" s="8">
        <v>5.75</v>
      </c>
      <c r="I110" s="8">
        <v>5.5</v>
      </c>
      <c r="J110" s="8">
        <f t="shared" si="38"/>
        <v>1.3529411764705883</v>
      </c>
      <c r="K110" s="8">
        <f t="shared" si="39"/>
        <v>0.95652173913043481</v>
      </c>
      <c r="L110" s="8">
        <f t="shared" si="31"/>
        <v>29.75</v>
      </c>
      <c r="M110" s="8">
        <f t="shared" si="32"/>
        <v>44.5625</v>
      </c>
      <c r="N110" s="8">
        <f t="shared" si="33"/>
        <v>48.125</v>
      </c>
      <c r="O110" s="8">
        <f t="shared" si="34"/>
        <v>1.4978991596638656</v>
      </c>
      <c r="P110" s="8">
        <f t="shared" si="35"/>
        <v>1.0799438990182328</v>
      </c>
      <c r="Q110" s="8">
        <f t="shared" si="40"/>
        <v>36.396120469627363</v>
      </c>
      <c r="S110" s="8" t="s">
        <v>206</v>
      </c>
      <c r="T110" s="8" t="s">
        <v>442</v>
      </c>
    </row>
    <row r="111" spans="1:20" x14ac:dyDescent="0.25">
      <c r="A111" s="3" t="s">
        <v>215</v>
      </c>
      <c r="B111" s="8">
        <v>24.5</v>
      </c>
      <c r="C111" s="8">
        <v>32.299999999999997</v>
      </c>
      <c r="D111" s="8">
        <v>42.5</v>
      </c>
      <c r="E111" s="8">
        <f t="shared" si="36"/>
        <v>1.3183673469387753</v>
      </c>
      <c r="F111" s="8">
        <f t="shared" si="37"/>
        <v>1.3157894736842106</v>
      </c>
      <c r="G111" s="8">
        <v>15.5</v>
      </c>
      <c r="H111" s="8">
        <v>19.100000000000001</v>
      </c>
      <c r="I111" s="8">
        <v>16.100000000000001</v>
      </c>
      <c r="J111" s="8">
        <f t="shared" si="38"/>
        <v>1.2322580645161292</v>
      </c>
      <c r="K111" s="8">
        <f t="shared" si="39"/>
        <v>0.84293193717277493</v>
      </c>
      <c r="L111" s="8">
        <f t="shared" si="31"/>
        <v>379.75</v>
      </c>
      <c r="M111" s="8">
        <f t="shared" si="32"/>
        <v>616.92999999999995</v>
      </c>
      <c r="N111" s="8">
        <f t="shared" si="33"/>
        <v>684.25000000000011</v>
      </c>
      <c r="O111" s="8">
        <f t="shared" si="34"/>
        <v>1.6245687952600394</v>
      </c>
      <c r="P111" s="8">
        <f t="shared" si="35"/>
        <v>1.1091209699641777</v>
      </c>
      <c r="Q111" s="8">
        <f t="shared" si="40"/>
        <v>36.701706793263249</v>
      </c>
      <c r="S111" s="8" t="s">
        <v>216</v>
      </c>
      <c r="T111" s="8" t="s">
        <v>217</v>
      </c>
    </row>
    <row r="112" spans="1:20" x14ac:dyDescent="0.25">
      <c r="A112" s="3" t="s">
        <v>221</v>
      </c>
      <c r="B112" s="8">
        <v>0.84</v>
      </c>
      <c r="C112" s="8">
        <v>0.91</v>
      </c>
      <c r="D112" s="8">
        <v>1.01</v>
      </c>
      <c r="E112" s="8">
        <f t="shared" si="36"/>
        <v>1.0833333333333335</v>
      </c>
      <c r="F112" s="8">
        <f t="shared" si="37"/>
        <v>1.1098901098901099</v>
      </c>
      <c r="G112" s="8">
        <v>0.87</v>
      </c>
      <c r="H112" s="8">
        <v>0.91</v>
      </c>
      <c r="I112" s="8">
        <v>0.87</v>
      </c>
      <c r="J112" s="8">
        <f t="shared" si="38"/>
        <v>1.0459770114942528</v>
      </c>
      <c r="K112" s="8">
        <f t="shared" si="39"/>
        <v>0.95604395604395598</v>
      </c>
      <c r="L112" s="8">
        <f t="shared" si="31"/>
        <v>0.73080000000000001</v>
      </c>
      <c r="M112" s="8">
        <f t="shared" si="32"/>
        <v>0.82810000000000006</v>
      </c>
      <c r="N112" s="8">
        <f t="shared" si="33"/>
        <v>0.87870000000000004</v>
      </c>
      <c r="O112" s="8">
        <f t="shared" si="34"/>
        <v>1.1331417624521074</v>
      </c>
      <c r="P112" s="8">
        <f t="shared" si="35"/>
        <v>1.0611037314334018</v>
      </c>
      <c r="Q112" s="8">
        <f t="shared" si="40"/>
        <v>33.971939612733841</v>
      </c>
      <c r="S112" s="8" t="s">
        <v>216</v>
      </c>
      <c r="T112" s="8" t="s">
        <v>219</v>
      </c>
    </row>
    <row r="113" spans="1:20" x14ac:dyDescent="0.25">
      <c r="A113" s="3" t="s">
        <v>222</v>
      </c>
      <c r="B113" s="8">
        <v>1.6</v>
      </c>
      <c r="C113" s="8">
        <v>1.8</v>
      </c>
      <c r="D113" s="8">
        <v>2.2000000000000002</v>
      </c>
      <c r="E113" s="8">
        <f t="shared" si="36"/>
        <v>1.125</v>
      </c>
      <c r="F113" s="8">
        <f t="shared" si="37"/>
        <v>1.2222222222222223</v>
      </c>
      <c r="G113" s="8">
        <v>1.9</v>
      </c>
      <c r="H113" s="8">
        <v>2.2000000000000002</v>
      </c>
      <c r="I113" s="8">
        <v>2</v>
      </c>
      <c r="J113" s="8">
        <f t="shared" si="38"/>
        <v>1.1578947368421053</v>
      </c>
      <c r="K113" s="8">
        <f t="shared" si="39"/>
        <v>0.90909090909090906</v>
      </c>
      <c r="L113" s="8">
        <f t="shared" si="31"/>
        <v>3.04</v>
      </c>
      <c r="M113" s="8">
        <f t="shared" si="32"/>
        <v>3.9600000000000004</v>
      </c>
      <c r="N113" s="8">
        <f t="shared" si="33"/>
        <v>4.4000000000000004</v>
      </c>
      <c r="O113" s="8">
        <f t="shared" si="34"/>
        <v>1.3026315789473686</v>
      </c>
      <c r="P113" s="8">
        <f t="shared" si="35"/>
        <v>1.1111111111111112</v>
      </c>
      <c r="Q113" s="8">
        <f t="shared" si="40"/>
        <v>34.736842105263165</v>
      </c>
      <c r="S113" s="8" t="s">
        <v>216</v>
      </c>
      <c r="T113" s="8" t="s">
        <v>223</v>
      </c>
    </row>
    <row r="114" spans="1:20" x14ac:dyDescent="0.25">
      <c r="A114" s="3" t="s">
        <v>225</v>
      </c>
      <c r="B114" s="8">
        <v>37</v>
      </c>
      <c r="C114" s="8">
        <v>42</v>
      </c>
      <c r="D114" s="8">
        <v>44.6</v>
      </c>
      <c r="E114" s="8">
        <f t="shared" si="36"/>
        <v>1.1351351351351351</v>
      </c>
      <c r="F114" s="8">
        <f t="shared" si="37"/>
        <v>1.0619047619047619</v>
      </c>
      <c r="G114" s="8">
        <v>29</v>
      </c>
      <c r="H114" s="8">
        <v>27.7</v>
      </c>
      <c r="I114" s="8">
        <v>27.2</v>
      </c>
      <c r="J114" s="8">
        <f t="shared" si="38"/>
        <v>0.95517241379310347</v>
      </c>
      <c r="K114" s="8">
        <f t="shared" si="39"/>
        <v>0.98194945848375448</v>
      </c>
      <c r="L114" s="8">
        <f t="shared" si="31"/>
        <v>1073</v>
      </c>
      <c r="M114" s="8">
        <f t="shared" si="32"/>
        <v>1163.3999999999999</v>
      </c>
      <c r="N114" s="8">
        <f t="shared" si="33"/>
        <v>1213.1200000000001</v>
      </c>
      <c r="O114" s="8">
        <f t="shared" si="34"/>
        <v>1.0842497670083875</v>
      </c>
      <c r="P114" s="8">
        <f t="shared" si="35"/>
        <v>1.0427368059137014</v>
      </c>
      <c r="Q114" s="8">
        <f t="shared" si="40"/>
        <v>33.726431503513531</v>
      </c>
      <c r="S114" s="8" t="s">
        <v>216</v>
      </c>
      <c r="T114" s="8" t="s">
        <v>227</v>
      </c>
    </row>
    <row r="115" spans="1:20" x14ac:dyDescent="0.25">
      <c r="A115" s="3" t="s">
        <v>228</v>
      </c>
      <c r="B115" s="8">
        <v>33.1</v>
      </c>
      <c r="C115" s="8">
        <v>41.2</v>
      </c>
      <c r="D115" s="8">
        <v>54.7</v>
      </c>
      <c r="E115" s="8">
        <f t="shared" si="36"/>
        <v>1.244712990936556</v>
      </c>
      <c r="F115" s="8">
        <f t="shared" si="37"/>
        <v>1.3276699029126213</v>
      </c>
      <c r="G115" s="8">
        <v>16.7</v>
      </c>
      <c r="H115" s="8">
        <v>17.899999999999999</v>
      </c>
      <c r="I115" s="8">
        <v>19.7</v>
      </c>
      <c r="J115" s="8">
        <f t="shared" si="38"/>
        <v>1.0718562874251496</v>
      </c>
      <c r="K115" s="8">
        <f t="shared" si="39"/>
        <v>1.1005586592178771</v>
      </c>
      <c r="L115" s="8">
        <f t="shared" si="31"/>
        <v>552.77</v>
      </c>
      <c r="M115" s="8">
        <f t="shared" si="32"/>
        <v>737.48</v>
      </c>
      <c r="N115" s="8">
        <f t="shared" si="33"/>
        <v>1077.5899999999999</v>
      </c>
      <c r="O115" s="8">
        <f t="shared" si="34"/>
        <v>1.3341534453751109</v>
      </c>
      <c r="P115" s="8">
        <f t="shared" si="35"/>
        <v>1.4611786082334435</v>
      </c>
      <c r="Q115" s="8">
        <f t="shared" si="40"/>
        <v>31.145685519291842</v>
      </c>
      <c r="S115" s="8" t="s">
        <v>216</v>
      </c>
      <c r="T115" s="8" t="s">
        <v>229</v>
      </c>
    </row>
    <row r="116" spans="1:20" x14ac:dyDescent="0.25">
      <c r="A116" s="3" t="s">
        <v>230</v>
      </c>
      <c r="B116" s="8">
        <v>8.8000000000000007</v>
      </c>
      <c r="C116" s="8">
        <v>8.8000000000000007</v>
      </c>
      <c r="D116" s="8">
        <v>11.8</v>
      </c>
      <c r="E116" s="8">
        <f t="shared" si="36"/>
        <v>1</v>
      </c>
      <c r="F116" s="8">
        <f t="shared" si="37"/>
        <v>1.3409090909090908</v>
      </c>
      <c r="G116" s="8">
        <v>5.9</v>
      </c>
      <c r="H116" s="8">
        <v>5.8</v>
      </c>
      <c r="I116" s="8">
        <v>5.7</v>
      </c>
      <c r="J116" s="8">
        <f t="shared" si="38"/>
        <v>0.98305084745762705</v>
      </c>
      <c r="K116" s="8">
        <f t="shared" si="39"/>
        <v>0.98275862068965525</v>
      </c>
      <c r="L116" s="8">
        <f t="shared" si="31"/>
        <v>51.920000000000009</v>
      </c>
      <c r="M116" s="8">
        <f t="shared" si="32"/>
        <v>51.04</v>
      </c>
      <c r="N116" s="8">
        <f t="shared" si="33"/>
        <v>67.260000000000005</v>
      </c>
      <c r="O116" s="8">
        <f t="shared" si="34"/>
        <v>0.98305084745762694</v>
      </c>
      <c r="P116" s="8">
        <f t="shared" si="35"/>
        <v>1.3177899686520378</v>
      </c>
      <c r="Q116" s="8">
        <f t="shared" si="40"/>
        <v>29.984725649159905</v>
      </c>
      <c r="S116" s="8" t="s">
        <v>216</v>
      </c>
      <c r="T116" s="8" t="s">
        <v>231</v>
      </c>
    </row>
    <row r="117" spans="1:20" x14ac:dyDescent="0.25">
      <c r="A117" s="3" t="s">
        <v>235</v>
      </c>
      <c r="B117" s="8">
        <v>21.1</v>
      </c>
      <c r="C117" s="8">
        <v>22.9</v>
      </c>
      <c r="D117" s="8">
        <v>24.9</v>
      </c>
      <c r="E117" s="8">
        <f t="shared" si="36"/>
        <v>1.0853080568720377</v>
      </c>
      <c r="F117" s="8">
        <f t="shared" si="37"/>
        <v>1.0873362445414847</v>
      </c>
      <c r="G117" s="8">
        <v>13.4</v>
      </c>
      <c r="H117" s="8">
        <v>14.4</v>
      </c>
      <c r="I117" s="8">
        <v>15.1</v>
      </c>
      <c r="J117" s="8">
        <f t="shared" si="38"/>
        <v>1.0746268656716418</v>
      </c>
      <c r="K117" s="8">
        <f t="shared" si="39"/>
        <v>1.0486111111111112</v>
      </c>
      <c r="L117" s="8">
        <f t="shared" si="31"/>
        <v>282.74</v>
      </c>
      <c r="M117" s="8">
        <f t="shared" si="32"/>
        <v>329.76</v>
      </c>
      <c r="N117" s="8">
        <f t="shared" si="33"/>
        <v>375.98999999999995</v>
      </c>
      <c r="O117" s="8">
        <f t="shared" si="34"/>
        <v>1.1663011954445779</v>
      </c>
      <c r="P117" s="8">
        <f t="shared" si="35"/>
        <v>1.140192867540029</v>
      </c>
      <c r="Q117" s="8">
        <f t="shared" si="40"/>
        <v>33.3599732925978</v>
      </c>
      <c r="S117" s="8" t="s">
        <v>216</v>
      </c>
      <c r="T117" s="8" t="s">
        <v>236</v>
      </c>
    </row>
    <row r="118" spans="1:20" x14ac:dyDescent="0.25">
      <c r="A118" s="3" t="s">
        <v>238</v>
      </c>
      <c r="B118" s="8">
        <v>2.48</v>
      </c>
      <c r="C118" s="8">
        <v>1.73</v>
      </c>
      <c r="D118" s="8">
        <v>1.88</v>
      </c>
      <c r="E118" s="8">
        <f t="shared" si="36"/>
        <v>0.69758064516129037</v>
      </c>
      <c r="F118" s="8">
        <f t="shared" si="37"/>
        <v>1.0867052023121386</v>
      </c>
      <c r="G118" s="8">
        <v>1.74</v>
      </c>
      <c r="H118" s="8">
        <v>2.04</v>
      </c>
      <c r="I118" s="8">
        <v>1.95</v>
      </c>
      <c r="J118" s="8">
        <f t="shared" si="38"/>
        <v>1.1724137931034484</v>
      </c>
      <c r="K118" s="8">
        <f t="shared" si="39"/>
        <v>0.95588235294117641</v>
      </c>
      <c r="L118" s="8">
        <f t="shared" si="31"/>
        <v>4.3151999999999999</v>
      </c>
      <c r="M118" s="8">
        <f t="shared" si="32"/>
        <v>3.5291999999999999</v>
      </c>
      <c r="N118" s="8">
        <f t="shared" si="33"/>
        <v>3.6659999999999999</v>
      </c>
      <c r="O118" s="8">
        <f t="shared" si="34"/>
        <v>0.81785317018909898</v>
      </c>
      <c r="P118" s="8">
        <f t="shared" si="35"/>
        <v>1.0387623257395444</v>
      </c>
      <c r="Q118" s="8">
        <f t="shared" si="40"/>
        <v>30.660967472894079</v>
      </c>
      <c r="S118" s="8" t="s">
        <v>216</v>
      </c>
      <c r="T118" s="8" t="s">
        <v>239</v>
      </c>
    </row>
    <row r="119" spans="1:20" x14ac:dyDescent="0.25">
      <c r="A119" s="3" t="s">
        <v>240</v>
      </c>
      <c r="B119" s="8">
        <v>16.5</v>
      </c>
      <c r="C119" s="8">
        <v>18.899999999999999</v>
      </c>
      <c r="D119" s="8">
        <v>24.9</v>
      </c>
      <c r="E119" s="8">
        <f t="shared" si="36"/>
        <v>1.1454545454545453</v>
      </c>
      <c r="F119" s="8">
        <f t="shared" si="37"/>
        <v>1.3174603174603174</v>
      </c>
      <c r="G119" s="8">
        <v>11.2</v>
      </c>
      <c r="H119" s="8">
        <v>12.2</v>
      </c>
      <c r="I119" s="8">
        <v>12.7</v>
      </c>
      <c r="J119" s="8">
        <f t="shared" si="38"/>
        <v>1.0892857142857142</v>
      </c>
      <c r="K119" s="8">
        <f t="shared" si="39"/>
        <v>1.040983606557377</v>
      </c>
      <c r="L119" s="8">
        <f t="shared" si="31"/>
        <v>184.79999999999998</v>
      </c>
      <c r="M119" s="8">
        <f t="shared" si="32"/>
        <v>230.57999999999996</v>
      </c>
      <c r="N119" s="8">
        <f t="shared" si="33"/>
        <v>316.22999999999996</v>
      </c>
      <c r="O119" s="8">
        <f t="shared" si="34"/>
        <v>1.2477272727272726</v>
      </c>
      <c r="P119" s="8">
        <f t="shared" si="35"/>
        <v>1.3714545927660682</v>
      </c>
      <c r="Q119" s="8">
        <f t="shared" si="40"/>
        <v>31.516791733300529</v>
      </c>
      <c r="S119" s="8" t="s">
        <v>216</v>
      </c>
      <c r="T119" s="8" t="s">
        <v>241</v>
      </c>
    </row>
    <row r="120" spans="1:20" x14ac:dyDescent="0.25">
      <c r="A120" s="3" t="s">
        <v>244</v>
      </c>
      <c r="B120" s="8">
        <v>5.2</v>
      </c>
      <c r="C120" s="8">
        <v>5.6</v>
      </c>
      <c r="D120" s="8">
        <v>6.6</v>
      </c>
      <c r="E120" s="8">
        <f t="shared" si="36"/>
        <v>1.0769230769230769</v>
      </c>
      <c r="F120" s="8">
        <f t="shared" si="37"/>
        <v>1.1785714285714286</v>
      </c>
      <c r="G120" s="8">
        <v>4.0999999999999996</v>
      </c>
      <c r="H120" s="8">
        <v>4.5</v>
      </c>
      <c r="I120" s="8">
        <v>4.5</v>
      </c>
      <c r="J120" s="8">
        <f t="shared" si="38"/>
        <v>1.0975609756097562</v>
      </c>
      <c r="K120" s="8">
        <f t="shared" si="39"/>
        <v>1</v>
      </c>
      <c r="L120" s="8">
        <f t="shared" si="31"/>
        <v>21.32</v>
      </c>
      <c r="M120" s="8">
        <f t="shared" si="32"/>
        <v>25.2</v>
      </c>
      <c r="N120" s="8">
        <f t="shared" si="33"/>
        <v>29.7</v>
      </c>
      <c r="O120" s="8">
        <f t="shared" si="34"/>
        <v>1.1819887429643527</v>
      </c>
      <c r="P120" s="8">
        <f t="shared" si="35"/>
        <v>1.1785714285714286</v>
      </c>
      <c r="Q120" s="8">
        <f t="shared" si="40"/>
        <v>33.062188401994227</v>
      </c>
      <c r="S120" s="8" t="s">
        <v>216</v>
      </c>
      <c r="T120" s="8" t="s">
        <v>245</v>
      </c>
    </row>
    <row r="121" spans="1:20" x14ac:dyDescent="0.25">
      <c r="A121" s="3" t="s">
        <v>246</v>
      </c>
      <c r="B121" s="8">
        <v>49.3</v>
      </c>
      <c r="C121" s="8">
        <v>49.3</v>
      </c>
      <c r="D121" s="8">
        <v>60.7</v>
      </c>
      <c r="E121" s="8">
        <f t="shared" si="36"/>
        <v>1</v>
      </c>
      <c r="F121" s="8">
        <f t="shared" si="37"/>
        <v>1.2312373225152131</v>
      </c>
      <c r="G121" s="8">
        <v>35.5</v>
      </c>
      <c r="H121" s="8">
        <v>35.5</v>
      </c>
      <c r="I121" s="8">
        <v>33.4</v>
      </c>
      <c r="J121" s="8">
        <f t="shared" si="38"/>
        <v>1</v>
      </c>
      <c r="K121" s="8">
        <f t="shared" si="39"/>
        <v>0.94084507042253518</v>
      </c>
      <c r="L121" s="8">
        <f t="shared" si="31"/>
        <v>1750.1499999999999</v>
      </c>
      <c r="M121" s="8">
        <f t="shared" si="32"/>
        <v>1750.1499999999999</v>
      </c>
      <c r="N121" s="8">
        <f t="shared" si="33"/>
        <v>2027.38</v>
      </c>
      <c r="O121" s="8">
        <f t="shared" si="34"/>
        <v>1</v>
      </c>
      <c r="P121" s="8">
        <f t="shared" si="35"/>
        <v>1.1584035654086795</v>
      </c>
      <c r="Q121" s="8">
        <f t="shared" si="40"/>
        <v>31.661565068889658</v>
      </c>
      <c r="S121" s="8" t="s">
        <v>216</v>
      </c>
      <c r="T121" s="8" t="s">
        <v>253</v>
      </c>
    </row>
    <row r="122" spans="1:20" x14ac:dyDescent="0.25">
      <c r="A122" s="3" t="s">
        <v>248</v>
      </c>
      <c r="B122" s="8">
        <v>25.2</v>
      </c>
      <c r="C122" s="8">
        <v>26.8</v>
      </c>
      <c r="D122" s="8">
        <v>32</v>
      </c>
      <c r="E122" s="8">
        <f t="shared" si="36"/>
        <v>1.0634920634920635</v>
      </c>
      <c r="F122" s="8">
        <f t="shared" si="37"/>
        <v>1.1940298507462686</v>
      </c>
      <c r="G122" s="8">
        <v>17.2</v>
      </c>
      <c r="H122" s="8">
        <v>16.899999999999999</v>
      </c>
      <c r="I122" s="8">
        <v>15.8</v>
      </c>
      <c r="J122" s="8">
        <f t="shared" si="38"/>
        <v>0.98255813953488369</v>
      </c>
      <c r="K122" s="8">
        <f t="shared" si="39"/>
        <v>0.93491124260355041</v>
      </c>
      <c r="L122" s="8">
        <f t="shared" si="31"/>
        <v>433.44</v>
      </c>
      <c r="M122" s="8">
        <f t="shared" si="32"/>
        <v>452.91999999999996</v>
      </c>
      <c r="N122" s="8">
        <f t="shared" si="33"/>
        <v>505.6</v>
      </c>
      <c r="O122" s="8">
        <f t="shared" si="34"/>
        <v>1.0449427833148763</v>
      </c>
      <c r="P122" s="8">
        <f t="shared" si="35"/>
        <v>1.1163119314669259</v>
      </c>
      <c r="Q122" s="8">
        <f t="shared" si="40"/>
        <v>32.538291330210633</v>
      </c>
      <c r="S122" s="8" t="s">
        <v>216</v>
      </c>
      <c r="T122" s="8" t="s">
        <v>251</v>
      </c>
    </row>
    <row r="123" spans="1:20" x14ac:dyDescent="0.25">
      <c r="A123" s="3" t="s">
        <v>250</v>
      </c>
      <c r="B123" s="8">
        <v>2.9</v>
      </c>
      <c r="C123" s="8">
        <v>2.6</v>
      </c>
      <c r="D123" s="8">
        <v>2.6</v>
      </c>
      <c r="E123" s="8">
        <f t="shared" si="36"/>
        <v>0.89655172413793105</v>
      </c>
      <c r="F123" s="8">
        <f t="shared" si="37"/>
        <v>1</v>
      </c>
      <c r="G123" s="8">
        <v>1.9</v>
      </c>
      <c r="H123" s="8">
        <v>2</v>
      </c>
      <c r="I123" s="8">
        <v>1.6</v>
      </c>
      <c r="J123" s="8">
        <f t="shared" si="38"/>
        <v>1.0526315789473684</v>
      </c>
      <c r="K123" s="8">
        <f t="shared" si="39"/>
        <v>0.8</v>
      </c>
      <c r="L123" s="8">
        <f t="shared" si="31"/>
        <v>5.51</v>
      </c>
      <c r="M123" s="8">
        <f t="shared" si="32"/>
        <v>5.2</v>
      </c>
      <c r="N123" s="8">
        <f t="shared" si="33"/>
        <v>4.16</v>
      </c>
      <c r="O123" s="8">
        <f t="shared" si="34"/>
        <v>0.94373865698729587</v>
      </c>
      <c r="P123" s="8">
        <f t="shared" si="35"/>
        <v>0.8</v>
      </c>
      <c r="Q123" s="8">
        <f t="shared" si="40"/>
        <v>34.969737726967047</v>
      </c>
      <c r="S123" s="8" t="s">
        <v>216</v>
      </c>
      <c r="T123" s="8" t="s">
        <v>252</v>
      </c>
    </row>
    <row r="124" spans="1:20" x14ac:dyDescent="0.25">
      <c r="A124" s="3" t="s">
        <v>256</v>
      </c>
      <c r="B124" s="8">
        <v>1.4</v>
      </c>
      <c r="C124" s="8">
        <v>1.5</v>
      </c>
      <c r="D124" s="8">
        <v>1.4</v>
      </c>
      <c r="E124" s="8">
        <f t="shared" si="36"/>
        <v>1.0714285714285714</v>
      </c>
      <c r="F124" s="8">
        <f t="shared" si="37"/>
        <v>0.93333333333333324</v>
      </c>
      <c r="G124" s="8">
        <v>1.2</v>
      </c>
      <c r="H124" s="8">
        <v>1.5</v>
      </c>
      <c r="I124" s="8">
        <v>1.3</v>
      </c>
      <c r="J124" s="8">
        <f t="shared" si="38"/>
        <v>1.25</v>
      </c>
      <c r="K124" s="8">
        <f t="shared" si="39"/>
        <v>0.8666666666666667</v>
      </c>
      <c r="L124" s="8">
        <f t="shared" si="31"/>
        <v>1.68</v>
      </c>
      <c r="M124" s="8">
        <f t="shared" si="32"/>
        <v>2.25</v>
      </c>
      <c r="N124" s="8">
        <f t="shared" si="33"/>
        <v>1.8199999999999998</v>
      </c>
      <c r="O124" s="8">
        <f t="shared" si="34"/>
        <v>1.3392857142857144</v>
      </c>
      <c r="P124" s="8">
        <f t="shared" si="35"/>
        <v>0.80888888888888877</v>
      </c>
      <c r="Q124" s="8">
        <f t="shared" si="40"/>
        <v>39.130434782608695</v>
      </c>
      <c r="S124" s="8" t="s">
        <v>216</v>
      </c>
      <c r="T124" s="8" t="s">
        <v>257</v>
      </c>
    </row>
    <row r="125" spans="1:20" x14ac:dyDescent="0.25">
      <c r="A125" s="3" t="s">
        <v>259</v>
      </c>
      <c r="B125" s="8">
        <v>13.3</v>
      </c>
      <c r="C125" s="8">
        <v>16.399999999999999</v>
      </c>
      <c r="D125" s="8">
        <v>19.2</v>
      </c>
      <c r="E125" s="8">
        <f t="shared" si="36"/>
        <v>1.2330827067669172</v>
      </c>
      <c r="F125" s="8">
        <f t="shared" si="37"/>
        <v>1.1707317073170733</v>
      </c>
      <c r="G125" s="8">
        <v>8.4</v>
      </c>
      <c r="H125" s="8">
        <v>9</v>
      </c>
      <c r="I125" s="8">
        <v>8.5</v>
      </c>
      <c r="J125" s="8">
        <f t="shared" si="38"/>
        <v>1.0714285714285714</v>
      </c>
      <c r="K125" s="8">
        <f t="shared" si="39"/>
        <v>0.94444444444444442</v>
      </c>
      <c r="L125" s="8">
        <f t="shared" si="31"/>
        <v>111.72000000000001</v>
      </c>
      <c r="M125" s="8">
        <f t="shared" si="32"/>
        <v>147.6</v>
      </c>
      <c r="N125" s="8">
        <f t="shared" si="33"/>
        <v>163.19999999999999</v>
      </c>
      <c r="O125" s="8">
        <f t="shared" si="34"/>
        <v>1.321160042964554</v>
      </c>
      <c r="P125" s="8">
        <f t="shared" si="35"/>
        <v>1.1056910569105691</v>
      </c>
      <c r="Q125" s="8">
        <f t="shared" si="40"/>
        <v>34.933257597273503</v>
      </c>
      <c r="S125" s="8" t="s">
        <v>216</v>
      </c>
      <c r="T125" s="8" t="s">
        <v>260</v>
      </c>
    </row>
    <row r="126" spans="1:20" x14ac:dyDescent="0.25">
      <c r="A126" s="3" t="s">
        <v>262</v>
      </c>
      <c r="B126" s="8">
        <v>3.34</v>
      </c>
      <c r="C126" s="8">
        <v>3.75</v>
      </c>
      <c r="D126" s="8">
        <v>3.8</v>
      </c>
      <c r="E126" s="8">
        <f t="shared" si="36"/>
        <v>1.1227544910179641</v>
      </c>
      <c r="F126" s="8">
        <f t="shared" si="37"/>
        <v>1.0133333333333332</v>
      </c>
      <c r="G126" s="8">
        <v>3</v>
      </c>
      <c r="H126" s="8">
        <v>3.71</v>
      </c>
      <c r="I126" s="8">
        <v>3.64</v>
      </c>
      <c r="J126" s="8">
        <f t="shared" si="38"/>
        <v>1.2366666666666666</v>
      </c>
      <c r="K126" s="8">
        <f t="shared" si="39"/>
        <v>0.98113207547169812</v>
      </c>
      <c r="L126" s="8">
        <f t="shared" si="31"/>
        <v>10.02</v>
      </c>
      <c r="M126" s="8">
        <f t="shared" si="32"/>
        <v>13.9125</v>
      </c>
      <c r="N126" s="8">
        <f t="shared" si="33"/>
        <v>13.831999999999999</v>
      </c>
      <c r="O126" s="8">
        <f t="shared" si="34"/>
        <v>1.3884730538922156</v>
      </c>
      <c r="P126" s="8">
        <f t="shared" si="35"/>
        <v>0.99421383647798733</v>
      </c>
      <c r="Q126" s="8">
        <f t="shared" si="40"/>
        <v>36.840154112989715</v>
      </c>
      <c r="S126" s="8" t="s">
        <v>216</v>
      </c>
      <c r="T126" s="8" t="s">
        <v>263</v>
      </c>
    </row>
    <row r="127" spans="1:20" x14ac:dyDescent="0.25">
      <c r="A127" s="3" t="s">
        <v>264</v>
      </c>
      <c r="B127" s="8">
        <v>5.2</v>
      </c>
      <c r="C127" s="8">
        <v>5.3</v>
      </c>
      <c r="D127" s="8">
        <v>8.1999999999999993</v>
      </c>
      <c r="E127" s="8">
        <f t="shared" si="36"/>
        <v>1.0192307692307692</v>
      </c>
      <c r="F127" s="8">
        <f t="shared" si="37"/>
        <v>1.5471698113207546</v>
      </c>
      <c r="G127" s="8">
        <v>3.8</v>
      </c>
      <c r="H127" s="8">
        <v>4.0999999999999996</v>
      </c>
      <c r="I127" s="8">
        <v>4.8</v>
      </c>
      <c r="J127" s="8">
        <f t="shared" si="38"/>
        <v>1.0789473684210527</v>
      </c>
      <c r="K127" s="8">
        <f t="shared" si="39"/>
        <v>1.1707317073170733</v>
      </c>
      <c r="L127" s="8">
        <f t="shared" si="31"/>
        <v>19.759999999999998</v>
      </c>
      <c r="M127" s="8">
        <f t="shared" si="32"/>
        <v>21.729999999999997</v>
      </c>
      <c r="N127" s="8">
        <f t="shared" si="33"/>
        <v>39.359999999999992</v>
      </c>
      <c r="O127" s="8">
        <f t="shared" si="34"/>
        <v>1.0996963562753035</v>
      </c>
      <c r="P127" s="8">
        <f t="shared" si="35"/>
        <v>1.811320754716981</v>
      </c>
      <c r="Q127" s="8">
        <f t="shared" si="40"/>
        <v>26.876932591218303</v>
      </c>
      <c r="S127" s="8" t="s">
        <v>216</v>
      </c>
      <c r="T127" s="8" t="s">
        <v>266</v>
      </c>
    </row>
    <row r="128" spans="1:20" x14ac:dyDescent="0.25">
      <c r="A128" s="3" t="s">
        <v>268</v>
      </c>
      <c r="B128" s="8">
        <v>8.6999999999999993</v>
      </c>
      <c r="C128" s="8">
        <v>9.6</v>
      </c>
      <c r="D128" s="8">
        <v>14</v>
      </c>
      <c r="E128" s="8">
        <f t="shared" si="36"/>
        <v>1.103448275862069</v>
      </c>
      <c r="F128" s="8">
        <f t="shared" si="37"/>
        <v>1.4583333333333335</v>
      </c>
      <c r="G128" s="8">
        <v>5.6</v>
      </c>
      <c r="H128" s="8">
        <v>6.2</v>
      </c>
      <c r="I128" s="8">
        <v>6.1</v>
      </c>
      <c r="J128" s="8">
        <f t="shared" si="38"/>
        <v>1.1071428571428572</v>
      </c>
      <c r="K128" s="8">
        <f t="shared" si="39"/>
        <v>0.98387096774193539</v>
      </c>
      <c r="L128" s="8">
        <f t="shared" si="31"/>
        <v>48.719999999999992</v>
      </c>
      <c r="M128" s="8">
        <f t="shared" si="32"/>
        <v>59.519999999999996</v>
      </c>
      <c r="N128" s="8">
        <f t="shared" si="33"/>
        <v>85.399999999999991</v>
      </c>
      <c r="O128" s="8">
        <f t="shared" si="34"/>
        <v>1.2216748768472907</v>
      </c>
      <c r="P128" s="8">
        <f t="shared" si="35"/>
        <v>1.4348118279569892</v>
      </c>
      <c r="Q128" s="8">
        <f t="shared" si="40"/>
        <v>30.737450939888454</v>
      </c>
      <c r="S128" s="8" t="s">
        <v>216</v>
      </c>
      <c r="T128" s="8" t="s">
        <v>269</v>
      </c>
    </row>
    <row r="129" spans="1:20" x14ac:dyDescent="0.25">
      <c r="A129" s="3" t="s">
        <v>270</v>
      </c>
      <c r="B129" s="8">
        <v>3.67</v>
      </c>
      <c r="C129" s="8">
        <v>3.67</v>
      </c>
      <c r="D129" s="8">
        <v>4.21</v>
      </c>
      <c r="E129" s="8">
        <f t="shared" si="36"/>
        <v>1</v>
      </c>
      <c r="F129" s="8">
        <f t="shared" si="37"/>
        <v>1.1471389645776566</v>
      </c>
      <c r="G129" s="8">
        <v>2.5299999999999998</v>
      </c>
      <c r="H129" s="8">
        <v>2.65</v>
      </c>
      <c r="I129" s="8">
        <v>2.4</v>
      </c>
      <c r="J129" s="8">
        <f t="shared" si="38"/>
        <v>1.0474308300395256</v>
      </c>
      <c r="K129" s="8">
        <f t="shared" si="39"/>
        <v>0.90566037735849059</v>
      </c>
      <c r="L129" s="8">
        <f t="shared" si="31"/>
        <v>9.2850999999999999</v>
      </c>
      <c r="M129" s="8">
        <f t="shared" si="32"/>
        <v>9.7255000000000003</v>
      </c>
      <c r="N129" s="8">
        <f t="shared" si="33"/>
        <v>10.103999999999999</v>
      </c>
      <c r="O129" s="8">
        <f t="shared" si="34"/>
        <v>1.0474308300395256</v>
      </c>
      <c r="P129" s="8">
        <f t="shared" si="35"/>
        <v>1.0389183075420285</v>
      </c>
      <c r="Q129" s="8">
        <f t="shared" si="40"/>
        <v>33.404202702424215</v>
      </c>
      <c r="S129" s="8" t="s">
        <v>216</v>
      </c>
      <c r="T129" s="8" t="s">
        <v>272</v>
      </c>
    </row>
    <row r="130" spans="1:20" x14ac:dyDescent="0.25">
      <c r="A130" s="3" t="s">
        <v>273</v>
      </c>
      <c r="B130" s="8">
        <v>2.67</v>
      </c>
      <c r="C130" s="8">
        <v>2.46</v>
      </c>
      <c r="D130" s="8">
        <v>2.75</v>
      </c>
      <c r="E130" s="8">
        <f t="shared" si="36"/>
        <v>0.9213483146067416</v>
      </c>
      <c r="F130" s="8">
        <f t="shared" si="37"/>
        <v>1.1178861788617886</v>
      </c>
      <c r="G130" s="8">
        <v>3.31</v>
      </c>
      <c r="H130" s="8">
        <v>3.06</v>
      </c>
      <c r="I130" s="8">
        <v>2.5499999999999998</v>
      </c>
      <c r="J130" s="8">
        <f t="shared" si="38"/>
        <v>0.92447129909365555</v>
      </c>
      <c r="K130" s="8">
        <f t="shared" si="39"/>
        <v>0.83333333333333326</v>
      </c>
      <c r="L130" s="8">
        <f t="shared" si="31"/>
        <v>8.8376999999999999</v>
      </c>
      <c r="M130" s="8">
        <f t="shared" si="32"/>
        <v>7.5275999999999996</v>
      </c>
      <c r="N130" s="8">
        <f t="shared" si="33"/>
        <v>7.0124999999999993</v>
      </c>
      <c r="O130" s="8">
        <f t="shared" si="34"/>
        <v>0.85176007332224446</v>
      </c>
      <c r="P130" s="8">
        <f t="shared" si="35"/>
        <v>0.93157181571815717</v>
      </c>
      <c r="Q130" s="8">
        <f t="shared" si="40"/>
        <v>32.199779277776358</v>
      </c>
      <c r="S130" s="8" t="s">
        <v>216</v>
      </c>
      <c r="T130" s="8" t="s">
        <v>275</v>
      </c>
    </row>
    <row r="131" spans="1:20" x14ac:dyDescent="0.25">
      <c r="A131" s="3" t="s">
        <v>276</v>
      </c>
      <c r="B131" s="8">
        <v>11.4</v>
      </c>
      <c r="C131" s="8">
        <v>14.4</v>
      </c>
      <c r="D131" s="8">
        <v>25.8</v>
      </c>
      <c r="E131" s="8">
        <f t="shared" si="36"/>
        <v>1.263157894736842</v>
      </c>
      <c r="F131" s="8">
        <f t="shared" si="37"/>
        <v>1.7916666666666667</v>
      </c>
      <c r="G131" s="8">
        <v>9.5</v>
      </c>
      <c r="H131" s="8">
        <v>11.1</v>
      </c>
      <c r="I131" s="8">
        <v>10.6</v>
      </c>
      <c r="J131" s="8">
        <f t="shared" si="38"/>
        <v>1.1684210526315788</v>
      </c>
      <c r="K131" s="8">
        <f t="shared" si="39"/>
        <v>0.95495495495495497</v>
      </c>
      <c r="L131" s="8">
        <f t="shared" ref="L131:L162" si="41">B131*G131</f>
        <v>108.3</v>
      </c>
      <c r="M131" s="8">
        <f t="shared" ref="M131:M162" si="42">C131*H131</f>
        <v>159.84</v>
      </c>
      <c r="N131" s="8">
        <f t="shared" ref="N131:N162" si="43">D131*I131</f>
        <v>273.48</v>
      </c>
      <c r="O131" s="8">
        <f t="shared" ref="O131:O162" si="44">IF(L131=0,"unknown",M131/L131)</f>
        <v>1.4759002770083103</v>
      </c>
      <c r="P131" s="8">
        <f t="shared" ref="P131:P162" si="45">IF(M131=0,"unknown",N131/M131)</f>
        <v>1.7109609609609611</v>
      </c>
      <c r="Q131" s="8">
        <f t="shared" si="40"/>
        <v>29.511465603190427</v>
      </c>
      <c r="S131" s="8" t="s">
        <v>216</v>
      </c>
      <c r="T131" s="8" t="s">
        <v>277</v>
      </c>
    </row>
    <row r="132" spans="1:20" x14ac:dyDescent="0.25">
      <c r="A132" s="3" t="s">
        <v>280</v>
      </c>
      <c r="B132" s="8">
        <v>7.8</v>
      </c>
      <c r="C132" s="8">
        <v>15.7</v>
      </c>
      <c r="D132" s="8">
        <v>26.6</v>
      </c>
      <c r="E132" s="8">
        <f t="shared" si="36"/>
        <v>2.0128205128205128</v>
      </c>
      <c r="F132" s="8">
        <f t="shared" si="37"/>
        <v>1.6942675159235669</v>
      </c>
      <c r="G132" s="8">
        <v>11.4</v>
      </c>
      <c r="H132" s="8">
        <v>12.8</v>
      </c>
      <c r="I132" s="8">
        <v>13.1</v>
      </c>
      <c r="J132" s="8">
        <f t="shared" si="38"/>
        <v>1.1228070175438596</v>
      </c>
      <c r="K132" s="8">
        <f t="shared" si="39"/>
        <v>1.0234375</v>
      </c>
      <c r="L132" s="8">
        <f t="shared" si="41"/>
        <v>88.92</v>
      </c>
      <c r="M132" s="8">
        <f t="shared" si="42"/>
        <v>200.96</v>
      </c>
      <c r="N132" s="8">
        <f t="shared" si="43"/>
        <v>348.46000000000004</v>
      </c>
      <c r="O132" s="8">
        <f t="shared" si="44"/>
        <v>2.2600089968511021</v>
      </c>
      <c r="P132" s="8">
        <f t="shared" si="45"/>
        <v>1.7339769108280256</v>
      </c>
      <c r="Q132" s="8">
        <f t="shared" si="40"/>
        <v>31.481655544067422</v>
      </c>
      <c r="S132" s="8" t="s">
        <v>216</v>
      </c>
      <c r="T132" s="8" t="s">
        <v>281</v>
      </c>
    </row>
    <row r="133" spans="1:20" x14ac:dyDescent="0.25">
      <c r="A133" s="3" t="s">
        <v>283</v>
      </c>
      <c r="B133" s="8">
        <v>2.8</v>
      </c>
      <c r="C133" s="8">
        <v>2.8</v>
      </c>
      <c r="D133" s="8">
        <v>2.2000000000000002</v>
      </c>
      <c r="E133" s="8">
        <f t="shared" si="36"/>
        <v>1</v>
      </c>
      <c r="F133" s="8">
        <f t="shared" si="37"/>
        <v>0.78571428571428581</v>
      </c>
      <c r="G133" s="8">
        <v>1.9</v>
      </c>
      <c r="H133" s="8">
        <v>1.9</v>
      </c>
      <c r="I133" s="8">
        <v>1.4</v>
      </c>
      <c r="J133" s="8">
        <f t="shared" si="38"/>
        <v>1</v>
      </c>
      <c r="K133" s="8">
        <f t="shared" si="39"/>
        <v>0.73684210526315785</v>
      </c>
      <c r="L133" s="8">
        <f t="shared" si="41"/>
        <v>5.3199999999999994</v>
      </c>
      <c r="M133" s="8">
        <f t="shared" si="42"/>
        <v>5.3199999999999994</v>
      </c>
      <c r="N133" s="8">
        <f t="shared" si="43"/>
        <v>3.08</v>
      </c>
      <c r="O133" s="8">
        <f t="shared" si="44"/>
        <v>1</v>
      </c>
      <c r="P133" s="8">
        <f t="shared" si="45"/>
        <v>0.57894736842105277</v>
      </c>
      <c r="Q133" s="8">
        <f t="shared" si="40"/>
        <v>38.775510204081627</v>
      </c>
      <c r="S133" s="8" t="s">
        <v>216</v>
      </c>
      <c r="T133" s="8" t="s">
        <v>284</v>
      </c>
    </row>
    <row r="134" spans="1:20" x14ac:dyDescent="0.25">
      <c r="A134" s="3" t="s">
        <v>286</v>
      </c>
      <c r="B134" s="8">
        <v>12.5</v>
      </c>
      <c r="C134" s="8">
        <v>15.1</v>
      </c>
      <c r="D134" s="8">
        <v>23.2</v>
      </c>
      <c r="E134" s="8">
        <f t="shared" ref="E134:E165" si="46">IF(B134=0,"unknown",C134/B134)</f>
        <v>1.208</v>
      </c>
      <c r="F134" s="8">
        <f t="shared" ref="F134:F165" si="47">IF(C134=0,"unknown",D134/C134)</f>
        <v>1.5364238410596027</v>
      </c>
      <c r="G134" s="8">
        <v>8.1999999999999993</v>
      </c>
      <c r="H134" s="8">
        <v>10.3</v>
      </c>
      <c r="I134" s="8">
        <v>9.5</v>
      </c>
      <c r="J134" s="8">
        <f t="shared" ref="J134:J165" si="48">IF(G134=0,"unknown",H134/G134)</f>
        <v>1.25609756097561</v>
      </c>
      <c r="K134" s="8">
        <f t="shared" ref="K134:K165" si="49">IF(H134=0,"unknown",I134/H134)</f>
        <v>0.92233009708737856</v>
      </c>
      <c r="L134" s="8">
        <f t="shared" si="41"/>
        <v>102.49999999999999</v>
      </c>
      <c r="M134" s="8">
        <f t="shared" si="42"/>
        <v>155.53</v>
      </c>
      <c r="N134" s="8">
        <f t="shared" si="43"/>
        <v>220.4</v>
      </c>
      <c r="O134" s="8">
        <f t="shared" si="44"/>
        <v>1.5173658536585368</v>
      </c>
      <c r="P134" s="8">
        <f t="shared" si="45"/>
        <v>1.4170899504918666</v>
      </c>
      <c r="Q134" s="8">
        <f t="shared" si="40"/>
        <v>32.508412933971535</v>
      </c>
      <c r="S134" s="8" t="s">
        <v>216</v>
      </c>
      <c r="T134" s="8" t="s">
        <v>260</v>
      </c>
    </row>
    <row r="135" spans="1:20" x14ac:dyDescent="0.25">
      <c r="A135" s="3" t="s">
        <v>287</v>
      </c>
      <c r="B135" s="8">
        <v>12.9</v>
      </c>
      <c r="C135" s="8">
        <v>14</v>
      </c>
      <c r="D135" s="8">
        <v>18.3</v>
      </c>
      <c r="E135" s="8">
        <f t="shared" si="46"/>
        <v>1.0852713178294573</v>
      </c>
      <c r="F135" s="8">
        <f t="shared" si="47"/>
        <v>1.3071428571428572</v>
      </c>
      <c r="G135" s="8">
        <v>7.4</v>
      </c>
      <c r="H135" s="8">
        <v>7</v>
      </c>
      <c r="I135" s="8">
        <v>6.1</v>
      </c>
      <c r="J135" s="8">
        <f t="shared" si="48"/>
        <v>0.94594594594594594</v>
      </c>
      <c r="K135" s="8">
        <f t="shared" si="49"/>
        <v>0.87142857142857133</v>
      </c>
      <c r="L135" s="8">
        <f t="shared" si="41"/>
        <v>95.460000000000008</v>
      </c>
      <c r="M135" s="8">
        <f t="shared" si="42"/>
        <v>98</v>
      </c>
      <c r="N135" s="8">
        <f t="shared" si="43"/>
        <v>111.63</v>
      </c>
      <c r="O135" s="8">
        <f t="shared" si="44"/>
        <v>1.0266080033521894</v>
      </c>
      <c r="P135" s="8">
        <f t="shared" si="45"/>
        <v>1.1390816326530613</v>
      </c>
      <c r="Q135" s="8">
        <f t="shared" si="40"/>
        <v>32.121669015700284</v>
      </c>
      <c r="S135" s="8" t="s">
        <v>216</v>
      </c>
      <c r="T135" s="8" t="s">
        <v>260</v>
      </c>
    </row>
    <row r="136" spans="1:20" x14ac:dyDescent="0.25">
      <c r="A136" s="3" t="s">
        <v>288</v>
      </c>
      <c r="B136" s="8">
        <v>13.9</v>
      </c>
      <c r="C136" s="8">
        <v>17</v>
      </c>
      <c r="D136" s="8">
        <v>24.8</v>
      </c>
      <c r="E136" s="8">
        <f t="shared" si="46"/>
        <v>1.2230215827338129</v>
      </c>
      <c r="F136" s="8">
        <f t="shared" si="47"/>
        <v>1.4588235294117649</v>
      </c>
      <c r="G136" s="8">
        <v>9.8000000000000007</v>
      </c>
      <c r="H136" s="8">
        <v>10.6</v>
      </c>
      <c r="I136" s="8">
        <v>11</v>
      </c>
      <c r="J136" s="8">
        <f t="shared" si="48"/>
        <v>1.0816326530612244</v>
      </c>
      <c r="K136" s="8">
        <f t="shared" si="49"/>
        <v>1.0377358490566038</v>
      </c>
      <c r="L136" s="8">
        <f t="shared" si="41"/>
        <v>136.22000000000003</v>
      </c>
      <c r="M136" s="8">
        <f t="shared" si="42"/>
        <v>180.2</v>
      </c>
      <c r="N136" s="8">
        <f t="shared" si="43"/>
        <v>272.8</v>
      </c>
      <c r="O136" s="8">
        <f t="shared" si="44"/>
        <v>1.3228600792835117</v>
      </c>
      <c r="P136" s="8">
        <f t="shared" si="45"/>
        <v>1.5138734739178692</v>
      </c>
      <c r="Q136" s="8">
        <f t="shared" si="40"/>
        <v>30.58280438545874</v>
      </c>
      <c r="S136" s="8" t="s">
        <v>216</v>
      </c>
      <c r="T136" s="8" t="s">
        <v>260</v>
      </c>
    </row>
    <row r="137" spans="1:20" x14ac:dyDescent="0.25">
      <c r="A137" s="3" t="s">
        <v>289</v>
      </c>
      <c r="B137" s="8">
        <v>13.1</v>
      </c>
      <c r="C137" s="8">
        <v>12.9</v>
      </c>
      <c r="D137" s="8">
        <v>15</v>
      </c>
      <c r="E137" s="8">
        <f t="shared" si="46"/>
        <v>0.984732824427481</v>
      </c>
      <c r="F137" s="8">
        <f t="shared" si="47"/>
        <v>1.1627906976744187</v>
      </c>
      <c r="G137" s="8">
        <v>16.8</v>
      </c>
      <c r="H137" s="8">
        <v>17.2</v>
      </c>
      <c r="I137" s="8">
        <v>16.3</v>
      </c>
      <c r="J137" s="8">
        <f t="shared" si="48"/>
        <v>1.0238095238095237</v>
      </c>
      <c r="K137" s="8">
        <f t="shared" si="49"/>
        <v>0.94767441860465129</v>
      </c>
      <c r="L137" s="8">
        <f t="shared" si="41"/>
        <v>220.08</v>
      </c>
      <c r="M137" s="8">
        <f t="shared" si="42"/>
        <v>221.88</v>
      </c>
      <c r="N137" s="8">
        <f t="shared" si="43"/>
        <v>244.5</v>
      </c>
      <c r="O137" s="8">
        <f t="shared" si="44"/>
        <v>1.0081788440567065</v>
      </c>
      <c r="P137" s="8">
        <f t="shared" si="45"/>
        <v>1.1019469983775014</v>
      </c>
      <c r="Q137" s="8">
        <f t="shared" si="40"/>
        <v>32.322349444978585</v>
      </c>
      <c r="S137" s="8" t="s">
        <v>216</v>
      </c>
      <c r="T137" s="8" t="s">
        <v>291</v>
      </c>
    </row>
    <row r="138" spans="1:20" x14ac:dyDescent="0.25">
      <c r="A138" s="3" t="s">
        <v>292</v>
      </c>
      <c r="B138" s="8">
        <v>3.3</v>
      </c>
      <c r="C138" s="8">
        <v>3.6</v>
      </c>
      <c r="D138" s="8">
        <v>4.2</v>
      </c>
      <c r="E138" s="8">
        <f t="shared" si="46"/>
        <v>1.0909090909090911</v>
      </c>
      <c r="F138" s="8">
        <f t="shared" si="47"/>
        <v>1.1666666666666667</v>
      </c>
      <c r="G138" s="8">
        <v>3.8</v>
      </c>
      <c r="H138" s="8">
        <v>4.3</v>
      </c>
      <c r="I138" s="8">
        <v>4.2</v>
      </c>
      <c r="J138" s="8">
        <f t="shared" si="48"/>
        <v>1.131578947368421</v>
      </c>
      <c r="K138" s="8">
        <f t="shared" si="49"/>
        <v>0.9767441860465117</v>
      </c>
      <c r="L138" s="8">
        <f t="shared" si="41"/>
        <v>12.54</v>
      </c>
      <c r="M138" s="8">
        <f t="shared" si="42"/>
        <v>15.48</v>
      </c>
      <c r="N138" s="8">
        <f t="shared" si="43"/>
        <v>17.64</v>
      </c>
      <c r="O138" s="8">
        <f t="shared" si="44"/>
        <v>1.2344497607655505</v>
      </c>
      <c r="P138" s="8">
        <f t="shared" si="45"/>
        <v>1.1395348837209303</v>
      </c>
      <c r="Q138" s="8">
        <f t="shared" si="40"/>
        <v>33.90275952693824</v>
      </c>
      <c r="S138" s="8" t="s">
        <v>216</v>
      </c>
      <c r="T138" s="8" t="s">
        <v>293</v>
      </c>
    </row>
    <row r="139" spans="1:20" x14ac:dyDescent="0.25">
      <c r="A139" s="3" t="s">
        <v>294</v>
      </c>
      <c r="B139" s="8">
        <v>25.4</v>
      </c>
      <c r="C139" s="8">
        <v>25.4</v>
      </c>
      <c r="D139" s="8">
        <v>23.8</v>
      </c>
      <c r="E139" s="8">
        <f t="shared" si="46"/>
        <v>1</v>
      </c>
      <c r="F139" s="8">
        <f t="shared" si="47"/>
        <v>0.93700787401574814</v>
      </c>
      <c r="G139" s="8">
        <v>9.3000000000000007</v>
      </c>
      <c r="H139" s="8">
        <v>8.5</v>
      </c>
      <c r="I139" s="8">
        <v>6.8</v>
      </c>
      <c r="J139" s="8">
        <f t="shared" si="48"/>
        <v>0.91397849462365588</v>
      </c>
      <c r="K139" s="8">
        <f t="shared" si="49"/>
        <v>0.79999999999999993</v>
      </c>
      <c r="L139" s="8">
        <f t="shared" si="41"/>
        <v>236.22</v>
      </c>
      <c r="M139" s="8">
        <f t="shared" si="42"/>
        <v>215.89999999999998</v>
      </c>
      <c r="N139" s="8">
        <f t="shared" si="43"/>
        <v>161.84</v>
      </c>
      <c r="O139" s="8">
        <f t="shared" si="44"/>
        <v>0.91397849462365577</v>
      </c>
      <c r="P139" s="8">
        <f t="shared" si="45"/>
        <v>0.74960629921259847</v>
      </c>
      <c r="Q139" s="8">
        <f t="shared" si="40"/>
        <v>35.165157339240331</v>
      </c>
      <c r="S139" s="8" t="s">
        <v>216</v>
      </c>
      <c r="T139" s="8" t="s">
        <v>295</v>
      </c>
    </row>
    <row r="140" spans="1:20" x14ac:dyDescent="0.25">
      <c r="A140" s="3" t="s">
        <v>299</v>
      </c>
      <c r="B140" s="8">
        <v>7.6</v>
      </c>
      <c r="C140" s="8">
        <v>4</v>
      </c>
      <c r="D140" s="8">
        <v>2.6</v>
      </c>
      <c r="E140" s="8">
        <f t="shared" si="46"/>
        <v>0.52631578947368418</v>
      </c>
      <c r="F140" s="8">
        <f t="shared" si="47"/>
        <v>0.65</v>
      </c>
      <c r="G140" s="8">
        <v>4.0999999999999996</v>
      </c>
      <c r="H140" s="8">
        <v>3</v>
      </c>
      <c r="I140" s="8">
        <v>1.7</v>
      </c>
      <c r="J140" s="8">
        <f t="shared" si="48"/>
        <v>0.73170731707317083</v>
      </c>
      <c r="K140" s="8">
        <f t="shared" si="49"/>
        <v>0.56666666666666665</v>
      </c>
      <c r="L140" s="8">
        <f t="shared" si="41"/>
        <v>31.159999999999997</v>
      </c>
      <c r="M140" s="8">
        <f t="shared" si="42"/>
        <v>12</v>
      </c>
      <c r="N140" s="8">
        <f t="shared" si="43"/>
        <v>4.42</v>
      </c>
      <c r="O140" s="8">
        <f t="shared" si="44"/>
        <v>0.38510911424903727</v>
      </c>
      <c r="P140" s="8">
        <f t="shared" si="45"/>
        <v>0.36833333333333335</v>
      </c>
      <c r="Q140" s="8">
        <f t="shared" si="40"/>
        <v>25.220680958385877</v>
      </c>
      <c r="S140" s="8" t="s">
        <v>216</v>
      </c>
      <c r="T140" s="8" t="s">
        <v>300</v>
      </c>
    </row>
    <row r="141" spans="1:20" x14ac:dyDescent="0.25">
      <c r="A141" s="3" t="s">
        <v>301</v>
      </c>
      <c r="B141" s="8">
        <v>1.1399999999999999</v>
      </c>
      <c r="C141" s="8">
        <v>1.19</v>
      </c>
      <c r="D141" s="8">
        <v>1.24</v>
      </c>
      <c r="E141" s="8">
        <f t="shared" si="46"/>
        <v>1.0438596491228072</v>
      </c>
      <c r="F141" s="8">
        <f t="shared" si="47"/>
        <v>1.0420168067226891</v>
      </c>
      <c r="G141" s="8">
        <v>1.58</v>
      </c>
      <c r="H141" s="8">
        <v>1.59</v>
      </c>
      <c r="I141" s="8">
        <v>1.37</v>
      </c>
      <c r="J141" s="8">
        <f t="shared" si="48"/>
        <v>1.0063291139240507</v>
      </c>
      <c r="K141" s="8">
        <f t="shared" si="49"/>
        <v>0.86163522012578619</v>
      </c>
      <c r="L141" s="8">
        <f t="shared" si="41"/>
        <v>1.8011999999999999</v>
      </c>
      <c r="M141" s="8">
        <f t="shared" si="42"/>
        <v>1.8921000000000001</v>
      </c>
      <c r="N141" s="8">
        <f t="shared" si="43"/>
        <v>1.6988000000000001</v>
      </c>
      <c r="O141" s="8">
        <f t="shared" si="44"/>
        <v>1.0504663557628249</v>
      </c>
      <c r="P141" s="8">
        <f t="shared" si="45"/>
        <v>0.89783838063527299</v>
      </c>
      <c r="Q141" s="8">
        <f t="shared" si="40"/>
        <v>35.090224587822924</v>
      </c>
      <c r="S141" s="8" t="s">
        <v>216</v>
      </c>
      <c r="T141" s="8" t="s">
        <v>303</v>
      </c>
    </row>
    <row r="142" spans="1:20" x14ac:dyDescent="0.25">
      <c r="A142" s="3" t="s">
        <v>304</v>
      </c>
      <c r="B142" s="8">
        <v>2.85</v>
      </c>
      <c r="C142" s="8">
        <v>2.7</v>
      </c>
      <c r="D142" s="8">
        <v>2.2000000000000002</v>
      </c>
      <c r="E142" s="8">
        <f t="shared" si="46"/>
        <v>0.94736842105263164</v>
      </c>
      <c r="F142" s="8">
        <f t="shared" si="47"/>
        <v>0.81481481481481488</v>
      </c>
      <c r="G142" s="8">
        <v>2.0499999999999998</v>
      </c>
      <c r="H142" s="8">
        <v>2.1</v>
      </c>
      <c r="I142" s="8">
        <v>1.6</v>
      </c>
      <c r="J142" s="8">
        <f t="shared" si="48"/>
        <v>1.024390243902439</v>
      </c>
      <c r="K142" s="8">
        <f t="shared" si="49"/>
        <v>0.76190476190476186</v>
      </c>
      <c r="L142" s="8">
        <f t="shared" si="41"/>
        <v>5.8424999999999994</v>
      </c>
      <c r="M142" s="8">
        <f t="shared" si="42"/>
        <v>5.6700000000000008</v>
      </c>
      <c r="N142" s="8">
        <f t="shared" si="43"/>
        <v>3.5200000000000005</v>
      </c>
      <c r="O142" s="8">
        <f t="shared" si="44"/>
        <v>0.97047496790757404</v>
      </c>
      <c r="P142" s="8">
        <f t="shared" si="45"/>
        <v>0.62081128747795411</v>
      </c>
      <c r="Q142" s="8">
        <f t="shared" si="40"/>
        <v>37.718277066356237</v>
      </c>
      <c r="S142" s="8" t="s">
        <v>216</v>
      </c>
      <c r="T142" s="8" t="s">
        <v>306</v>
      </c>
    </row>
    <row r="143" spans="1:20" x14ac:dyDescent="0.25">
      <c r="A143" s="3" t="s">
        <v>307</v>
      </c>
      <c r="B143" s="8">
        <v>2.3199999999999998</v>
      </c>
      <c r="C143" s="8">
        <v>1.99</v>
      </c>
      <c r="D143" s="8">
        <v>1.67</v>
      </c>
      <c r="E143" s="8">
        <f t="shared" si="46"/>
        <v>0.85775862068965525</v>
      </c>
      <c r="F143" s="8">
        <f t="shared" si="47"/>
        <v>0.83919597989949746</v>
      </c>
      <c r="G143" s="8">
        <v>1.63</v>
      </c>
      <c r="H143" s="8">
        <v>1.58</v>
      </c>
      <c r="I143" s="8">
        <v>1.41</v>
      </c>
      <c r="J143" s="8">
        <f t="shared" si="48"/>
        <v>0.96932515337423319</v>
      </c>
      <c r="K143" s="8">
        <f t="shared" si="49"/>
        <v>0.89240506329113911</v>
      </c>
      <c r="L143" s="8">
        <f t="shared" si="41"/>
        <v>3.7815999999999996</v>
      </c>
      <c r="M143" s="8">
        <f t="shared" si="42"/>
        <v>3.1442000000000001</v>
      </c>
      <c r="N143" s="8">
        <f t="shared" si="43"/>
        <v>2.3546999999999998</v>
      </c>
      <c r="O143" s="8">
        <f t="shared" si="44"/>
        <v>0.8314470065580708</v>
      </c>
      <c r="P143" s="8">
        <f t="shared" si="45"/>
        <v>0.74890274155588055</v>
      </c>
      <c r="Q143" s="8">
        <f t="shared" si="40"/>
        <v>33.879640105597758</v>
      </c>
      <c r="S143" s="8" t="s">
        <v>216</v>
      </c>
      <c r="T143" s="8" t="s">
        <v>309</v>
      </c>
    </row>
    <row r="144" spans="1:20" x14ac:dyDescent="0.25">
      <c r="A144" s="3" t="s">
        <v>310</v>
      </c>
      <c r="B144" s="8">
        <v>2.2000000000000002</v>
      </c>
      <c r="C144" s="8">
        <v>1.92</v>
      </c>
      <c r="D144" s="8">
        <v>1.71</v>
      </c>
      <c r="E144" s="8">
        <f t="shared" si="46"/>
        <v>0.87272727272727257</v>
      </c>
      <c r="F144" s="8">
        <f t="shared" si="47"/>
        <v>0.890625</v>
      </c>
      <c r="G144" s="8">
        <v>1.46</v>
      </c>
      <c r="H144" s="8">
        <v>1.63</v>
      </c>
      <c r="I144" s="8">
        <v>1.22</v>
      </c>
      <c r="J144" s="8">
        <f t="shared" si="48"/>
        <v>1.1164383561643836</v>
      </c>
      <c r="K144" s="8">
        <f t="shared" si="49"/>
        <v>0.74846625766871167</v>
      </c>
      <c r="L144" s="8">
        <f t="shared" si="41"/>
        <v>3.2120000000000002</v>
      </c>
      <c r="M144" s="8">
        <f t="shared" si="42"/>
        <v>3.1295999999999995</v>
      </c>
      <c r="N144" s="8">
        <f t="shared" si="43"/>
        <v>2.0861999999999998</v>
      </c>
      <c r="O144" s="8">
        <f t="shared" si="44"/>
        <v>0.97434620174346176</v>
      </c>
      <c r="P144" s="8">
        <f t="shared" si="45"/>
        <v>0.6666027607361964</v>
      </c>
      <c r="Q144" s="8">
        <f t="shared" si="40"/>
        <v>37.134246185244066</v>
      </c>
      <c r="S144" s="8" t="s">
        <v>216</v>
      </c>
      <c r="T144" s="8" t="s">
        <v>312</v>
      </c>
    </row>
    <row r="145" spans="1:20" x14ac:dyDescent="0.25">
      <c r="A145" s="3" t="s">
        <v>313</v>
      </c>
      <c r="B145" s="8">
        <v>11.1</v>
      </c>
      <c r="C145" s="8">
        <v>10.1</v>
      </c>
      <c r="D145" s="8">
        <v>6.6</v>
      </c>
      <c r="E145" s="8">
        <f t="shared" si="46"/>
        <v>0.90990990990990994</v>
      </c>
      <c r="F145" s="8">
        <f t="shared" si="47"/>
        <v>0.65346534653465349</v>
      </c>
      <c r="G145" s="8">
        <v>6.5</v>
      </c>
      <c r="H145" s="8">
        <v>6.5</v>
      </c>
      <c r="I145" s="8">
        <v>4.4000000000000004</v>
      </c>
      <c r="J145" s="8">
        <f t="shared" si="48"/>
        <v>1</v>
      </c>
      <c r="K145" s="8">
        <f t="shared" si="49"/>
        <v>0.67692307692307696</v>
      </c>
      <c r="L145" s="8">
        <f t="shared" si="41"/>
        <v>72.149999999999991</v>
      </c>
      <c r="M145" s="8">
        <f t="shared" si="42"/>
        <v>65.649999999999991</v>
      </c>
      <c r="N145" s="8">
        <f t="shared" si="43"/>
        <v>29.04</v>
      </c>
      <c r="O145" s="8">
        <f t="shared" si="44"/>
        <v>0.90990990990990994</v>
      </c>
      <c r="P145" s="8">
        <f t="shared" si="45"/>
        <v>0.44234577303884237</v>
      </c>
      <c r="Q145" s="8">
        <f t="shared" si="40"/>
        <v>39.349076959961643</v>
      </c>
      <c r="S145" s="8" t="s">
        <v>216</v>
      </c>
      <c r="T145" s="8" t="s">
        <v>315</v>
      </c>
    </row>
    <row r="146" spans="1:20" x14ac:dyDescent="0.25">
      <c r="A146" s="3" t="s">
        <v>316</v>
      </c>
      <c r="B146" s="8">
        <v>2.2999999999999998</v>
      </c>
      <c r="C146" s="8">
        <v>2.8</v>
      </c>
      <c r="D146" s="8">
        <v>3.4</v>
      </c>
      <c r="E146" s="8">
        <f t="shared" si="46"/>
        <v>1.2173913043478262</v>
      </c>
      <c r="F146" s="8">
        <f t="shared" si="47"/>
        <v>1.2142857142857144</v>
      </c>
      <c r="G146" s="8">
        <v>3.1</v>
      </c>
      <c r="H146" s="8">
        <v>3.3</v>
      </c>
      <c r="I146" s="8">
        <v>3.1</v>
      </c>
      <c r="J146" s="8">
        <f t="shared" si="48"/>
        <v>1.064516129032258</v>
      </c>
      <c r="K146" s="8">
        <f t="shared" si="49"/>
        <v>0.93939393939393945</v>
      </c>
      <c r="L146" s="8">
        <f t="shared" si="41"/>
        <v>7.13</v>
      </c>
      <c r="M146" s="8">
        <f t="shared" si="42"/>
        <v>9.2399999999999984</v>
      </c>
      <c r="N146" s="8">
        <f t="shared" si="43"/>
        <v>10.54</v>
      </c>
      <c r="O146" s="8">
        <f t="shared" si="44"/>
        <v>1.2959326788218792</v>
      </c>
      <c r="P146" s="8">
        <f t="shared" si="45"/>
        <v>1.1406926406926408</v>
      </c>
      <c r="Q146" s="8">
        <f t="shared" si="40"/>
        <v>34.336677814938682</v>
      </c>
      <c r="S146" s="8" t="s">
        <v>216</v>
      </c>
      <c r="T146" s="8" t="s">
        <v>318</v>
      </c>
    </row>
    <row r="147" spans="1:20" x14ac:dyDescent="0.25">
      <c r="A147" s="3" t="s">
        <v>320</v>
      </c>
      <c r="B147" s="8">
        <v>25.1</v>
      </c>
      <c r="C147" s="8">
        <v>33.5</v>
      </c>
      <c r="D147" s="8">
        <v>48.15</v>
      </c>
      <c r="E147" s="8">
        <f t="shared" si="46"/>
        <v>1.3346613545816732</v>
      </c>
      <c r="F147" s="8">
        <f t="shared" si="47"/>
        <v>1.4373134328358208</v>
      </c>
      <c r="G147" s="8">
        <v>15.8</v>
      </c>
      <c r="H147" s="8">
        <v>24.4</v>
      </c>
      <c r="I147" s="8">
        <v>32.81</v>
      </c>
      <c r="J147" s="8">
        <f t="shared" si="48"/>
        <v>1.5443037974683542</v>
      </c>
      <c r="K147" s="8">
        <f t="shared" si="49"/>
        <v>1.3446721311475411</v>
      </c>
      <c r="L147" s="8">
        <f t="shared" si="41"/>
        <v>396.58000000000004</v>
      </c>
      <c r="M147" s="8">
        <f t="shared" si="42"/>
        <v>817.4</v>
      </c>
      <c r="N147" s="8">
        <f t="shared" si="43"/>
        <v>1579.8015</v>
      </c>
      <c r="O147" s="8">
        <f t="shared" si="44"/>
        <v>2.0611225982147356</v>
      </c>
      <c r="P147" s="8">
        <f t="shared" si="45"/>
        <v>1.9327153168583313</v>
      </c>
      <c r="Q147" s="8">
        <f t="shared" si="40"/>
        <v>29.257835661092322</v>
      </c>
      <c r="S147" s="8" t="s">
        <v>216</v>
      </c>
      <c r="T147" s="8" t="s">
        <v>321</v>
      </c>
    </row>
    <row r="148" spans="1:20" x14ac:dyDescent="0.25">
      <c r="A148" s="3" t="s">
        <v>322</v>
      </c>
      <c r="B148" s="8">
        <v>25.5</v>
      </c>
      <c r="C148" s="8">
        <v>24.4</v>
      </c>
      <c r="D148" s="8">
        <v>36.700000000000003</v>
      </c>
      <c r="E148" s="8">
        <f t="shared" si="46"/>
        <v>0.95686274509803915</v>
      </c>
      <c r="F148" s="8">
        <f t="shared" si="47"/>
        <v>1.5040983606557379</v>
      </c>
      <c r="G148" s="8">
        <v>13.9</v>
      </c>
      <c r="H148" s="8">
        <v>14.7</v>
      </c>
      <c r="I148" s="8">
        <v>17</v>
      </c>
      <c r="J148" s="8">
        <f t="shared" si="48"/>
        <v>1.0575539568345322</v>
      </c>
      <c r="K148" s="8">
        <f t="shared" si="49"/>
        <v>1.1564625850340136</v>
      </c>
      <c r="L148" s="8">
        <f t="shared" si="41"/>
        <v>354.45</v>
      </c>
      <c r="M148" s="8">
        <f t="shared" si="42"/>
        <v>358.67999999999995</v>
      </c>
      <c r="N148" s="8">
        <f t="shared" si="43"/>
        <v>623.90000000000009</v>
      </c>
      <c r="O148" s="8">
        <f t="shared" si="44"/>
        <v>1.0119339822259839</v>
      </c>
      <c r="P148" s="8">
        <f t="shared" si="45"/>
        <v>1.739433478309357</v>
      </c>
      <c r="Q148" s="8">
        <f t="shared" si="40"/>
        <v>26.826623187213446</v>
      </c>
      <c r="S148" s="8" t="s">
        <v>216</v>
      </c>
      <c r="T148" s="8" t="s">
        <v>241</v>
      </c>
    </row>
    <row r="149" spans="1:20" x14ac:dyDescent="0.25">
      <c r="A149" s="3" t="s">
        <v>329</v>
      </c>
      <c r="B149" s="8">
        <v>7</v>
      </c>
      <c r="C149" s="8">
        <v>5.5</v>
      </c>
      <c r="D149" s="8">
        <v>3.5</v>
      </c>
      <c r="E149" s="8">
        <f t="shared" si="46"/>
        <v>0.7857142857142857</v>
      </c>
      <c r="F149" s="8">
        <f t="shared" si="47"/>
        <v>0.63636363636363635</v>
      </c>
      <c r="G149" s="8">
        <v>4.5</v>
      </c>
      <c r="H149" s="8">
        <v>3</v>
      </c>
      <c r="I149" s="8">
        <v>2.75</v>
      </c>
      <c r="J149" s="8">
        <f t="shared" si="48"/>
        <v>0.66666666666666663</v>
      </c>
      <c r="K149" s="8">
        <f t="shared" si="49"/>
        <v>0.91666666666666663</v>
      </c>
      <c r="L149" s="8">
        <f t="shared" si="41"/>
        <v>31.5</v>
      </c>
      <c r="M149" s="8">
        <f t="shared" si="42"/>
        <v>16.5</v>
      </c>
      <c r="N149" s="8">
        <f t="shared" si="43"/>
        <v>9.625</v>
      </c>
      <c r="O149" s="8">
        <f t="shared" si="44"/>
        <v>0.52380952380952384</v>
      </c>
      <c r="P149" s="8">
        <f t="shared" si="45"/>
        <v>0.58333333333333337</v>
      </c>
      <c r="Q149" s="8">
        <f t="shared" si="40"/>
        <v>28.633405639913232</v>
      </c>
      <c r="S149" s="8" t="s">
        <v>330</v>
      </c>
      <c r="T149" s="8" t="s">
        <v>442</v>
      </c>
    </row>
    <row r="150" spans="1:20" x14ac:dyDescent="0.25">
      <c r="A150" s="3" t="s">
        <v>325</v>
      </c>
      <c r="B150" s="8">
        <v>4</v>
      </c>
      <c r="C150" s="8">
        <v>3.75</v>
      </c>
      <c r="D150" s="8">
        <v>3.5</v>
      </c>
      <c r="E150" s="8">
        <f t="shared" si="46"/>
        <v>0.9375</v>
      </c>
      <c r="F150" s="8">
        <f t="shared" si="47"/>
        <v>0.93333333333333335</v>
      </c>
      <c r="G150" s="8">
        <v>2.5</v>
      </c>
      <c r="H150" s="8">
        <v>3</v>
      </c>
      <c r="I150" s="8">
        <v>2.75</v>
      </c>
      <c r="J150" s="8">
        <f t="shared" si="48"/>
        <v>1.2</v>
      </c>
      <c r="K150" s="8">
        <f t="shared" si="49"/>
        <v>0.91666666666666663</v>
      </c>
      <c r="L150" s="8">
        <f t="shared" si="41"/>
        <v>10</v>
      </c>
      <c r="M150" s="8">
        <f t="shared" si="42"/>
        <v>11.25</v>
      </c>
      <c r="N150" s="8">
        <f t="shared" si="43"/>
        <v>9.625</v>
      </c>
      <c r="O150" s="8">
        <f t="shared" si="44"/>
        <v>1.125</v>
      </c>
      <c r="P150" s="8">
        <f t="shared" si="45"/>
        <v>0.85555555555555551</v>
      </c>
      <c r="Q150" s="8">
        <f t="shared" si="40"/>
        <v>36.43724696356275</v>
      </c>
      <c r="S150" s="8" t="s">
        <v>326</v>
      </c>
      <c r="T150" s="8" t="s">
        <v>442</v>
      </c>
    </row>
    <row r="151" spans="1:20" x14ac:dyDescent="0.25">
      <c r="A151" s="3" t="s">
        <v>333</v>
      </c>
      <c r="B151" s="8">
        <v>7</v>
      </c>
      <c r="C151" s="8">
        <v>7</v>
      </c>
      <c r="D151" s="8">
        <v>6.5</v>
      </c>
      <c r="E151" s="8">
        <f t="shared" si="46"/>
        <v>1</v>
      </c>
      <c r="F151" s="8">
        <f t="shared" si="47"/>
        <v>0.9285714285714286</v>
      </c>
      <c r="G151" s="8">
        <v>4.25</v>
      </c>
      <c r="H151" s="8">
        <v>5.25</v>
      </c>
      <c r="I151" s="8">
        <v>5.25</v>
      </c>
      <c r="J151" s="8">
        <f t="shared" si="48"/>
        <v>1.2352941176470589</v>
      </c>
      <c r="K151" s="8">
        <f t="shared" si="49"/>
        <v>1</v>
      </c>
      <c r="L151" s="8">
        <f t="shared" si="41"/>
        <v>29.75</v>
      </c>
      <c r="M151" s="8">
        <f t="shared" si="42"/>
        <v>36.75</v>
      </c>
      <c r="N151" s="8">
        <f t="shared" si="43"/>
        <v>34.125</v>
      </c>
      <c r="O151" s="8">
        <f t="shared" si="44"/>
        <v>1.2352941176470589</v>
      </c>
      <c r="P151" s="8">
        <f t="shared" si="45"/>
        <v>0.9285714285714286</v>
      </c>
      <c r="Q151" s="8">
        <f t="shared" si="40"/>
        <v>36.521739130434781</v>
      </c>
      <c r="S151" s="8" t="s">
        <v>334</v>
      </c>
      <c r="T151" s="8" t="s">
        <v>442</v>
      </c>
    </row>
    <row r="152" spans="1:20" x14ac:dyDescent="0.25">
      <c r="A152" s="3" t="s">
        <v>333</v>
      </c>
      <c r="B152" s="8">
        <v>6.25</v>
      </c>
      <c r="C152" s="8">
        <v>6.5</v>
      </c>
      <c r="E152" s="8">
        <f t="shared" si="46"/>
        <v>1.04</v>
      </c>
      <c r="F152" s="8">
        <f t="shared" si="47"/>
        <v>0</v>
      </c>
      <c r="G152" s="8">
        <v>5</v>
      </c>
      <c r="H152" s="8">
        <v>4.75</v>
      </c>
      <c r="J152" s="8">
        <f t="shared" si="48"/>
        <v>0.95</v>
      </c>
      <c r="K152" s="8">
        <f t="shared" si="49"/>
        <v>0</v>
      </c>
      <c r="L152" s="8">
        <f t="shared" si="41"/>
        <v>31.25</v>
      </c>
      <c r="M152" s="8">
        <f t="shared" si="42"/>
        <v>30.875</v>
      </c>
      <c r="N152" s="8">
        <f t="shared" si="43"/>
        <v>0</v>
      </c>
      <c r="O152" s="8">
        <f t="shared" si="44"/>
        <v>0.98799999999999999</v>
      </c>
      <c r="P152" s="8">
        <f t="shared" si="45"/>
        <v>0</v>
      </c>
      <c r="S152" s="8" t="s">
        <v>335</v>
      </c>
      <c r="T152" s="8" t="s">
        <v>442</v>
      </c>
    </row>
    <row r="153" spans="1:20" x14ac:dyDescent="0.25">
      <c r="A153" s="3" t="s">
        <v>344</v>
      </c>
      <c r="B153" s="8">
        <v>6</v>
      </c>
      <c r="C153" s="8">
        <v>6.25</v>
      </c>
      <c r="D153" s="8">
        <v>6.25</v>
      </c>
      <c r="E153" s="8">
        <f t="shared" si="46"/>
        <v>1.0416666666666667</v>
      </c>
      <c r="F153" s="8">
        <f t="shared" si="47"/>
        <v>1</v>
      </c>
      <c r="G153" s="8">
        <v>5</v>
      </c>
      <c r="H153" s="8">
        <v>5.25</v>
      </c>
      <c r="I153" s="8">
        <v>4.5</v>
      </c>
      <c r="J153" s="8">
        <f t="shared" si="48"/>
        <v>1.05</v>
      </c>
      <c r="K153" s="8">
        <f t="shared" si="49"/>
        <v>0.8571428571428571</v>
      </c>
      <c r="L153" s="8">
        <f t="shared" si="41"/>
        <v>30</v>
      </c>
      <c r="M153" s="8">
        <f t="shared" si="42"/>
        <v>32.8125</v>
      </c>
      <c r="N153" s="8">
        <f t="shared" si="43"/>
        <v>28.125</v>
      </c>
      <c r="O153" s="8">
        <f t="shared" si="44"/>
        <v>1.09375</v>
      </c>
      <c r="P153" s="8">
        <f t="shared" si="45"/>
        <v>0.8571428571428571</v>
      </c>
      <c r="Q153" s="8">
        <f>(M153*100)/(L153+M153+N153)</f>
        <v>36.082474226804123</v>
      </c>
      <c r="S153" s="8" t="s">
        <v>345</v>
      </c>
      <c r="T153" s="8" t="s">
        <v>442</v>
      </c>
    </row>
    <row r="154" spans="1:20" x14ac:dyDescent="0.25">
      <c r="A154" s="3" t="s">
        <v>344</v>
      </c>
      <c r="B154" s="8">
        <v>6</v>
      </c>
      <c r="C154" s="8">
        <v>6.5</v>
      </c>
      <c r="D154" s="8">
        <v>7</v>
      </c>
      <c r="E154" s="8">
        <f t="shared" si="46"/>
        <v>1.0833333333333333</v>
      </c>
      <c r="F154" s="8">
        <f t="shared" si="47"/>
        <v>1.0769230769230769</v>
      </c>
      <c r="G154" s="8">
        <v>5</v>
      </c>
      <c r="H154" s="8">
        <v>5.5</v>
      </c>
      <c r="I154" s="8">
        <v>4.75</v>
      </c>
      <c r="J154" s="8">
        <f t="shared" si="48"/>
        <v>1.1000000000000001</v>
      </c>
      <c r="K154" s="8">
        <f t="shared" si="49"/>
        <v>0.86363636363636365</v>
      </c>
      <c r="L154" s="8">
        <f t="shared" si="41"/>
        <v>30</v>
      </c>
      <c r="M154" s="8">
        <f t="shared" si="42"/>
        <v>35.75</v>
      </c>
      <c r="N154" s="8">
        <f t="shared" si="43"/>
        <v>33.25</v>
      </c>
      <c r="O154" s="8">
        <f t="shared" si="44"/>
        <v>1.1916666666666667</v>
      </c>
      <c r="P154" s="8">
        <f t="shared" si="45"/>
        <v>0.93006993006993011</v>
      </c>
      <c r="Q154" s="8">
        <f>(M154*100)/(L154+M154+N154)</f>
        <v>36.111111111111114</v>
      </c>
      <c r="S154" s="8" t="s">
        <v>364</v>
      </c>
      <c r="T154" s="8" t="s">
        <v>442</v>
      </c>
    </row>
    <row r="155" spans="1:20" x14ac:dyDescent="0.25">
      <c r="A155" s="3" t="s">
        <v>336</v>
      </c>
      <c r="C155" s="8">
        <v>6</v>
      </c>
      <c r="D155" s="8">
        <v>6.25</v>
      </c>
      <c r="E155" s="8" t="str">
        <f t="shared" si="46"/>
        <v>unknown</v>
      </c>
      <c r="F155" s="8">
        <f t="shared" si="47"/>
        <v>1.0416666666666667</v>
      </c>
      <c r="H155" s="8">
        <v>4.75</v>
      </c>
      <c r="I155" s="8">
        <v>4.25</v>
      </c>
      <c r="J155" s="8" t="str">
        <f t="shared" si="48"/>
        <v>unknown</v>
      </c>
      <c r="K155" s="8">
        <f t="shared" si="49"/>
        <v>0.89473684210526316</v>
      </c>
      <c r="L155" s="8">
        <f t="shared" si="41"/>
        <v>0</v>
      </c>
      <c r="M155" s="8">
        <f t="shared" si="42"/>
        <v>28.5</v>
      </c>
      <c r="N155" s="8">
        <f t="shared" si="43"/>
        <v>26.5625</v>
      </c>
      <c r="O155" s="8" t="str">
        <f t="shared" si="44"/>
        <v>unknown</v>
      </c>
      <c r="P155" s="8">
        <f t="shared" si="45"/>
        <v>0.93201754385964908</v>
      </c>
      <c r="S155" s="8" t="s">
        <v>337</v>
      </c>
      <c r="T155" s="8" t="s">
        <v>442</v>
      </c>
    </row>
    <row r="156" spans="1:20" x14ac:dyDescent="0.25">
      <c r="A156" s="3" t="s">
        <v>340</v>
      </c>
      <c r="B156" s="8">
        <v>8</v>
      </c>
      <c r="C156" s="8">
        <v>8.25</v>
      </c>
      <c r="D156" s="8">
        <v>10</v>
      </c>
      <c r="E156" s="8">
        <f t="shared" si="46"/>
        <v>1.03125</v>
      </c>
      <c r="F156" s="8">
        <f t="shared" si="47"/>
        <v>1.2121212121212122</v>
      </c>
      <c r="G156" s="8">
        <v>4.25</v>
      </c>
      <c r="H156" s="8">
        <v>6</v>
      </c>
      <c r="I156" s="8">
        <v>5.5</v>
      </c>
      <c r="J156" s="8">
        <f t="shared" si="48"/>
        <v>1.411764705882353</v>
      </c>
      <c r="K156" s="8">
        <f t="shared" si="49"/>
        <v>0.91666666666666663</v>
      </c>
      <c r="L156" s="8">
        <f t="shared" si="41"/>
        <v>34</v>
      </c>
      <c r="M156" s="8">
        <f t="shared" si="42"/>
        <v>49.5</v>
      </c>
      <c r="N156" s="8">
        <f t="shared" si="43"/>
        <v>55</v>
      </c>
      <c r="O156" s="8">
        <f t="shared" si="44"/>
        <v>1.4558823529411764</v>
      </c>
      <c r="P156" s="8">
        <f t="shared" si="45"/>
        <v>1.1111111111111112</v>
      </c>
      <c r="Q156" s="8">
        <f>(M156*100)/(L156+M156+N156)</f>
        <v>35.740072202166068</v>
      </c>
      <c r="S156" s="8" t="s">
        <v>341</v>
      </c>
      <c r="T156" s="8" t="s">
        <v>442</v>
      </c>
    </row>
    <row r="157" spans="1:20" x14ac:dyDescent="0.25">
      <c r="A157" s="3" t="s">
        <v>346</v>
      </c>
      <c r="C157" s="8">
        <v>2.5</v>
      </c>
      <c r="D157" s="8">
        <v>2</v>
      </c>
      <c r="E157" s="8" t="str">
        <f t="shared" si="46"/>
        <v>unknown</v>
      </c>
      <c r="F157" s="8">
        <f t="shared" si="47"/>
        <v>0.8</v>
      </c>
      <c r="H157" s="8">
        <v>2</v>
      </c>
      <c r="I157" s="8">
        <v>1.25</v>
      </c>
      <c r="J157" s="8" t="str">
        <f t="shared" si="48"/>
        <v>unknown</v>
      </c>
      <c r="K157" s="8">
        <f t="shared" si="49"/>
        <v>0.625</v>
      </c>
      <c r="L157" s="8">
        <f t="shared" si="41"/>
        <v>0</v>
      </c>
      <c r="M157" s="8">
        <f t="shared" si="42"/>
        <v>5</v>
      </c>
      <c r="N157" s="8">
        <f t="shared" si="43"/>
        <v>2.5</v>
      </c>
      <c r="O157" s="8" t="str">
        <f t="shared" si="44"/>
        <v>unknown</v>
      </c>
      <c r="P157" s="8">
        <f t="shared" si="45"/>
        <v>0.5</v>
      </c>
      <c r="S157" s="8" t="s">
        <v>349</v>
      </c>
      <c r="T157" s="8" t="s">
        <v>442</v>
      </c>
    </row>
    <row r="158" spans="1:20" x14ac:dyDescent="0.25">
      <c r="A158" s="3" t="s">
        <v>347</v>
      </c>
      <c r="B158" s="8">
        <v>2</v>
      </c>
      <c r="C158" s="8">
        <v>2.5</v>
      </c>
      <c r="E158" s="8">
        <f t="shared" si="46"/>
        <v>1.25</v>
      </c>
      <c r="F158" s="8">
        <f t="shared" si="47"/>
        <v>0</v>
      </c>
      <c r="G158" s="8">
        <v>1.75</v>
      </c>
      <c r="H158" s="8">
        <v>2</v>
      </c>
      <c r="J158" s="8">
        <f t="shared" si="48"/>
        <v>1.1428571428571428</v>
      </c>
      <c r="K158" s="8">
        <f t="shared" si="49"/>
        <v>0</v>
      </c>
      <c r="L158" s="8">
        <f t="shared" si="41"/>
        <v>3.5</v>
      </c>
      <c r="M158" s="8">
        <f t="shared" si="42"/>
        <v>5</v>
      </c>
      <c r="N158" s="8">
        <f t="shared" si="43"/>
        <v>0</v>
      </c>
      <c r="O158" s="8">
        <f t="shared" si="44"/>
        <v>1.4285714285714286</v>
      </c>
      <c r="P158" s="8">
        <f t="shared" si="45"/>
        <v>0</v>
      </c>
      <c r="S158" s="8" t="s">
        <v>351</v>
      </c>
      <c r="T158" s="8" t="s">
        <v>442</v>
      </c>
    </row>
    <row r="159" spans="1:20" x14ac:dyDescent="0.25">
      <c r="A159" s="3" t="s">
        <v>348</v>
      </c>
      <c r="C159" s="8">
        <v>2.5</v>
      </c>
      <c r="D159" s="8">
        <v>1.75</v>
      </c>
      <c r="E159" s="8" t="str">
        <f t="shared" si="46"/>
        <v>unknown</v>
      </c>
      <c r="F159" s="8">
        <f t="shared" si="47"/>
        <v>0.7</v>
      </c>
      <c r="H159" s="8">
        <v>1.5</v>
      </c>
      <c r="I159" s="8">
        <v>1.25</v>
      </c>
      <c r="J159" s="8" t="str">
        <f t="shared" si="48"/>
        <v>unknown</v>
      </c>
      <c r="K159" s="8">
        <f t="shared" si="49"/>
        <v>0.83333333333333337</v>
      </c>
      <c r="L159" s="8">
        <f t="shared" si="41"/>
        <v>0</v>
      </c>
      <c r="M159" s="8">
        <f t="shared" si="42"/>
        <v>3.75</v>
      </c>
      <c r="N159" s="8">
        <f t="shared" si="43"/>
        <v>2.1875</v>
      </c>
      <c r="O159" s="8" t="str">
        <f t="shared" si="44"/>
        <v>unknown</v>
      </c>
      <c r="P159" s="8">
        <f t="shared" si="45"/>
        <v>0.58333333333333337</v>
      </c>
      <c r="S159" s="8" t="s">
        <v>350</v>
      </c>
      <c r="T159" s="8" t="s">
        <v>442</v>
      </c>
    </row>
    <row r="160" spans="1:20" x14ac:dyDescent="0.25">
      <c r="A160" s="3" t="s">
        <v>346</v>
      </c>
      <c r="B160" s="8">
        <v>2.5</v>
      </c>
      <c r="C160" s="8">
        <v>2.5</v>
      </c>
      <c r="D160" s="8">
        <v>1.75</v>
      </c>
      <c r="E160" s="8">
        <f t="shared" si="46"/>
        <v>1</v>
      </c>
      <c r="F160" s="8">
        <f t="shared" si="47"/>
        <v>0.7</v>
      </c>
      <c r="G160" s="8">
        <v>2</v>
      </c>
      <c r="H160" s="8">
        <v>2.25</v>
      </c>
      <c r="I160" s="8">
        <v>1.75</v>
      </c>
      <c r="J160" s="8">
        <f t="shared" si="48"/>
        <v>1.125</v>
      </c>
      <c r="K160" s="8">
        <f t="shared" si="49"/>
        <v>0.77777777777777779</v>
      </c>
      <c r="L160" s="8">
        <f t="shared" si="41"/>
        <v>5</v>
      </c>
      <c r="M160" s="8">
        <f t="shared" si="42"/>
        <v>5.625</v>
      </c>
      <c r="N160" s="8">
        <f t="shared" si="43"/>
        <v>3.0625</v>
      </c>
      <c r="O160" s="8">
        <f t="shared" si="44"/>
        <v>1.125</v>
      </c>
      <c r="P160" s="8">
        <f t="shared" si="45"/>
        <v>0.5444444444444444</v>
      </c>
      <c r="Q160" s="8">
        <f t="shared" ref="Q160:Q175" si="50">(M160*100)/(L160+M160+N160)</f>
        <v>41.095890410958901</v>
      </c>
      <c r="S160" s="8" t="s">
        <v>356</v>
      </c>
      <c r="T160" s="8" t="s">
        <v>442</v>
      </c>
    </row>
    <row r="161" spans="1:20" x14ac:dyDescent="0.25">
      <c r="A161" s="3" t="s">
        <v>352</v>
      </c>
      <c r="B161" s="8">
        <v>3.75</v>
      </c>
      <c r="C161" s="8">
        <v>4</v>
      </c>
      <c r="D161" s="8">
        <v>4.75</v>
      </c>
      <c r="E161" s="8">
        <f t="shared" si="46"/>
        <v>1.0666666666666667</v>
      </c>
      <c r="F161" s="8">
        <f t="shared" si="47"/>
        <v>1.1875</v>
      </c>
      <c r="G161" s="8">
        <v>2.75</v>
      </c>
      <c r="H161" s="8">
        <v>3</v>
      </c>
      <c r="I161" s="8">
        <v>2.5</v>
      </c>
      <c r="J161" s="8">
        <f t="shared" si="48"/>
        <v>1.0909090909090908</v>
      </c>
      <c r="K161" s="8">
        <f t="shared" si="49"/>
        <v>0.83333333333333337</v>
      </c>
      <c r="L161" s="8">
        <f t="shared" si="41"/>
        <v>10.3125</v>
      </c>
      <c r="M161" s="8">
        <f t="shared" si="42"/>
        <v>12</v>
      </c>
      <c r="N161" s="8">
        <f t="shared" si="43"/>
        <v>11.875</v>
      </c>
      <c r="O161" s="8">
        <f t="shared" si="44"/>
        <v>1.1636363636363636</v>
      </c>
      <c r="P161" s="8">
        <f t="shared" si="45"/>
        <v>0.98958333333333337</v>
      </c>
      <c r="Q161" s="8">
        <f t="shared" si="50"/>
        <v>35.100548446069467</v>
      </c>
      <c r="S161" s="8" t="s">
        <v>353</v>
      </c>
      <c r="T161" s="8" t="s">
        <v>442</v>
      </c>
    </row>
    <row r="162" spans="1:20" x14ac:dyDescent="0.25">
      <c r="A162" s="3" t="s">
        <v>354</v>
      </c>
      <c r="B162" s="8">
        <v>7.74</v>
      </c>
      <c r="C162" s="8">
        <v>7</v>
      </c>
      <c r="D162" s="8">
        <v>4.5</v>
      </c>
      <c r="E162" s="8">
        <f t="shared" si="46"/>
        <v>0.90439276485788112</v>
      </c>
      <c r="F162" s="8">
        <f t="shared" si="47"/>
        <v>0.6428571428571429</v>
      </c>
      <c r="G162" s="8">
        <v>4</v>
      </c>
      <c r="H162" s="8">
        <v>3.5</v>
      </c>
      <c r="I162" s="8">
        <v>2.5</v>
      </c>
      <c r="J162" s="8">
        <f t="shared" si="48"/>
        <v>0.875</v>
      </c>
      <c r="K162" s="8">
        <f t="shared" si="49"/>
        <v>0.7142857142857143</v>
      </c>
      <c r="L162" s="8">
        <f t="shared" si="41"/>
        <v>30.96</v>
      </c>
      <c r="M162" s="8">
        <f t="shared" si="42"/>
        <v>24.5</v>
      </c>
      <c r="N162" s="8">
        <f t="shared" si="43"/>
        <v>11.25</v>
      </c>
      <c r="O162" s="8">
        <f t="shared" si="44"/>
        <v>0.79134366925064592</v>
      </c>
      <c r="P162" s="8">
        <f t="shared" si="45"/>
        <v>0.45918367346938777</v>
      </c>
      <c r="Q162" s="8">
        <f t="shared" si="50"/>
        <v>36.726128016789083</v>
      </c>
      <c r="S162" s="8" t="s">
        <v>355</v>
      </c>
      <c r="T162" s="8" t="s">
        <v>442</v>
      </c>
    </row>
    <row r="163" spans="1:20" x14ac:dyDescent="0.25">
      <c r="A163" s="3" t="s">
        <v>359</v>
      </c>
      <c r="B163" s="8">
        <v>7</v>
      </c>
      <c r="C163" s="8">
        <v>6</v>
      </c>
      <c r="D163" s="8">
        <v>6.5</v>
      </c>
      <c r="E163" s="8">
        <f t="shared" si="46"/>
        <v>0.8571428571428571</v>
      </c>
      <c r="F163" s="8">
        <f t="shared" si="47"/>
        <v>1.0833333333333333</v>
      </c>
      <c r="G163" s="8">
        <v>4.25</v>
      </c>
      <c r="H163" s="8">
        <v>4.75</v>
      </c>
      <c r="I163" s="8">
        <v>4.5</v>
      </c>
      <c r="J163" s="8">
        <f t="shared" si="48"/>
        <v>1.1176470588235294</v>
      </c>
      <c r="K163" s="8">
        <f t="shared" si="49"/>
        <v>0.94736842105263153</v>
      </c>
      <c r="L163" s="8">
        <f t="shared" ref="L163:L173" si="51">B163*G163</f>
        <v>29.75</v>
      </c>
      <c r="M163" s="8">
        <f t="shared" ref="M163:M173" si="52">C163*H163</f>
        <v>28.5</v>
      </c>
      <c r="N163" s="8">
        <f t="shared" ref="N163:N173" si="53">D163*I163</f>
        <v>29.25</v>
      </c>
      <c r="O163" s="8">
        <f t="shared" ref="O163:O179" si="54">IF(L163=0,"unknown",M163/L163)</f>
        <v>0.95798319327731096</v>
      </c>
      <c r="P163" s="8">
        <f t="shared" ref="P163:P179" si="55">IF(M163=0,"unknown",N163/M163)</f>
        <v>1.0263157894736843</v>
      </c>
      <c r="Q163" s="8">
        <f t="shared" si="50"/>
        <v>32.571428571428569</v>
      </c>
      <c r="S163" s="8" t="s">
        <v>360</v>
      </c>
      <c r="T163" s="8" t="s">
        <v>442</v>
      </c>
    </row>
    <row r="164" spans="1:20" x14ac:dyDescent="0.25">
      <c r="A164" s="3" t="s">
        <v>362</v>
      </c>
      <c r="B164" s="8">
        <v>1.9</v>
      </c>
      <c r="C164" s="8">
        <v>1.6</v>
      </c>
      <c r="D164" s="8">
        <v>1.3</v>
      </c>
      <c r="E164" s="8">
        <f t="shared" si="46"/>
        <v>0.8421052631578948</v>
      </c>
      <c r="F164" s="8">
        <f t="shared" si="47"/>
        <v>0.8125</v>
      </c>
      <c r="G164" s="8">
        <v>1.9</v>
      </c>
      <c r="H164" s="8">
        <v>1.5</v>
      </c>
      <c r="I164" s="8">
        <v>1.2</v>
      </c>
      <c r="J164" s="8">
        <f t="shared" si="48"/>
        <v>0.78947368421052633</v>
      </c>
      <c r="K164" s="8">
        <f t="shared" si="49"/>
        <v>0.79999999999999993</v>
      </c>
      <c r="L164" s="8">
        <f t="shared" si="51"/>
        <v>3.61</v>
      </c>
      <c r="M164" s="8">
        <f t="shared" si="52"/>
        <v>2.4000000000000004</v>
      </c>
      <c r="N164" s="8">
        <f t="shared" si="53"/>
        <v>1.56</v>
      </c>
      <c r="O164" s="8">
        <f t="shared" si="54"/>
        <v>0.66481994459833804</v>
      </c>
      <c r="P164" s="8">
        <f t="shared" si="55"/>
        <v>0.64999999999999991</v>
      </c>
      <c r="Q164" s="8">
        <f t="shared" si="50"/>
        <v>31.704095112285341</v>
      </c>
      <c r="S164" s="8" t="s">
        <v>363</v>
      </c>
      <c r="T164" s="8" t="s">
        <v>442</v>
      </c>
    </row>
    <row r="165" spans="1:20" x14ac:dyDescent="0.25">
      <c r="A165" s="3" t="s">
        <v>365</v>
      </c>
      <c r="B165" s="8">
        <v>5.75</v>
      </c>
      <c r="C165" s="8">
        <v>6</v>
      </c>
      <c r="D165" s="8">
        <v>5.5</v>
      </c>
      <c r="E165" s="8">
        <f t="shared" si="46"/>
        <v>1.0434782608695652</v>
      </c>
      <c r="F165" s="8">
        <f t="shared" si="47"/>
        <v>0.91666666666666663</v>
      </c>
      <c r="G165" s="8">
        <v>4</v>
      </c>
      <c r="H165" s="8">
        <v>4</v>
      </c>
      <c r="I165" s="8">
        <v>3</v>
      </c>
      <c r="J165" s="8">
        <f t="shared" si="48"/>
        <v>1</v>
      </c>
      <c r="K165" s="8">
        <f t="shared" si="49"/>
        <v>0.75</v>
      </c>
      <c r="L165" s="8">
        <f t="shared" si="51"/>
        <v>23</v>
      </c>
      <c r="M165" s="8">
        <f t="shared" si="52"/>
        <v>24</v>
      </c>
      <c r="N165" s="8">
        <f t="shared" si="53"/>
        <v>16.5</v>
      </c>
      <c r="O165" s="8">
        <f t="shared" si="54"/>
        <v>1.0434782608695652</v>
      </c>
      <c r="P165" s="8">
        <f t="shared" si="55"/>
        <v>0.6875</v>
      </c>
      <c r="Q165" s="8">
        <f t="shared" si="50"/>
        <v>37.795275590551178</v>
      </c>
      <c r="S165" s="8" t="s">
        <v>366</v>
      </c>
      <c r="T165" s="8" t="s">
        <v>442</v>
      </c>
    </row>
    <row r="166" spans="1:20" x14ac:dyDescent="0.25">
      <c r="A166" s="3" t="s">
        <v>367</v>
      </c>
      <c r="B166" s="8">
        <v>6.75</v>
      </c>
      <c r="C166" s="8">
        <v>6.75</v>
      </c>
      <c r="D166" s="8">
        <v>7.25</v>
      </c>
      <c r="E166" s="8">
        <f t="shared" ref="E166:E179" si="56">IF(B166=0,"unknown",C166/B166)</f>
        <v>1</v>
      </c>
      <c r="F166" s="8">
        <f t="shared" ref="F166:F179" si="57">IF(C166=0,"unknown",D166/C166)</f>
        <v>1.0740740740740742</v>
      </c>
      <c r="G166" s="8">
        <v>5.5</v>
      </c>
      <c r="H166" s="8">
        <v>6</v>
      </c>
      <c r="I166" s="8">
        <v>4.5</v>
      </c>
      <c r="J166" s="8">
        <f t="shared" ref="J166:J179" si="58">IF(G166=0,"unknown",H166/G166)</f>
        <v>1.0909090909090908</v>
      </c>
      <c r="K166" s="8">
        <f t="shared" ref="K166:K179" si="59">IF(H166=0,"unknown",I166/H166)</f>
        <v>0.75</v>
      </c>
      <c r="L166" s="8">
        <f t="shared" si="51"/>
        <v>37.125</v>
      </c>
      <c r="M166" s="8">
        <f t="shared" si="52"/>
        <v>40.5</v>
      </c>
      <c r="N166" s="8">
        <f t="shared" si="53"/>
        <v>32.625</v>
      </c>
      <c r="O166" s="8">
        <f t="shared" si="54"/>
        <v>1.0909090909090908</v>
      </c>
      <c r="P166" s="8">
        <f t="shared" si="55"/>
        <v>0.80555555555555558</v>
      </c>
      <c r="Q166" s="8">
        <f t="shared" si="50"/>
        <v>36.734693877551024</v>
      </c>
      <c r="S166" s="8" t="s">
        <v>368</v>
      </c>
      <c r="T166" s="8" t="s">
        <v>442</v>
      </c>
    </row>
    <row r="167" spans="1:20" x14ac:dyDescent="0.25">
      <c r="A167" s="3" t="s">
        <v>370</v>
      </c>
      <c r="B167" s="8">
        <v>2.9</v>
      </c>
      <c r="C167" s="8">
        <v>2.7</v>
      </c>
      <c r="D167" s="8">
        <v>2.5</v>
      </c>
      <c r="E167" s="8">
        <f t="shared" si="56"/>
        <v>0.93103448275862077</v>
      </c>
      <c r="F167" s="8">
        <f t="shared" si="57"/>
        <v>0.92592592592592582</v>
      </c>
      <c r="G167" s="8">
        <v>2.7</v>
      </c>
      <c r="H167" s="8">
        <v>2.8</v>
      </c>
      <c r="I167" s="8">
        <v>2.2000000000000002</v>
      </c>
      <c r="J167" s="8">
        <f t="shared" si="58"/>
        <v>1.037037037037037</v>
      </c>
      <c r="K167" s="8">
        <f t="shared" si="59"/>
        <v>0.78571428571428581</v>
      </c>
      <c r="L167" s="8">
        <f t="shared" si="51"/>
        <v>7.83</v>
      </c>
      <c r="M167" s="8">
        <f t="shared" si="52"/>
        <v>7.56</v>
      </c>
      <c r="N167" s="8">
        <f t="shared" si="53"/>
        <v>5.5</v>
      </c>
      <c r="O167" s="8">
        <f t="shared" si="54"/>
        <v>0.96551724137931028</v>
      </c>
      <c r="P167" s="8">
        <f t="shared" si="55"/>
        <v>0.72751322751322756</v>
      </c>
      <c r="Q167" s="8">
        <f t="shared" si="50"/>
        <v>36.189564384873144</v>
      </c>
      <c r="S167" s="8" t="s">
        <v>373</v>
      </c>
      <c r="T167" s="8" t="s">
        <v>442</v>
      </c>
    </row>
    <row r="168" spans="1:20" x14ac:dyDescent="0.25">
      <c r="A168" s="3" t="s">
        <v>374</v>
      </c>
      <c r="B168" s="8">
        <v>1.7</v>
      </c>
      <c r="C168" s="8">
        <v>2.1</v>
      </c>
      <c r="D168" s="8">
        <v>1.75</v>
      </c>
      <c r="E168" s="8">
        <f t="shared" si="56"/>
        <v>1.2352941176470589</v>
      </c>
      <c r="F168" s="8">
        <f t="shared" si="57"/>
        <v>0.83333333333333326</v>
      </c>
      <c r="G168" s="8">
        <v>1.7</v>
      </c>
      <c r="H168" s="8">
        <v>1.5</v>
      </c>
      <c r="I168" s="8">
        <v>1.5</v>
      </c>
      <c r="J168" s="8">
        <f t="shared" si="58"/>
        <v>0.88235294117647056</v>
      </c>
      <c r="K168" s="8">
        <f t="shared" si="59"/>
        <v>1</v>
      </c>
      <c r="L168" s="8">
        <f t="shared" si="51"/>
        <v>2.8899999999999997</v>
      </c>
      <c r="M168" s="8">
        <f t="shared" si="52"/>
        <v>3.1500000000000004</v>
      </c>
      <c r="N168" s="8">
        <f t="shared" si="53"/>
        <v>2.625</v>
      </c>
      <c r="O168" s="8">
        <f t="shared" si="54"/>
        <v>1.0899653979238757</v>
      </c>
      <c r="P168" s="8">
        <f t="shared" si="55"/>
        <v>0.83333333333333326</v>
      </c>
      <c r="Q168" s="8">
        <f t="shared" si="50"/>
        <v>36.353144835545308</v>
      </c>
      <c r="S168" s="8" t="s">
        <v>375</v>
      </c>
      <c r="T168" s="8" t="s">
        <v>442</v>
      </c>
    </row>
    <row r="169" spans="1:20" x14ac:dyDescent="0.25">
      <c r="A169" s="3" t="s">
        <v>376</v>
      </c>
      <c r="B169" s="8">
        <v>2.4</v>
      </c>
      <c r="C169" s="8">
        <v>2.6</v>
      </c>
      <c r="D169" s="8">
        <v>3.1</v>
      </c>
      <c r="E169" s="8">
        <f t="shared" si="56"/>
        <v>1.0833333333333335</v>
      </c>
      <c r="F169" s="8">
        <f t="shared" si="57"/>
        <v>1.1923076923076923</v>
      </c>
      <c r="G169" s="8">
        <v>2.1</v>
      </c>
      <c r="H169" s="8">
        <v>2.4</v>
      </c>
      <c r="I169" s="8">
        <v>2.2999999999999998</v>
      </c>
      <c r="J169" s="8">
        <f t="shared" si="58"/>
        <v>1.1428571428571428</v>
      </c>
      <c r="K169" s="8">
        <f t="shared" si="59"/>
        <v>0.95833333333333326</v>
      </c>
      <c r="L169" s="8">
        <f t="shared" si="51"/>
        <v>5.04</v>
      </c>
      <c r="M169" s="8">
        <f t="shared" si="52"/>
        <v>6.24</v>
      </c>
      <c r="N169" s="8">
        <f t="shared" si="53"/>
        <v>7.13</v>
      </c>
      <c r="O169" s="8">
        <f t="shared" si="54"/>
        <v>1.2380952380952381</v>
      </c>
      <c r="P169" s="8">
        <f t="shared" si="55"/>
        <v>1.1426282051282051</v>
      </c>
      <c r="Q169" s="8">
        <f t="shared" si="50"/>
        <v>33.894622487778378</v>
      </c>
      <c r="S169" s="8" t="s">
        <v>377</v>
      </c>
      <c r="T169" s="8" t="s">
        <v>442</v>
      </c>
    </row>
    <row r="170" spans="1:20" x14ac:dyDescent="0.25">
      <c r="A170" s="3" t="s">
        <v>378</v>
      </c>
      <c r="B170" s="8">
        <v>1.5</v>
      </c>
      <c r="C170" s="8">
        <v>1.45</v>
      </c>
      <c r="D170" s="8">
        <v>1.7</v>
      </c>
      <c r="E170" s="8">
        <f t="shared" si="56"/>
        <v>0.96666666666666667</v>
      </c>
      <c r="F170" s="8">
        <f t="shared" si="57"/>
        <v>1.1724137931034482</v>
      </c>
      <c r="G170" s="8">
        <v>1</v>
      </c>
      <c r="H170" s="8">
        <v>1</v>
      </c>
      <c r="I170" s="8">
        <v>1</v>
      </c>
      <c r="J170" s="8">
        <f t="shared" si="58"/>
        <v>1</v>
      </c>
      <c r="K170" s="8">
        <f t="shared" si="59"/>
        <v>1</v>
      </c>
      <c r="L170" s="8">
        <f t="shared" si="51"/>
        <v>1.5</v>
      </c>
      <c r="M170" s="8">
        <f t="shared" si="52"/>
        <v>1.45</v>
      </c>
      <c r="N170" s="8">
        <f t="shared" si="53"/>
        <v>1.7</v>
      </c>
      <c r="O170" s="8">
        <f t="shared" si="54"/>
        <v>0.96666666666666667</v>
      </c>
      <c r="P170" s="8">
        <f t="shared" si="55"/>
        <v>1.1724137931034482</v>
      </c>
      <c r="Q170" s="8">
        <f t="shared" si="50"/>
        <v>31.182795698924728</v>
      </c>
      <c r="S170" s="8" t="s">
        <v>379</v>
      </c>
      <c r="T170" s="8" t="s">
        <v>442</v>
      </c>
    </row>
    <row r="171" spans="1:20" x14ac:dyDescent="0.25">
      <c r="A171" s="3" t="s">
        <v>380</v>
      </c>
      <c r="B171" s="8">
        <v>3.2</v>
      </c>
      <c r="C171" s="8">
        <v>3.2</v>
      </c>
      <c r="D171" s="8">
        <v>3.7</v>
      </c>
      <c r="E171" s="8">
        <f t="shared" si="56"/>
        <v>1</v>
      </c>
      <c r="F171" s="8">
        <f t="shared" si="57"/>
        <v>1.15625</v>
      </c>
      <c r="G171" s="8">
        <v>2.5</v>
      </c>
      <c r="H171" s="8">
        <v>3.25</v>
      </c>
      <c r="I171" s="8">
        <v>2.25</v>
      </c>
      <c r="J171" s="8">
        <f t="shared" si="58"/>
        <v>1.3</v>
      </c>
      <c r="K171" s="8">
        <f t="shared" si="59"/>
        <v>0.69230769230769229</v>
      </c>
      <c r="L171" s="8">
        <f t="shared" si="51"/>
        <v>8</v>
      </c>
      <c r="M171" s="8">
        <f t="shared" si="52"/>
        <v>10.4</v>
      </c>
      <c r="N171" s="8">
        <f t="shared" si="53"/>
        <v>8.3250000000000011</v>
      </c>
      <c r="O171" s="8">
        <f t="shared" si="54"/>
        <v>1.3</v>
      </c>
      <c r="P171" s="8">
        <f t="shared" si="55"/>
        <v>0.80048076923076927</v>
      </c>
      <c r="Q171" s="8">
        <f t="shared" si="50"/>
        <v>38.91487371375117</v>
      </c>
      <c r="S171" s="8" t="s">
        <v>381</v>
      </c>
      <c r="T171" s="8" t="s">
        <v>442</v>
      </c>
    </row>
    <row r="172" spans="1:20" x14ac:dyDescent="0.25">
      <c r="A172" s="3" t="s">
        <v>409</v>
      </c>
      <c r="B172" s="8">
        <v>2.21</v>
      </c>
      <c r="C172" s="8">
        <v>2.2799999999999998</v>
      </c>
      <c r="D172" s="8">
        <v>1.82</v>
      </c>
      <c r="E172" s="8">
        <f t="shared" si="56"/>
        <v>1.0316742081447963</v>
      </c>
      <c r="F172" s="8">
        <f t="shared" si="57"/>
        <v>0.79824561403508787</v>
      </c>
      <c r="G172" s="8">
        <v>1.69</v>
      </c>
      <c r="H172" s="8">
        <v>1.82</v>
      </c>
      <c r="I172" s="8">
        <v>1.35</v>
      </c>
      <c r="J172" s="8">
        <f t="shared" si="58"/>
        <v>1.0769230769230771</v>
      </c>
      <c r="K172" s="8">
        <f t="shared" si="59"/>
        <v>0.74175824175824179</v>
      </c>
      <c r="L172" s="8">
        <f t="shared" si="51"/>
        <v>3.7348999999999997</v>
      </c>
      <c r="M172" s="8">
        <f t="shared" si="52"/>
        <v>4.1495999999999995</v>
      </c>
      <c r="N172" s="8">
        <f t="shared" si="53"/>
        <v>2.4570000000000003</v>
      </c>
      <c r="O172" s="8">
        <f t="shared" si="54"/>
        <v>1.1110337626174729</v>
      </c>
      <c r="P172" s="8">
        <f t="shared" si="55"/>
        <v>0.59210526315789491</v>
      </c>
      <c r="Q172" s="8">
        <f t="shared" si="50"/>
        <v>40.12570710245128</v>
      </c>
      <c r="S172" s="8" t="s">
        <v>410</v>
      </c>
      <c r="T172" s="2" t="s">
        <v>515</v>
      </c>
    </row>
    <row r="173" spans="1:20" x14ac:dyDescent="0.25">
      <c r="A173" s="3" t="s">
        <v>411</v>
      </c>
      <c r="B173" s="8">
        <v>2.1800000000000002</v>
      </c>
      <c r="C173" s="8">
        <v>2.12</v>
      </c>
      <c r="D173" s="8">
        <v>1.94</v>
      </c>
      <c r="E173" s="8">
        <f t="shared" si="56"/>
        <v>0.97247706422018343</v>
      </c>
      <c r="F173" s="8">
        <f t="shared" si="57"/>
        <v>0.91509433962264142</v>
      </c>
      <c r="G173" s="8">
        <v>1.59</v>
      </c>
      <c r="H173" s="8">
        <v>1.67</v>
      </c>
      <c r="I173" s="8">
        <v>1.29</v>
      </c>
      <c r="J173" s="8">
        <f t="shared" si="58"/>
        <v>1.050314465408805</v>
      </c>
      <c r="K173" s="8">
        <f t="shared" si="59"/>
        <v>0.77245508982035938</v>
      </c>
      <c r="L173" s="8">
        <f t="shared" si="51"/>
        <v>3.4662000000000006</v>
      </c>
      <c r="M173" s="8">
        <f t="shared" si="52"/>
        <v>3.5404</v>
      </c>
      <c r="N173" s="8">
        <f t="shared" si="53"/>
        <v>2.5026000000000002</v>
      </c>
      <c r="O173" s="8">
        <f t="shared" si="54"/>
        <v>1.021406727828746</v>
      </c>
      <c r="P173" s="8">
        <f t="shared" si="55"/>
        <v>0.70686928030731</v>
      </c>
      <c r="Q173" s="8">
        <f t="shared" si="50"/>
        <v>37.231312833887188</v>
      </c>
      <c r="S173" s="8" t="s">
        <v>412</v>
      </c>
      <c r="T173" s="2" t="s">
        <v>516</v>
      </c>
    </row>
    <row r="174" spans="1:20" x14ac:dyDescent="0.25">
      <c r="A174" s="3" t="s">
        <v>72</v>
      </c>
      <c r="E174" s="8" t="str">
        <f t="shared" si="56"/>
        <v>unknown</v>
      </c>
      <c r="F174" s="8" t="str">
        <f t="shared" si="57"/>
        <v>unknown</v>
      </c>
      <c r="J174" s="8" t="str">
        <f t="shared" si="58"/>
        <v>unknown</v>
      </c>
      <c r="K174" s="8" t="str">
        <f t="shared" si="59"/>
        <v>unknown</v>
      </c>
      <c r="L174" s="8">
        <v>42.1</v>
      </c>
      <c r="M174" s="8">
        <v>50.9</v>
      </c>
      <c r="N174" s="8">
        <v>54.2</v>
      </c>
      <c r="O174" s="8">
        <f t="shared" si="54"/>
        <v>1.2090261282660333</v>
      </c>
      <c r="P174" s="8">
        <f t="shared" si="55"/>
        <v>1.0648330058939097</v>
      </c>
      <c r="Q174" s="8">
        <f t="shared" si="50"/>
        <v>34.578804347826093</v>
      </c>
      <c r="T174" s="2" t="s">
        <v>517</v>
      </c>
    </row>
    <row r="175" spans="1:20" x14ac:dyDescent="0.25">
      <c r="A175" s="3" t="s">
        <v>413</v>
      </c>
      <c r="B175" s="8">
        <v>3.71</v>
      </c>
      <c r="C175" s="8">
        <v>3.43</v>
      </c>
      <c r="D175" s="8">
        <v>3.83</v>
      </c>
      <c r="E175" s="8">
        <f t="shared" si="56"/>
        <v>0.92452830188679247</v>
      </c>
      <c r="F175" s="8">
        <f t="shared" si="57"/>
        <v>1.1166180758017492</v>
      </c>
      <c r="G175" s="8">
        <v>3.74</v>
      </c>
      <c r="H175" s="8">
        <v>3.68</v>
      </c>
      <c r="I175" s="8">
        <v>2</v>
      </c>
      <c r="J175" s="8">
        <f t="shared" si="58"/>
        <v>0.98395721925133683</v>
      </c>
      <c r="K175" s="8">
        <f t="shared" si="59"/>
        <v>0.54347826086956519</v>
      </c>
      <c r="L175" s="8">
        <f t="shared" ref="L175:N179" si="60">B175*G175</f>
        <v>13.875400000000001</v>
      </c>
      <c r="M175" s="8">
        <f t="shared" si="60"/>
        <v>12.622400000000001</v>
      </c>
      <c r="N175" s="8">
        <f t="shared" si="60"/>
        <v>7.66</v>
      </c>
      <c r="O175" s="8">
        <f t="shared" si="54"/>
        <v>0.90969629704368882</v>
      </c>
      <c r="P175" s="8">
        <f t="shared" si="55"/>
        <v>0.60685764989225499</v>
      </c>
      <c r="Q175" s="8">
        <f t="shared" si="50"/>
        <v>36.95319956203268</v>
      </c>
      <c r="T175" s="2" t="s">
        <v>518</v>
      </c>
    </row>
    <row r="176" spans="1:20" x14ac:dyDescent="0.25">
      <c r="A176" s="3" t="s">
        <v>417</v>
      </c>
      <c r="B176" s="8">
        <v>2.06</v>
      </c>
      <c r="C176" s="8">
        <v>2.12</v>
      </c>
      <c r="E176" s="8">
        <f t="shared" si="56"/>
        <v>1.029126213592233</v>
      </c>
      <c r="F176" s="8">
        <f t="shared" si="57"/>
        <v>0</v>
      </c>
      <c r="G176" s="8">
        <v>1.62</v>
      </c>
      <c r="H176" s="8">
        <v>1.69</v>
      </c>
      <c r="J176" s="8">
        <f t="shared" si="58"/>
        <v>1.0432098765432098</v>
      </c>
      <c r="K176" s="8">
        <f t="shared" si="59"/>
        <v>0</v>
      </c>
      <c r="L176" s="8">
        <f t="shared" si="60"/>
        <v>3.3372000000000002</v>
      </c>
      <c r="M176" s="8">
        <f t="shared" si="60"/>
        <v>3.5828000000000002</v>
      </c>
      <c r="N176" s="8">
        <f t="shared" si="60"/>
        <v>0</v>
      </c>
      <c r="O176" s="8">
        <f t="shared" si="54"/>
        <v>1.0735946302289345</v>
      </c>
      <c r="P176" s="8">
        <f t="shared" si="55"/>
        <v>0</v>
      </c>
      <c r="S176" s="8" t="s">
        <v>419</v>
      </c>
      <c r="T176" s="2" t="s">
        <v>519</v>
      </c>
    </row>
    <row r="177" spans="1:20" x14ac:dyDescent="0.25">
      <c r="A177" s="3" t="s">
        <v>417</v>
      </c>
      <c r="C177" s="8">
        <v>2.0299999999999998</v>
      </c>
      <c r="D177" s="8">
        <v>2.0099999999999998</v>
      </c>
      <c r="E177" s="8" t="str">
        <f t="shared" si="56"/>
        <v>unknown</v>
      </c>
      <c r="F177" s="8">
        <f t="shared" si="57"/>
        <v>0.99014778325123154</v>
      </c>
      <c r="H177" s="8">
        <v>1.49</v>
      </c>
      <c r="I177" s="8">
        <v>1.38</v>
      </c>
      <c r="J177" s="8" t="str">
        <f t="shared" si="58"/>
        <v>unknown</v>
      </c>
      <c r="K177" s="8">
        <f t="shared" si="59"/>
        <v>0.92617449664429519</v>
      </c>
      <c r="L177" s="8">
        <f t="shared" si="60"/>
        <v>0</v>
      </c>
      <c r="M177" s="8">
        <f t="shared" si="60"/>
        <v>3.0246999999999997</v>
      </c>
      <c r="N177" s="8">
        <f t="shared" si="60"/>
        <v>2.7737999999999996</v>
      </c>
      <c r="O177" s="8" t="str">
        <f t="shared" si="54"/>
        <v>unknown</v>
      </c>
      <c r="P177" s="8">
        <f t="shared" si="55"/>
        <v>0.91704962475617413</v>
      </c>
      <c r="S177" s="8" t="s">
        <v>420</v>
      </c>
      <c r="T177" s="2" t="s">
        <v>519</v>
      </c>
    </row>
    <row r="178" spans="1:20" x14ac:dyDescent="0.25">
      <c r="A178" s="3" t="s">
        <v>421</v>
      </c>
      <c r="B178" s="8">
        <v>2.37</v>
      </c>
      <c r="C178" s="8">
        <v>2.54</v>
      </c>
      <c r="D178" s="8">
        <v>2.5299999999999998</v>
      </c>
      <c r="E178" s="8">
        <f t="shared" si="56"/>
        <v>1.0717299578059072</v>
      </c>
      <c r="F178" s="8">
        <f t="shared" si="57"/>
        <v>0.99606299212598415</v>
      </c>
      <c r="G178" s="8">
        <v>1.86</v>
      </c>
      <c r="H178" s="8">
        <v>2.0099999999999998</v>
      </c>
      <c r="I178" s="8">
        <v>1.93</v>
      </c>
      <c r="J178" s="8">
        <f t="shared" si="58"/>
        <v>1.0806451612903225</v>
      </c>
      <c r="K178" s="8">
        <f t="shared" si="59"/>
        <v>0.96019900497512445</v>
      </c>
      <c r="L178" s="8">
        <f t="shared" si="60"/>
        <v>4.4082000000000008</v>
      </c>
      <c r="M178" s="8">
        <f t="shared" si="60"/>
        <v>5.1053999999999995</v>
      </c>
      <c r="N178" s="8">
        <f t="shared" si="60"/>
        <v>4.8828999999999994</v>
      </c>
      <c r="O178" s="8">
        <f t="shared" si="54"/>
        <v>1.1581597931128349</v>
      </c>
      <c r="P178" s="8">
        <f t="shared" si="55"/>
        <v>0.95641869393191514</v>
      </c>
      <c r="Q178" s="8">
        <f>(M178*100)/(L178+M178+N178)</f>
        <v>35.462786093842254</v>
      </c>
      <c r="S178" s="8" t="s">
        <v>422</v>
      </c>
      <c r="T178" s="2" t="s">
        <v>519</v>
      </c>
    </row>
    <row r="179" spans="1:20" x14ac:dyDescent="0.25">
      <c r="A179" s="3" t="s">
        <v>421</v>
      </c>
      <c r="B179" s="8">
        <v>2.41</v>
      </c>
      <c r="C179" s="8">
        <v>2.48</v>
      </c>
      <c r="D179" s="8">
        <v>2.2799999999999998</v>
      </c>
      <c r="E179" s="8">
        <f t="shared" si="56"/>
        <v>1.0290456431535269</v>
      </c>
      <c r="F179" s="8">
        <f t="shared" si="57"/>
        <v>0.91935483870967738</v>
      </c>
      <c r="G179" s="8">
        <v>1.87</v>
      </c>
      <c r="H179" s="8">
        <v>1.9</v>
      </c>
      <c r="I179" s="8">
        <v>1.57</v>
      </c>
      <c r="J179" s="8">
        <f t="shared" si="58"/>
        <v>1.0160427807486629</v>
      </c>
      <c r="K179" s="8">
        <f t="shared" si="59"/>
        <v>0.82631578947368434</v>
      </c>
      <c r="L179" s="8">
        <f t="shared" si="60"/>
        <v>4.5067000000000004</v>
      </c>
      <c r="M179" s="8">
        <f t="shared" si="60"/>
        <v>4.7119999999999997</v>
      </c>
      <c r="N179" s="8">
        <f t="shared" si="60"/>
        <v>3.5795999999999997</v>
      </c>
      <c r="O179" s="8">
        <f t="shared" si="54"/>
        <v>1.0455543967870058</v>
      </c>
      <c r="P179" s="8">
        <f t="shared" si="55"/>
        <v>0.75967741935483868</v>
      </c>
      <c r="Q179" s="8">
        <f>(M179*100)/(L179+M179+N179)</f>
        <v>36.817389809584085</v>
      </c>
      <c r="S179" s="8" t="s">
        <v>423</v>
      </c>
      <c r="T179" s="2" t="s">
        <v>519</v>
      </c>
    </row>
    <row r="180" spans="1:20" x14ac:dyDescent="0.25">
      <c r="A180" s="3" t="s">
        <v>432</v>
      </c>
      <c r="B180" s="8">
        <v>1.35</v>
      </c>
      <c r="C180" s="8">
        <v>1.2</v>
      </c>
      <c r="D180" s="8">
        <v>1.4</v>
      </c>
      <c r="E180" s="8">
        <f t="shared" ref="E180:E197" si="61">C180/B180</f>
        <v>0.88888888888888884</v>
      </c>
      <c r="F180" s="8">
        <f t="shared" ref="F180:F197" si="62">D180/C180</f>
        <v>1.1666666666666667</v>
      </c>
      <c r="G180" s="8">
        <v>0.68</v>
      </c>
      <c r="H180" s="8">
        <v>0.69</v>
      </c>
      <c r="I180" s="8">
        <v>0.52</v>
      </c>
      <c r="J180" s="8">
        <f t="shared" ref="J180:J197" si="63">H180/G180</f>
        <v>1.0147058823529411</v>
      </c>
      <c r="K180" s="8">
        <f t="shared" ref="K180:K197" si="64">I180/H180</f>
        <v>0.75362318840579723</v>
      </c>
      <c r="L180" s="8">
        <f t="shared" ref="L180:L197" si="65">G180*B180</f>
        <v>0.91800000000000015</v>
      </c>
      <c r="M180" s="8">
        <f t="shared" ref="M180:M197" si="66">H180*C180</f>
        <v>0.82799999999999996</v>
      </c>
      <c r="N180" s="8">
        <f t="shared" ref="N180:N197" si="67">I180*D180</f>
        <v>0.72799999999999998</v>
      </c>
      <c r="O180" s="8">
        <f t="shared" ref="O180:O197" si="68">M180/L180</f>
        <v>0.90196078431372528</v>
      </c>
      <c r="P180" s="8">
        <f t="shared" ref="P180:P197" si="69">N180/M180</f>
        <v>0.87922705314009664</v>
      </c>
      <c r="Q180" s="8">
        <f t="shared" ref="Q180:Q197" si="70">M180/(SUM(L180:N180))</f>
        <v>0.33468067906224735</v>
      </c>
      <c r="S180" s="8" t="s">
        <v>440</v>
      </c>
      <c r="T180" s="2" t="s">
        <v>520</v>
      </c>
    </row>
    <row r="181" spans="1:20" x14ac:dyDescent="0.25">
      <c r="A181" s="3" t="s">
        <v>431</v>
      </c>
      <c r="B181" s="8">
        <v>1.19</v>
      </c>
      <c r="C181" s="8">
        <v>1.43</v>
      </c>
      <c r="D181" s="8">
        <v>1.37</v>
      </c>
      <c r="E181" s="8">
        <f t="shared" si="61"/>
        <v>1.2016806722689075</v>
      </c>
      <c r="F181" s="8">
        <f t="shared" si="62"/>
        <v>0.95804195804195813</v>
      </c>
      <c r="G181" s="8">
        <v>1</v>
      </c>
      <c r="H181" s="8">
        <v>1.06</v>
      </c>
      <c r="I181" s="8">
        <v>0.87</v>
      </c>
      <c r="J181" s="8">
        <f t="shared" si="63"/>
        <v>1.06</v>
      </c>
      <c r="K181" s="8">
        <f t="shared" si="64"/>
        <v>0.820754716981132</v>
      </c>
      <c r="L181" s="8">
        <f t="shared" si="65"/>
        <v>1.19</v>
      </c>
      <c r="M181" s="8">
        <f t="shared" si="66"/>
        <v>1.5158</v>
      </c>
      <c r="N181" s="8">
        <f t="shared" si="67"/>
        <v>1.1919000000000002</v>
      </c>
      <c r="O181" s="8">
        <f t="shared" si="68"/>
        <v>1.273781512605042</v>
      </c>
      <c r="P181" s="8">
        <f t="shared" si="69"/>
        <v>0.78631745612877701</v>
      </c>
      <c r="Q181" s="8">
        <f t="shared" si="70"/>
        <v>0.38889601559894293</v>
      </c>
      <c r="S181" s="8" t="s">
        <v>451</v>
      </c>
      <c r="T181" s="8" t="s">
        <v>442</v>
      </c>
    </row>
    <row r="182" spans="1:20" x14ac:dyDescent="0.25">
      <c r="A182" s="3" t="s">
        <v>424</v>
      </c>
      <c r="B182" s="8">
        <v>2.12</v>
      </c>
      <c r="C182" s="8">
        <v>2.78</v>
      </c>
      <c r="D182" s="8">
        <v>2.82</v>
      </c>
      <c r="E182" s="8">
        <f t="shared" si="61"/>
        <v>1.311320754716981</v>
      </c>
      <c r="F182" s="8">
        <f t="shared" si="62"/>
        <v>1.014388489208633</v>
      </c>
      <c r="G182" s="8">
        <v>1.68</v>
      </c>
      <c r="H182" s="8">
        <v>2.08</v>
      </c>
      <c r="I182" s="8">
        <v>1.94</v>
      </c>
      <c r="J182" s="8">
        <f t="shared" si="63"/>
        <v>1.2380952380952381</v>
      </c>
      <c r="K182" s="8">
        <f t="shared" si="64"/>
        <v>0.9326923076923076</v>
      </c>
      <c r="L182" s="8">
        <f t="shared" si="65"/>
        <v>3.5615999999999999</v>
      </c>
      <c r="M182" s="8">
        <f t="shared" si="66"/>
        <v>5.7824</v>
      </c>
      <c r="N182" s="8">
        <f t="shared" si="67"/>
        <v>5.4707999999999997</v>
      </c>
      <c r="O182" s="8">
        <f t="shared" si="68"/>
        <v>1.6235399820305481</v>
      </c>
      <c r="P182" s="8">
        <f t="shared" si="69"/>
        <v>0.94611234089651353</v>
      </c>
      <c r="Q182" s="8">
        <f t="shared" si="70"/>
        <v>0.39031239031239034</v>
      </c>
      <c r="S182" s="8" t="s">
        <v>453</v>
      </c>
      <c r="T182" s="8" t="s">
        <v>442</v>
      </c>
    </row>
    <row r="183" spans="1:20" x14ac:dyDescent="0.25">
      <c r="A183" s="3" t="s">
        <v>435</v>
      </c>
      <c r="B183" s="8">
        <v>3.31</v>
      </c>
      <c r="C183" s="8">
        <v>2.6</v>
      </c>
      <c r="D183" s="8">
        <v>2.65</v>
      </c>
      <c r="E183" s="8">
        <f t="shared" si="61"/>
        <v>0.78549848942598188</v>
      </c>
      <c r="F183" s="8">
        <f t="shared" si="62"/>
        <v>1.0192307692307692</v>
      </c>
      <c r="G183" s="8">
        <v>1.95</v>
      </c>
      <c r="H183" s="8">
        <v>2.0099999999999998</v>
      </c>
      <c r="I183" s="8">
        <v>1.8</v>
      </c>
      <c r="J183" s="8">
        <f t="shared" si="63"/>
        <v>1.0307692307692307</v>
      </c>
      <c r="K183" s="8">
        <f t="shared" si="64"/>
        <v>0.89552238805970164</v>
      </c>
      <c r="L183" s="8">
        <f t="shared" si="65"/>
        <v>6.4545000000000003</v>
      </c>
      <c r="M183" s="8">
        <f t="shared" si="66"/>
        <v>5.226</v>
      </c>
      <c r="N183" s="8">
        <f t="shared" si="67"/>
        <v>4.7699999999999996</v>
      </c>
      <c r="O183" s="8">
        <f t="shared" si="68"/>
        <v>0.809667673716012</v>
      </c>
      <c r="P183" s="8">
        <f t="shared" si="69"/>
        <v>0.9127439724454649</v>
      </c>
      <c r="Q183" s="8">
        <f t="shared" si="70"/>
        <v>0.31768031366827759</v>
      </c>
      <c r="S183" s="8" t="s">
        <v>458</v>
      </c>
      <c r="T183" s="8" t="s">
        <v>442</v>
      </c>
    </row>
    <row r="184" spans="1:20" x14ac:dyDescent="0.25">
      <c r="A184" s="3" t="s">
        <v>429</v>
      </c>
      <c r="B184" s="8">
        <v>4.21</v>
      </c>
      <c r="C184" s="8">
        <v>4.0599999999999996</v>
      </c>
      <c r="D184" s="8">
        <v>3.33</v>
      </c>
      <c r="E184" s="8">
        <f t="shared" si="61"/>
        <v>0.96437054631828967</v>
      </c>
      <c r="F184" s="8">
        <f t="shared" si="62"/>
        <v>0.82019704433497542</v>
      </c>
      <c r="G184" s="8">
        <v>2.5299999999999998</v>
      </c>
      <c r="H184" s="8">
        <v>2.73</v>
      </c>
      <c r="I184" s="8">
        <v>1.91</v>
      </c>
      <c r="J184" s="8">
        <f t="shared" si="63"/>
        <v>1.0790513833992095</v>
      </c>
      <c r="K184" s="8">
        <f t="shared" si="64"/>
        <v>0.69963369963369959</v>
      </c>
      <c r="L184" s="8">
        <f t="shared" si="65"/>
        <v>10.651299999999999</v>
      </c>
      <c r="M184" s="8">
        <f t="shared" si="66"/>
        <v>11.083799999999998</v>
      </c>
      <c r="N184" s="8">
        <f t="shared" si="67"/>
        <v>6.3602999999999996</v>
      </c>
      <c r="O184" s="8">
        <f t="shared" si="68"/>
        <v>1.0406053721142019</v>
      </c>
      <c r="P184" s="8">
        <f t="shared" si="69"/>
        <v>0.57383749255670446</v>
      </c>
      <c r="Q184" s="8">
        <f t="shared" si="70"/>
        <v>0.39450586216960787</v>
      </c>
      <c r="S184" s="8" t="s">
        <v>452</v>
      </c>
      <c r="T184" s="8" t="s">
        <v>442</v>
      </c>
    </row>
    <row r="185" spans="1:20" x14ac:dyDescent="0.25">
      <c r="A185" s="3" t="s">
        <v>436</v>
      </c>
      <c r="B185" s="8">
        <v>4.13</v>
      </c>
      <c r="C185" s="8">
        <v>4.38</v>
      </c>
      <c r="D185" s="8">
        <v>6.67</v>
      </c>
      <c r="E185" s="8">
        <f t="shared" si="61"/>
        <v>1.0605326876513317</v>
      </c>
      <c r="F185" s="8">
        <f t="shared" si="62"/>
        <v>1.5228310502283104</v>
      </c>
      <c r="G185" s="8">
        <v>3.22</v>
      </c>
      <c r="H185" s="8">
        <v>3.81</v>
      </c>
      <c r="I185" s="8">
        <v>3.78</v>
      </c>
      <c r="J185" s="8">
        <f t="shared" si="63"/>
        <v>1.1832298136645962</v>
      </c>
      <c r="K185" s="8">
        <f t="shared" si="64"/>
        <v>0.99212598425196841</v>
      </c>
      <c r="L185" s="8">
        <f t="shared" si="65"/>
        <v>13.2986</v>
      </c>
      <c r="M185" s="8">
        <f t="shared" si="66"/>
        <v>16.687799999999999</v>
      </c>
      <c r="N185" s="8">
        <f t="shared" si="67"/>
        <v>25.212599999999998</v>
      </c>
      <c r="O185" s="8">
        <f t="shared" si="68"/>
        <v>1.2548538943948986</v>
      </c>
      <c r="P185" s="8">
        <f t="shared" si="69"/>
        <v>1.5108402545572215</v>
      </c>
      <c r="Q185" s="8">
        <f t="shared" si="70"/>
        <v>0.30232069421547492</v>
      </c>
      <c r="S185" s="8" t="s">
        <v>448</v>
      </c>
      <c r="T185" s="8" t="s">
        <v>442</v>
      </c>
    </row>
    <row r="186" spans="1:20" x14ac:dyDescent="0.25">
      <c r="A186" s="3" t="s">
        <v>430</v>
      </c>
      <c r="B186" s="8">
        <v>5.25</v>
      </c>
      <c r="C186" s="8">
        <v>5.47</v>
      </c>
      <c r="D186" s="8">
        <v>6.44</v>
      </c>
      <c r="E186" s="8">
        <f t="shared" si="61"/>
        <v>1.0419047619047619</v>
      </c>
      <c r="F186" s="8">
        <f t="shared" si="62"/>
        <v>1.1773308957952469</v>
      </c>
      <c r="G186" s="8">
        <v>4.4400000000000004</v>
      </c>
      <c r="H186" s="8">
        <v>4.92</v>
      </c>
      <c r="I186" s="8">
        <v>4.4400000000000004</v>
      </c>
      <c r="J186" s="8">
        <f t="shared" si="63"/>
        <v>1.1081081081081079</v>
      </c>
      <c r="K186" s="8">
        <f t="shared" si="64"/>
        <v>0.90243902439024404</v>
      </c>
      <c r="L186" s="8">
        <f t="shared" si="65"/>
        <v>23.310000000000002</v>
      </c>
      <c r="M186" s="8">
        <f t="shared" si="66"/>
        <v>26.912399999999998</v>
      </c>
      <c r="N186" s="8">
        <f t="shared" si="67"/>
        <v>28.593600000000006</v>
      </c>
      <c r="O186" s="8">
        <f t="shared" si="68"/>
        <v>1.1545431145431144</v>
      </c>
      <c r="P186" s="8">
        <f t="shared" si="69"/>
        <v>1.0624693449859548</v>
      </c>
      <c r="Q186" s="8">
        <f t="shared" si="70"/>
        <v>0.34145858708891591</v>
      </c>
      <c r="S186" s="8" t="s">
        <v>444</v>
      </c>
      <c r="T186" s="8" t="s">
        <v>442</v>
      </c>
    </row>
    <row r="187" spans="1:20" x14ac:dyDescent="0.25">
      <c r="A187" s="3" t="s">
        <v>437</v>
      </c>
      <c r="B187" s="8">
        <v>8.98</v>
      </c>
      <c r="C187" s="8">
        <v>9.94</v>
      </c>
      <c r="D187" s="8">
        <v>6.74</v>
      </c>
      <c r="E187" s="8">
        <f t="shared" si="61"/>
        <v>1.1069042316258351</v>
      </c>
      <c r="F187" s="8">
        <f t="shared" si="62"/>
        <v>0.67806841046277666</v>
      </c>
      <c r="G187" s="8">
        <v>4.55</v>
      </c>
      <c r="H187" s="8">
        <v>5.22</v>
      </c>
      <c r="I187" s="8">
        <v>4.72</v>
      </c>
      <c r="J187" s="8">
        <f t="shared" si="63"/>
        <v>1.1472527472527472</v>
      </c>
      <c r="K187" s="8">
        <f t="shared" si="64"/>
        <v>0.90421455938697315</v>
      </c>
      <c r="L187" s="8">
        <f t="shared" si="65"/>
        <v>40.859000000000002</v>
      </c>
      <c r="M187" s="8">
        <f t="shared" si="66"/>
        <v>51.886799999999994</v>
      </c>
      <c r="N187" s="8">
        <f t="shared" si="67"/>
        <v>31.812799999999999</v>
      </c>
      <c r="O187" s="8">
        <f t="shared" si="68"/>
        <v>1.2698989206784306</v>
      </c>
      <c r="P187" s="8">
        <f t="shared" si="69"/>
        <v>0.61311932900082489</v>
      </c>
      <c r="Q187" s="8">
        <f t="shared" si="70"/>
        <v>0.41656537565451118</v>
      </c>
      <c r="S187" s="8" t="s">
        <v>455</v>
      </c>
      <c r="T187" s="8" t="s">
        <v>442</v>
      </c>
    </row>
    <row r="188" spans="1:20" x14ac:dyDescent="0.25">
      <c r="A188" s="3" t="s">
        <v>426</v>
      </c>
      <c r="B188" s="8">
        <v>8.27</v>
      </c>
      <c r="C188" s="8">
        <v>6.69</v>
      </c>
      <c r="D188" s="8">
        <v>5.55</v>
      </c>
      <c r="E188" s="8">
        <f t="shared" si="61"/>
        <v>0.80894800483675944</v>
      </c>
      <c r="F188" s="8">
        <f t="shared" si="62"/>
        <v>0.82959641255605376</v>
      </c>
      <c r="G188" s="8">
        <v>5.21</v>
      </c>
      <c r="H188" s="8">
        <v>5.33</v>
      </c>
      <c r="I188" s="8">
        <v>4.33</v>
      </c>
      <c r="J188" s="8">
        <f t="shared" si="63"/>
        <v>1.0230326295585412</v>
      </c>
      <c r="K188" s="8">
        <f t="shared" si="64"/>
        <v>0.81238273921200754</v>
      </c>
      <c r="L188" s="8">
        <f t="shared" si="65"/>
        <v>43.0867</v>
      </c>
      <c r="M188" s="8">
        <f t="shared" si="66"/>
        <v>35.657700000000006</v>
      </c>
      <c r="N188" s="8">
        <f t="shared" si="67"/>
        <v>24.031500000000001</v>
      </c>
      <c r="O188" s="8">
        <f t="shared" si="68"/>
        <v>0.8275802045642856</v>
      </c>
      <c r="P188" s="8">
        <f t="shared" si="69"/>
        <v>0.67394980607274158</v>
      </c>
      <c r="Q188" s="8">
        <f t="shared" si="70"/>
        <v>0.34694612258321261</v>
      </c>
      <c r="S188" s="8" t="s">
        <v>450</v>
      </c>
      <c r="T188" s="8" t="s">
        <v>442</v>
      </c>
    </row>
    <row r="189" spans="1:20" x14ac:dyDescent="0.25">
      <c r="A189" s="3" t="s">
        <v>433</v>
      </c>
      <c r="B189" s="8">
        <v>10.43</v>
      </c>
      <c r="C189" s="8">
        <v>11.32</v>
      </c>
      <c r="D189" s="8">
        <v>16.04</v>
      </c>
      <c r="E189" s="8">
        <f t="shared" si="61"/>
        <v>1.0853307766059443</v>
      </c>
      <c r="F189" s="8">
        <f t="shared" si="62"/>
        <v>1.4169611307420493</v>
      </c>
      <c r="G189" s="8">
        <v>6.46</v>
      </c>
      <c r="H189" s="8">
        <v>7.75</v>
      </c>
      <c r="I189" s="8">
        <v>8.61</v>
      </c>
      <c r="J189" s="8">
        <f t="shared" si="63"/>
        <v>1.1996904024767803</v>
      </c>
      <c r="K189" s="8">
        <f t="shared" si="64"/>
        <v>1.1109677419354838</v>
      </c>
      <c r="L189" s="8">
        <f t="shared" si="65"/>
        <v>67.377799999999993</v>
      </c>
      <c r="M189" s="8">
        <f t="shared" si="66"/>
        <v>87.73</v>
      </c>
      <c r="N189" s="8">
        <f t="shared" si="67"/>
        <v>138.10439999999997</v>
      </c>
      <c r="O189" s="8">
        <f t="shared" si="68"/>
        <v>1.302060916206822</v>
      </c>
      <c r="P189" s="8">
        <f t="shared" si="69"/>
        <v>1.5741981078308442</v>
      </c>
      <c r="Q189" s="8">
        <f t="shared" si="70"/>
        <v>0.29920310273583439</v>
      </c>
      <c r="S189" s="8" t="s">
        <v>447</v>
      </c>
      <c r="T189" s="8" t="s">
        <v>442</v>
      </c>
    </row>
    <row r="190" spans="1:20" x14ac:dyDescent="0.25">
      <c r="A190" s="3" t="s">
        <v>428</v>
      </c>
      <c r="B190" s="8">
        <v>8.48</v>
      </c>
      <c r="C190" s="8">
        <v>8.89</v>
      </c>
      <c r="D190" s="8">
        <v>11.06</v>
      </c>
      <c r="E190" s="8">
        <f t="shared" si="61"/>
        <v>1.0483490566037736</v>
      </c>
      <c r="F190" s="8">
        <f t="shared" si="62"/>
        <v>1.2440944881889764</v>
      </c>
      <c r="G190" s="8">
        <v>5.74</v>
      </c>
      <c r="H190" s="8">
        <v>6.23</v>
      </c>
      <c r="I190" s="8">
        <v>5.97</v>
      </c>
      <c r="J190" s="8">
        <f t="shared" si="63"/>
        <v>1.0853658536585367</v>
      </c>
      <c r="K190" s="8">
        <f t="shared" si="64"/>
        <v>0.95826645264847499</v>
      </c>
      <c r="L190" s="8">
        <f t="shared" si="65"/>
        <v>48.675200000000004</v>
      </c>
      <c r="M190" s="8">
        <f t="shared" si="66"/>
        <v>55.384700000000009</v>
      </c>
      <c r="N190" s="8">
        <f t="shared" si="67"/>
        <v>66.028199999999998</v>
      </c>
      <c r="O190" s="8">
        <f t="shared" si="68"/>
        <v>1.1378422687528764</v>
      </c>
      <c r="P190" s="8">
        <f t="shared" si="69"/>
        <v>1.1921740119563704</v>
      </c>
      <c r="Q190" s="8">
        <f t="shared" si="70"/>
        <v>0.32562360329735007</v>
      </c>
      <c r="S190" s="8" t="s">
        <v>441</v>
      </c>
      <c r="T190" s="8" t="s">
        <v>442</v>
      </c>
    </row>
    <row r="191" spans="1:20" x14ac:dyDescent="0.25">
      <c r="A191" s="3" t="s">
        <v>438</v>
      </c>
      <c r="B191" s="8">
        <v>8.36</v>
      </c>
      <c r="C191" s="8">
        <v>6.8</v>
      </c>
      <c r="D191" s="8">
        <v>5.12</v>
      </c>
      <c r="E191" s="8">
        <f t="shared" si="61"/>
        <v>0.8133971291866029</v>
      </c>
      <c r="F191" s="8">
        <f t="shared" si="62"/>
        <v>0.75294117647058822</v>
      </c>
      <c r="G191" s="8">
        <v>6.46</v>
      </c>
      <c r="H191" s="8">
        <v>5.2</v>
      </c>
      <c r="I191" s="8">
        <v>4.1399999999999997</v>
      </c>
      <c r="J191" s="8">
        <f t="shared" si="63"/>
        <v>0.80495356037151711</v>
      </c>
      <c r="K191" s="8">
        <f t="shared" si="64"/>
        <v>0.7961538461538461</v>
      </c>
      <c r="L191" s="8">
        <f t="shared" si="65"/>
        <v>54.005599999999994</v>
      </c>
      <c r="M191" s="8">
        <f t="shared" si="66"/>
        <v>35.36</v>
      </c>
      <c r="N191" s="8">
        <f t="shared" si="67"/>
        <v>21.1968</v>
      </c>
      <c r="O191" s="8">
        <f t="shared" si="68"/>
        <v>0.65474691513472683</v>
      </c>
      <c r="P191" s="8">
        <f t="shared" si="69"/>
        <v>0.59945701357466064</v>
      </c>
      <c r="Q191" s="8">
        <f t="shared" si="70"/>
        <v>0.31981939610572852</v>
      </c>
      <c r="S191" s="8" t="s">
        <v>443</v>
      </c>
      <c r="T191" s="8" t="s">
        <v>442</v>
      </c>
    </row>
    <row r="192" spans="1:20" x14ac:dyDescent="0.25">
      <c r="A192" s="3" t="s">
        <v>427</v>
      </c>
      <c r="B192" s="8">
        <v>8.1</v>
      </c>
      <c r="C192" s="8">
        <v>9</v>
      </c>
      <c r="D192" s="8">
        <v>12.4</v>
      </c>
      <c r="E192" s="8">
        <f t="shared" si="61"/>
        <v>1.1111111111111112</v>
      </c>
      <c r="F192" s="8">
        <f t="shared" si="62"/>
        <v>1.3777777777777778</v>
      </c>
      <c r="G192" s="8">
        <v>5.6</v>
      </c>
      <c r="H192" s="8">
        <v>7.3</v>
      </c>
      <c r="I192" s="8">
        <v>7.7</v>
      </c>
      <c r="J192" s="8">
        <f t="shared" si="63"/>
        <v>1.3035714285714286</v>
      </c>
      <c r="K192" s="8">
        <f t="shared" si="64"/>
        <v>1.0547945205479452</v>
      </c>
      <c r="L192" s="8">
        <f t="shared" si="65"/>
        <v>45.359999999999992</v>
      </c>
      <c r="M192" s="8">
        <f t="shared" si="66"/>
        <v>65.7</v>
      </c>
      <c r="N192" s="8">
        <f t="shared" si="67"/>
        <v>95.48</v>
      </c>
      <c r="O192" s="8">
        <f t="shared" si="68"/>
        <v>1.4484126984126988</v>
      </c>
      <c r="P192" s="8">
        <f t="shared" si="69"/>
        <v>1.4532724505327246</v>
      </c>
      <c r="Q192" s="8">
        <f t="shared" si="70"/>
        <v>0.3180981892127433</v>
      </c>
      <c r="S192" s="8" t="s">
        <v>456</v>
      </c>
      <c r="T192" s="2" t="s">
        <v>521</v>
      </c>
    </row>
    <row r="193" spans="1:20" x14ac:dyDescent="0.25">
      <c r="A193" s="3" t="s">
        <v>427</v>
      </c>
      <c r="B193" s="8">
        <v>7.8</v>
      </c>
      <c r="C193" s="8">
        <v>9.1999999999999993</v>
      </c>
      <c r="D193" s="8">
        <v>12.5</v>
      </c>
      <c r="E193" s="8">
        <f t="shared" si="61"/>
        <v>1.1794871794871795</v>
      </c>
      <c r="F193" s="8">
        <f t="shared" si="62"/>
        <v>1.3586956521739131</v>
      </c>
      <c r="G193" s="8">
        <v>5.6</v>
      </c>
      <c r="H193" s="8">
        <v>6.9</v>
      </c>
      <c r="I193" s="8">
        <v>6.8</v>
      </c>
      <c r="J193" s="8">
        <f t="shared" si="63"/>
        <v>1.2321428571428572</v>
      </c>
      <c r="K193" s="8">
        <f t="shared" si="64"/>
        <v>0.98550724637681153</v>
      </c>
      <c r="L193" s="8">
        <f t="shared" si="65"/>
        <v>43.68</v>
      </c>
      <c r="M193" s="8">
        <f t="shared" si="66"/>
        <v>63.48</v>
      </c>
      <c r="N193" s="8">
        <f t="shared" si="67"/>
        <v>85</v>
      </c>
      <c r="O193" s="8">
        <f t="shared" si="68"/>
        <v>1.4532967032967032</v>
      </c>
      <c r="P193" s="8">
        <f t="shared" si="69"/>
        <v>1.3390044108380592</v>
      </c>
      <c r="Q193" s="8">
        <f t="shared" si="70"/>
        <v>0.33034970857618651</v>
      </c>
      <c r="S193" s="8" t="s">
        <v>457</v>
      </c>
      <c r="T193" s="2" t="s">
        <v>521</v>
      </c>
    </row>
    <row r="194" spans="1:20" x14ac:dyDescent="0.25">
      <c r="A194" s="3" t="s">
        <v>336</v>
      </c>
      <c r="B194" s="8">
        <v>8.51</v>
      </c>
      <c r="C194" s="8">
        <v>9.48</v>
      </c>
      <c r="D194" s="8">
        <v>12.85</v>
      </c>
      <c r="E194" s="8">
        <f t="shared" si="61"/>
        <v>1.1139835487661576</v>
      </c>
      <c r="F194" s="8">
        <f t="shared" si="62"/>
        <v>1.3554852320675104</v>
      </c>
      <c r="G194" s="8">
        <v>7.18</v>
      </c>
      <c r="H194" s="8">
        <v>8.66</v>
      </c>
      <c r="I194" s="8">
        <v>8.34</v>
      </c>
      <c r="J194" s="8">
        <f t="shared" si="63"/>
        <v>1.2061281337047354</v>
      </c>
      <c r="K194" s="8">
        <f t="shared" si="64"/>
        <v>0.96304849884526555</v>
      </c>
      <c r="L194" s="8">
        <f t="shared" si="65"/>
        <v>61.101799999999997</v>
      </c>
      <c r="M194" s="8">
        <f t="shared" si="66"/>
        <v>82.096800000000002</v>
      </c>
      <c r="N194" s="8">
        <f t="shared" si="67"/>
        <v>107.169</v>
      </c>
      <c r="O194" s="8">
        <f t="shared" si="68"/>
        <v>1.3436068986511036</v>
      </c>
      <c r="P194" s="8">
        <f t="shared" si="69"/>
        <v>1.3053980179495424</v>
      </c>
      <c r="Q194" s="8">
        <f t="shared" si="70"/>
        <v>0.32790504841680795</v>
      </c>
      <c r="S194" s="8" t="s">
        <v>446</v>
      </c>
      <c r="T194" s="8" t="s">
        <v>442</v>
      </c>
    </row>
    <row r="195" spans="1:20" x14ac:dyDescent="0.25">
      <c r="A195" s="3" t="s">
        <v>425</v>
      </c>
      <c r="B195" s="8">
        <v>12.78</v>
      </c>
      <c r="C195" s="8">
        <v>13.02</v>
      </c>
      <c r="D195" s="8">
        <v>14.86</v>
      </c>
      <c r="E195" s="8">
        <f t="shared" si="61"/>
        <v>1.0187793427230047</v>
      </c>
      <c r="F195" s="8">
        <f t="shared" si="62"/>
        <v>1.1413210445468509</v>
      </c>
      <c r="G195" s="8">
        <v>8.56</v>
      </c>
      <c r="H195" s="8">
        <v>10.119999999999999</v>
      </c>
      <c r="I195" s="8">
        <v>9.7100000000000009</v>
      </c>
      <c r="J195" s="8">
        <f t="shared" si="63"/>
        <v>1.1822429906542054</v>
      </c>
      <c r="K195" s="8">
        <f t="shared" si="64"/>
        <v>0.95948616600790526</v>
      </c>
      <c r="L195" s="8">
        <f t="shared" si="65"/>
        <v>109.3968</v>
      </c>
      <c r="M195" s="8">
        <f t="shared" si="66"/>
        <v>131.76239999999999</v>
      </c>
      <c r="N195" s="8">
        <f t="shared" si="67"/>
        <v>144.29060000000001</v>
      </c>
      <c r="O195" s="8">
        <f t="shared" si="68"/>
        <v>1.2044447369575708</v>
      </c>
      <c r="P195" s="8">
        <f t="shared" si="69"/>
        <v>1.0950817532163959</v>
      </c>
      <c r="Q195" s="8">
        <f t="shared" si="70"/>
        <v>0.34184062360390377</v>
      </c>
      <c r="S195" s="8" t="s">
        <v>445</v>
      </c>
      <c r="T195" s="8" t="s">
        <v>442</v>
      </c>
    </row>
    <row r="196" spans="1:20" x14ac:dyDescent="0.25">
      <c r="A196" s="3" t="s">
        <v>439</v>
      </c>
      <c r="B196" s="8">
        <v>19.86</v>
      </c>
      <c r="C196" s="8">
        <v>24.27</v>
      </c>
      <c r="D196" s="8">
        <v>19.13</v>
      </c>
      <c r="E196" s="8">
        <f t="shared" si="61"/>
        <v>1.2220543806646527</v>
      </c>
      <c r="F196" s="8">
        <f t="shared" si="62"/>
        <v>0.78821590440873501</v>
      </c>
      <c r="G196" s="8">
        <v>11.35</v>
      </c>
      <c r="H196" s="8">
        <v>12.9</v>
      </c>
      <c r="I196" s="8">
        <v>13</v>
      </c>
      <c r="J196" s="8">
        <f t="shared" si="63"/>
        <v>1.1365638766519826</v>
      </c>
      <c r="K196" s="8">
        <f t="shared" si="64"/>
        <v>1.0077519379844961</v>
      </c>
      <c r="L196" s="8">
        <f t="shared" si="65"/>
        <v>225.41099999999997</v>
      </c>
      <c r="M196" s="8">
        <f t="shared" si="66"/>
        <v>313.08300000000003</v>
      </c>
      <c r="N196" s="8">
        <f t="shared" si="67"/>
        <v>248.69</v>
      </c>
      <c r="O196" s="8">
        <f t="shared" si="68"/>
        <v>1.3889428643677553</v>
      </c>
      <c r="P196" s="8">
        <f t="shared" si="69"/>
        <v>0.79432610521810498</v>
      </c>
      <c r="Q196" s="8">
        <f t="shared" si="70"/>
        <v>0.39772530945750934</v>
      </c>
      <c r="S196" s="8" t="s">
        <v>449</v>
      </c>
      <c r="T196" s="8" t="s">
        <v>442</v>
      </c>
    </row>
    <row r="197" spans="1:20" x14ac:dyDescent="0.25">
      <c r="A197" s="3" t="s">
        <v>434</v>
      </c>
      <c r="B197" s="8">
        <v>6.07</v>
      </c>
      <c r="C197" s="8">
        <v>7.01</v>
      </c>
      <c r="D197" s="8">
        <v>7.17</v>
      </c>
      <c r="E197" s="8">
        <f t="shared" si="61"/>
        <v>1.1548599670510709</v>
      </c>
      <c r="F197" s="8">
        <f t="shared" si="62"/>
        <v>1.0228245363766049</v>
      </c>
      <c r="G197" s="8">
        <v>5.35</v>
      </c>
      <c r="H197" s="8">
        <v>5.64</v>
      </c>
      <c r="I197" s="8">
        <v>4.92</v>
      </c>
      <c r="J197" s="8">
        <f t="shared" si="63"/>
        <v>1.0542056074766355</v>
      </c>
      <c r="K197" s="8">
        <f t="shared" si="64"/>
        <v>0.87234042553191493</v>
      </c>
      <c r="L197" s="8">
        <f t="shared" si="65"/>
        <v>32.474499999999999</v>
      </c>
      <c r="M197" s="8">
        <f t="shared" si="66"/>
        <v>39.536399999999993</v>
      </c>
      <c r="N197" s="8">
        <f t="shared" si="67"/>
        <v>35.276400000000002</v>
      </c>
      <c r="O197" s="8">
        <f t="shared" si="68"/>
        <v>1.2174598531155212</v>
      </c>
      <c r="P197" s="8">
        <f t="shared" si="69"/>
        <v>0.89225119130725128</v>
      </c>
      <c r="Q197" s="8">
        <f t="shared" si="70"/>
        <v>0.36850959992468818</v>
      </c>
      <c r="S197" s="8" t="s">
        <v>454</v>
      </c>
      <c r="T197" s="8" t="s">
        <v>442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workbookViewId="0"/>
  </sheetViews>
  <sheetFormatPr defaultRowHeight="15" x14ac:dyDescent="0.25"/>
  <cols>
    <col min="1" max="1" width="20.5703125" style="2" bestFit="1" customWidth="1"/>
    <col min="2" max="2" width="19" style="3" bestFit="1" customWidth="1"/>
    <col min="3" max="6" width="9.140625" style="2" customWidth="1"/>
    <col min="7" max="7" width="9.140625" style="2"/>
    <col min="8" max="10" width="9.140625" style="2" customWidth="1"/>
    <col min="11" max="16384" width="9.140625" style="2"/>
  </cols>
  <sheetData>
    <row r="1" spans="1:11" s="1" customFormat="1" x14ac:dyDescent="0.25">
      <c r="A1" s="1" t="s">
        <v>139</v>
      </c>
      <c r="B1" s="1" t="s">
        <v>0</v>
      </c>
      <c r="C1" s="1" t="s">
        <v>133</v>
      </c>
      <c r="D1" s="1" t="s">
        <v>134</v>
      </c>
      <c r="E1" s="1" t="s">
        <v>135</v>
      </c>
      <c r="F1" s="1" t="s">
        <v>136</v>
      </c>
      <c r="G1" s="1" t="s">
        <v>137</v>
      </c>
      <c r="H1" s="1" t="s">
        <v>138</v>
      </c>
      <c r="I1" s="1" t="s">
        <v>186</v>
      </c>
      <c r="J1" s="1" t="s">
        <v>187</v>
      </c>
      <c r="K1" s="1" t="s">
        <v>188</v>
      </c>
    </row>
    <row r="2" spans="1:11" x14ac:dyDescent="0.25">
      <c r="A2" s="2" t="s">
        <v>29</v>
      </c>
      <c r="B2" s="3" t="s">
        <v>147</v>
      </c>
      <c r="C2" s="2">
        <v>0.90170940170940173</v>
      </c>
      <c r="D2" s="2">
        <v>0.62085308056872046</v>
      </c>
      <c r="I2" s="2">
        <f t="shared" ref="I2:I21" si="0">D2*C2</f>
        <v>0.55982905982905995</v>
      </c>
    </row>
    <row r="3" spans="1:11" x14ac:dyDescent="0.25">
      <c r="A3" s="2" t="s">
        <v>29</v>
      </c>
      <c r="B3" s="3" t="s">
        <v>146</v>
      </c>
      <c r="C3" s="2">
        <v>1.0666666666666667</v>
      </c>
      <c r="D3" s="2">
        <v>0.95624999999999993</v>
      </c>
      <c r="E3" s="2">
        <v>1.05</v>
      </c>
      <c r="F3" s="2">
        <v>0.8571428571428571</v>
      </c>
      <c r="G3" s="2">
        <v>1.1200000000000001</v>
      </c>
      <c r="H3" s="2">
        <v>0.81964285714285712</v>
      </c>
      <c r="I3" s="2">
        <f t="shared" si="0"/>
        <v>1.02</v>
      </c>
      <c r="J3" s="2">
        <f t="shared" ref="J3:J21" si="1">F3*E3</f>
        <v>0.9</v>
      </c>
      <c r="K3" s="2">
        <f t="shared" ref="K3:K21" si="2">H3*G3</f>
        <v>0.91800000000000004</v>
      </c>
    </row>
    <row r="4" spans="1:11" x14ac:dyDescent="0.25">
      <c r="A4" s="2" t="s">
        <v>29</v>
      </c>
      <c r="B4" s="3" t="s">
        <v>148</v>
      </c>
      <c r="C4" s="2">
        <v>1.0808080808080809</v>
      </c>
      <c r="D4" s="2">
        <v>0.99065420560747663</v>
      </c>
      <c r="E4" s="2">
        <v>1.4285714285714286</v>
      </c>
      <c r="F4" s="2">
        <v>0.88666666666666671</v>
      </c>
      <c r="G4" s="2">
        <v>1.5440115440115438</v>
      </c>
      <c r="H4" s="2">
        <v>0.87838006230529608</v>
      </c>
      <c r="I4" s="2">
        <f t="shared" si="0"/>
        <v>1.0707070707070707</v>
      </c>
      <c r="J4" s="2">
        <f t="shared" si="1"/>
        <v>1.2666666666666668</v>
      </c>
      <c r="K4" s="2">
        <f t="shared" si="2"/>
        <v>1.3562289562289562</v>
      </c>
    </row>
    <row r="5" spans="1:11" x14ac:dyDescent="0.25">
      <c r="A5" s="2" t="s">
        <v>60</v>
      </c>
      <c r="B5" s="3" t="s">
        <v>56</v>
      </c>
      <c r="C5" s="2">
        <v>1.0714285714285714</v>
      </c>
      <c r="D5" s="2">
        <v>1.3333333333333333</v>
      </c>
      <c r="E5" s="2">
        <v>1.142857142857143</v>
      </c>
      <c r="F5" s="2">
        <v>1</v>
      </c>
      <c r="G5" s="2">
        <v>1.2244897959183676</v>
      </c>
      <c r="H5" s="2">
        <v>1.3333333333333333</v>
      </c>
      <c r="I5" s="2">
        <f t="shared" si="0"/>
        <v>1.4285714285714284</v>
      </c>
      <c r="J5" s="2">
        <f t="shared" si="1"/>
        <v>1.142857142857143</v>
      </c>
      <c r="K5" s="2">
        <f t="shared" si="2"/>
        <v>1.6326530612244901</v>
      </c>
    </row>
    <row r="6" spans="1:11" x14ac:dyDescent="0.25">
      <c r="A6" s="2" t="s">
        <v>60</v>
      </c>
      <c r="B6" s="3" t="s">
        <v>57</v>
      </c>
      <c r="C6" s="2">
        <v>1.4074074074074072</v>
      </c>
      <c r="D6" s="2">
        <v>0.92105263157894746</v>
      </c>
      <c r="E6" s="2">
        <v>1.5</v>
      </c>
      <c r="F6" s="2">
        <v>0.61111111111111116</v>
      </c>
      <c r="G6" s="2">
        <v>2.1111111111111107</v>
      </c>
      <c r="H6" s="2">
        <v>0.56286549707602351</v>
      </c>
      <c r="I6" s="2">
        <f t="shared" si="0"/>
        <v>1.2962962962962963</v>
      </c>
      <c r="J6" s="2">
        <f t="shared" si="1"/>
        <v>0.91666666666666674</v>
      </c>
      <c r="K6" s="2">
        <f t="shared" si="2"/>
        <v>1.1882716049382716</v>
      </c>
    </row>
    <row r="7" spans="1:11" x14ac:dyDescent="0.25">
      <c r="A7" s="2" t="s">
        <v>60</v>
      </c>
      <c r="B7" s="3" t="s">
        <v>191</v>
      </c>
      <c r="C7" s="2">
        <v>1.0857142857142856</v>
      </c>
      <c r="D7" s="2">
        <v>1.0526315789473684</v>
      </c>
      <c r="E7" s="2">
        <v>1.3333333333333333</v>
      </c>
      <c r="F7" s="2">
        <v>1</v>
      </c>
      <c r="G7" s="2">
        <v>1.4476190476190476</v>
      </c>
      <c r="H7" s="2">
        <v>1.0526315789473684</v>
      </c>
      <c r="I7" s="2">
        <f t="shared" si="0"/>
        <v>1.1428571428571428</v>
      </c>
      <c r="J7" s="2">
        <f t="shared" si="1"/>
        <v>1.3333333333333333</v>
      </c>
      <c r="K7" s="2">
        <f t="shared" si="2"/>
        <v>1.5238095238095237</v>
      </c>
    </row>
    <row r="8" spans="1:11" x14ac:dyDescent="0.25">
      <c r="A8" s="2" t="s">
        <v>189</v>
      </c>
      <c r="B8" s="3" t="s">
        <v>392</v>
      </c>
      <c r="C8" s="2">
        <v>1.0666666666666667</v>
      </c>
      <c r="D8" s="2">
        <v>1.1875</v>
      </c>
      <c r="E8" s="2">
        <v>1.0909090909090908</v>
      </c>
      <c r="F8" s="2">
        <v>0.83333333333333337</v>
      </c>
      <c r="G8" s="2">
        <v>1.1636363636363636</v>
      </c>
      <c r="H8" s="2">
        <v>0.98958333333333337</v>
      </c>
      <c r="I8" s="2">
        <f t="shared" si="0"/>
        <v>1.2666666666666666</v>
      </c>
      <c r="J8" s="2">
        <f t="shared" si="1"/>
        <v>0.90909090909090906</v>
      </c>
      <c r="K8" s="2">
        <f t="shared" si="2"/>
        <v>1.1515151515151516</v>
      </c>
    </row>
    <row r="9" spans="1:11" x14ac:dyDescent="0.25">
      <c r="A9" s="2" t="s">
        <v>189</v>
      </c>
      <c r="B9" s="3" t="s">
        <v>190</v>
      </c>
      <c r="C9" s="2">
        <v>1.3974358974358974</v>
      </c>
      <c r="D9" s="2">
        <v>1.4954128440366972</v>
      </c>
      <c r="E9" s="2">
        <v>1.3846153846153846</v>
      </c>
      <c r="F9" s="2">
        <v>1.0694444444444444</v>
      </c>
      <c r="G9" s="2">
        <v>1.9349112426035502</v>
      </c>
      <c r="H9" s="2">
        <v>1.5992609582059123</v>
      </c>
      <c r="I9" s="2">
        <f t="shared" si="0"/>
        <v>2.0897435897435894</v>
      </c>
      <c r="J9" s="2">
        <f t="shared" si="1"/>
        <v>1.4807692307692306</v>
      </c>
      <c r="K9" s="2">
        <f t="shared" si="2"/>
        <v>3.0944280078895461</v>
      </c>
    </row>
    <row r="10" spans="1:11" x14ac:dyDescent="0.25">
      <c r="A10" s="2" t="s">
        <v>189</v>
      </c>
      <c r="B10" s="3" t="s">
        <v>224</v>
      </c>
      <c r="C10" s="2">
        <v>1.3183673469387753</v>
      </c>
      <c r="D10" s="2">
        <v>1.3157894736842106</v>
      </c>
      <c r="E10" s="2">
        <v>1.2322580645161292</v>
      </c>
      <c r="F10" s="2">
        <v>0.84293193717277493</v>
      </c>
      <c r="G10" s="2">
        <v>1.6245687952600394</v>
      </c>
      <c r="H10" s="2">
        <v>1.1091209699641777</v>
      </c>
      <c r="I10" s="2">
        <f t="shared" si="0"/>
        <v>1.7346938775510203</v>
      </c>
      <c r="J10" s="2">
        <f t="shared" si="1"/>
        <v>1.0387096774193549</v>
      </c>
      <c r="K10" s="2">
        <f t="shared" si="2"/>
        <v>1.8018433179723505</v>
      </c>
    </row>
    <row r="11" spans="1:11" x14ac:dyDescent="0.25">
      <c r="A11" s="2" t="s">
        <v>189</v>
      </c>
      <c r="B11" s="3" t="s">
        <v>232</v>
      </c>
      <c r="C11" s="2">
        <v>1.244712990936556</v>
      </c>
      <c r="D11" s="2">
        <v>1.3276699029126213</v>
      </c>
      <c r="E11" s="2">
        <v>1.0718562874251496</v>
      </c>
      <c r="F11" s="2">
        <v>1.1005586592178771</v>
      </c>
      <c r="G11" s="2">
        <v>1.3341534453751109</v>
      </c>
      <c r="H11" s="2">
        <v>1.4611786082334435</v>
      </c>
      <c r="I11" s="2">
        <f t="shared" si="0"/>
        <v>1.6525679758308158</v>
      </c>
      <c r="J11" s="2">
        <f t="shared" si="1"/>
        <v>1.1796407185628741</v>
      </c>
      <c r="K11" s="2">
        <f t="shared" si="2"/>
        <v>1.9494364744830581</v>
      </c>
    </row>
    <row r="12" spans="1:11" x14ac:dyDescent="0.25">
      <c r="A12" s="2" t="s">
        <v>189</v>
      </c>
      <c r="B12" s="3" t="s">
        <v>233</v>
      </c>
      <c r="C12" s="2">
        <v>1</v>
      </c>
      <c r="D12" s="2">
        <v>1.3409090909090908</v>
      </c>
      <c r="E12" s="2">
        <v>0.98305084745762705</v>
      </c>
      <c r="F12" s="2">
        <v>0.98275862068965525</v>
      </c>
      <c r="G12" s="2">
        <v>0.98305084745762694</v>
      </c>
      <c r="H12" s="2">
        <v>1.3177899686520378</v>
      </c>
      <c r="I12" s="2">
        <f t="shared" si="0"/>
        <v>1.3409090909090908</v>
      </c>
      <c r="J12" s="2">
        <f t="shared" si="1"/>
        <v>0.96610169491525422</v>
      </c>
      <c r="K12" s="2">
        <f t="shared" si="2"/>
        <v>1.2954545454545454</v>
      </c>
    </row>
    <row r="13" spans="1:11" x14ac:dyDescent="0.25">
      <c r="A13" s="2" t="s">
        <v>189</v>
      </c>
      <c r="B13" s="3" t="s">
        <v>242</v>
      </c>
      <c r="C13" s="2">
        <v>1.1454545454545453</v>
      </c>
      <c r="D13" s="2">
        <v>1.3174603174603174</v>
      </c>
      <c r="E13" s="2">
        <v>1.0892857142857142</v>
      </c>
      <c r="F13" s="2">
        <v>1.040983606557377</v>
      </c>
      <c r="G13" s="2">
        <v>1.2477272727272726</v>
      </c>
      <c r="H13" s="2">
        <v>1.3714545927660682</v>
      </c>
      <c r="I13" s="2">
        <f t="shared" si="0"/>
        <v>1.5090909090909088</v>
      </c>
      <c r="J13" s="2">
        <f t="shared" si="1"/>
        <v>1.1339285714285712</v>
      </c>
      <c r="K13" s="2">
        <f t="shared" si="2"/>
        <v>1.7112012987012986</v>
      </c>
    </row>
    <row r="14" spans="1:11" x14ac:dyDescent="0.25">
      <c r="A14" s="2" t="s">
        <v>189</v>
      </c>
      <c r="B14" s="3" t="s">
        <v>258</v>
      </c>
      <c r="C14" s="2">
        <v>1.2330827067669172</v>
      </c>
      <c r="D14" s="2">
        <v>1.1707317073170733</v>
      </c>
      <c r="E14" s="2">
        <v>1.0714285714285714</v>
      </c>
      <c r="F14" s="2">
        <v>0.94444444444444442</v>
      </c>
      <c r="G14" s="2">
        <v>1.321160042964554</v>
      </c>
      <c r="H14" s="2">
        <v>1.1056910569105691</v>
      </c>
      <c r="I14" s="2">
        <f t="shared" si="0"/>
        <v>1.4436090225563911</v>
      </c>
      <c r="J14" s="2">
        <f t="shared" si="1"/>
        <v>1.0119047619047619</v>
      </c>
      <c r="K14" s="2">
        <f t="shared" si="2"/>
        <v>1.4607948442534906</v>
      </c>
    </row>
    <row r="15" spans="1:11" x14ac:dyDescent="0.25">
      <c r="A15" s="2" t="s">
        <v>189</v>
      </c>
      <c r="B15" s="3" t="s">
        <v>265</v>
      </c>
      <c r="C15" s="2">
        <v>1.0192307692307692</v>
      </c>
      <c r="D15" s="2">
        <v>1.5471698113207546</v>
      </c>
      <c r="E15" s="2">
        <v>1.0789473684210527</v>
      </c>
      <c r="F15" s="2">
        <v>1.1707317073170733</v>
      </c>
      <c r="G15" s="2">
        <v>1.0996963562753035</v>
      </c>
      <c r="H15" s="2">
        <v>1.811320754716981</v>
      </c>
      <c r="I15" s="2">
        <f t="shared" si="0"/>
        <v>1.5769230769230766</v>
      </c>
      <c r="J15" s="2">
        <f t="shared" si="1"/>
        <v>1.2631578947368423</v>
      </c>
      <c r="K15" s="2">
        <f t="shared" si="2"/>
        <v>1.9919028340080966</v>
      </c>
    </row>
    <row r="16" spans="1:11" x14ac:dyDescent="0.25">
      <c r="A16" s="2" t="s">
        <v>189</v>
      </c>
      <c r="B16" s="3" t="s">
        <v>267</v>
      </c>
      <c r="C16" s="2">
        <v>1.103448275862069</v>
      </c>
      <c r="D16" s="2">
        <v>1.4583333333333335</v>
      </c>
      <c r="E16" s="2">
        <v>1.1071428571428572</v>
      </c>
      <c r="F16" s="2">
        <v>0.98387096774193539</v>
      </c>
      <c r="G16" s="2">
        <v>1.2216748768472907</v>
      </c>
      <c r="H16" s="2">
        <v>1.4348118279569892</v>
      </c>
      <c r="I16" s="2">
        <f t="shared" si="0"/>
        <v>1.6091954022988506</v>
      </c>
      <c r="J16" s="2">
        <f t="shared" si="1"/>
        <v>1.0892857142857142</v>
      </c>
      <c r="K16" s="2">
        <f t="shared" si="2"/>
        <v>1.7528735632183909</v>
      </c>
    </row>
    <row r="17" spans="1:11" x14ac:dyDescent="0.25">
      <c r="A17" s="2" t="s">
        <v>189</v>
      </c>
      <c r="B17" s="3" t="s">
        <v>278</v>
      </c>
      <c r="C17" s="2">
        <v>1.263157894736842</v>
      </c>
      <c r="D17" s="2">
        <v>1.7916666666666667</v>
      </c>
      <c r="E17" s="2">
        <v>1.1684210526315788</v>
      </c>
      <c r="F17" s="2">
        <v>0.95495495495495497</v>
      </c>
      <c r="G17" s="2">
        <v>1.4759002770083103</v>
      </c>
      <c r="H17" s="2">
        <v>1.7109609609609611</v>
      </c>
      <c r="I17" s="2">
        <f t="shared" si="0"/>
        <v>2.263157894736842</v>
      </c>
      <c r="J17" s="2">
        <f t="shared" si="1"/>
        <v>1.1157894736842104</v>
      </c>
      <c r="K17" s="2">
        <f t="shared" si="2"/>
        <v>2.5252077562326871</v>
      </c>
    </row>
    <row r="18" spans="1:11" x14ac:dyDescent="0.25">
      <c r="A18" s="2" t="s">
        <v>189</v>
      </c>
      <c r="B18" s="3" t="s">
        <v>279</v>
      </c>
      <c r="C18" s="2">
        <v>2.0128205128205128</v>
      </c>
      <c r="D18" s="2">
        <v>1.6942675159235669</v>
      </c>
      <c r="E18" s="2">
        <v>1.1228070175438596</v>
      </c>
      <c r="F18" s="2">
        <v>1.0234375</v>
      </c>
      <c r="G18" s="2">
        <v>2.2600089968511021</v>
      </c>
      <c r="H18" s="2">
        <v>1.7339769108280256</v>
      </c>
      <c r="I18" s="2">
        <f t="shared" si="0"/>
        <v>3.4102564102564101</v>
      </c>
      <c r="J18" s="2">
        <f t="shared" si="1"/>
        <v>1.1491228070175439</v>
      </c>
      <c r="K18" s="2">
        <f t="shared" si="2"/>
        <v>3.9188034188034191</v>
      </c>
    </row>
    <row r="19" spans="1:11" x14ac:dyDescent="0.25">
      <c r="A19" s="2" t="s">
        <v>189</v>
      </c>
      <c r="B19" s="3" t="s">
        <v>285</v>
      </c>
      <c r="C19" s="2">
        <v>1.17209763352109</v>
      </c>
      <c r="D19" s="2">
        <v>1.4341300758714084</v>
      </c>
      <c r="E19" s="2">
        <v>1.0945587199942601</v>
      </c>
      <c r="F19" s="2">
        <v>0.94383150585751796</v>
      </c>
      <c r="G19" s="2">
        <v>1.1747340413178504</v>
      </c>
      <c r="H19" s="2">
        <v>1.3264775532854651</v>
      </c>
      <c r="I19" s="2">
        <f t="shared" si="0"/>
        <v>1.6809404680902991</v>
      </c>
      <c r="J19" s="2">
        <f t="shared" si="1"/>
        <v>1.0330790049416598</v>
      </c>
      <c r="K19" s="2">
        <f t="shared" si="2"/>
        <v>1.5582583368884486</v>
      </c>
    </row>
    <row r="20" spans="1:11" x14ac:dyDescent="0.25">
      <c r="A20" s="2" t="s">
        <v>189</v>
      </c>
      <c r="B20" s="3" t="s">
        <v>323</v>
      </c>
      <c r="C20" s="2">
        <v>0.95686274509803915</v>
      </c>
      <c r="D20" s="2">
        <v>1.5040983606557379</v>
      </c>
      <c r="E20" s="2">
        <v>1.0575539568345322</v>
      </c>
      <c r="F20" s="2">
        <v>1.1564625850340136</v>
      </c>
      <c r="G20" s="2">
        <v>1.0119339822259839</v>
      </c>
      <c r="H20" s="2">
        <v>1.739433478309357</v>
      </c>
      <c r="I20" s="2">
        <f t="shared" si="0"/>
        <v>1.4392156862745098</v>
      </c>
      <c r="J20" s="2">
        <f t="shared" si="1"/>
        <v>1.2230215827338127</v>
      </c>
      <c r="K20" s="2">
        <f t="shared" si="2"/>
        <v>1.7601918465227822</v>
      </c>
    </row>
    <row r="21" spans="1:11" x14ac:dyDescent="0.25">
      <c r="A21" s="2" t="s">
        <v>32</v>
      </c>
      <c r="B21" s="3" t="s">
        <v>149</v>
      </c>
      <c r="C21" s="2">
        <v>0.70769230769230762</v>
      </c>
      <c r="D21" s="2">
        <v>0.73913043478260876</v>
      </c>
      <c r="E21" s="2">
        <v>1.1205479452054794</v>
      </c>
      <c r="F21" s="2">
        <v>0.60146699266503667</v>
      </c>
      <c r="G21" s="2">
        <v>0.79300316122233927</v>
      </c>
      <c r="H21" s="2">
        <v>0.44456255979589671</v>
      </c>
      <c r="I21" s="2">
        <f t="shared" si="0"/>
        <v>0.52307692307692311</v>
      </c>
      <c r="J21" s="2">
        <f t="shared" si="1"/>
        <v>0.67397260273972603</v>
      </c>
      <c r="K21" s="2">
        <f t="shared" si="2"/>
        <v>0.35253951527924132</v>
      </c>
    </row>
    <row r="22" spans="1:11" x14ac:dyDescent="0.25">
      <c r="A22" s="2" t="s">
        <v>32</v>
      </c>
      <c r="B22" s="3" t="s">
        <v>387</v>
      </c>
      <c r="C22" s="2">
        <v>0.73958333333333326</v>
      </c>
      <c r="E22" s="2">
        <v>0.86111111111111116</v>
      </c>
      <c r="G22" s="2">
        <v>0.63888888888888884</v>
      </c>
    </row>
    <row r="23" spans="1:11" x14ac:dyDescent="0.25">
      <c r="A23" s="2" t="s">
        <v>32</v>
      </c>
      <c r="B23" s="3" t="s">
        <v>388</v>
      </c>
      <c r="C23" s="2">
        <v>0.7857142857142857</v>
      </c>
      <c r="D23" s="2">
        <v>0.63636363636363635</v>
      </c>
      <c r="E23" s="2">
        <v>0.66666666666666663</v>
      </c>
      <c r="F23" s="2">
        <v>0.91666666666666663</v>
      </c>
      <c r="G23" s="2">
        <v>0.52380952380952384</v>
      </c>
      <c r="H23" s="2">
        <v>0.58333333333333337</v>
      </c>
      <c r="I23" s="2">
        <f t="shared" ref="I23:I54" si="3">D23*C23</f>
        <v>0.5</v>
      </c>
      <c r="J23" s="2">
        <f>F23*E23</f>
        <v>0.61111111111111105</v>
      </c>
      <c r="K23" s="2">
        <f>H23*G23</f>
        <v>0.30555555555555558</v>
      </c>
    </row>
    <row r="24" spans="1:11" x14ac:dyDescent="0.25">
      <c r="A24" s="2" t="s">
        <v>32</v>
      </c>
      <c r="B24" s="3" t="s">
        <v>298</v>
      </c>
      <c r="C24" s="2">
        <v>0.52631578947368418</v>
      </c>
      <c r="D24" s="2">
        <v>0.65</v>
      </c>
      <c r="E24" s="2">
        <v>0.73170731707317083</v>
      </c>
      <c r="F24" s="2">
        <v>0.56666666666666665</v>
      </c>
      <c r="G24" s="2">
        <v>0.38510911424903727</v>
      </c>
      <c r="H24" s="2">
        <v>0.36833333333333335</v>
      </c>
      <c r="I24" s="2">
        <f t="shared" si="3"/>
        <v>0.34210526315789475</v>
      </c>
      <c r="J24" s="2">
        <f>F24*E24</f>
        <v>0.41463414634146345</v>
      </c>
      <c r="K24" s="2">
        <f>H24*G24</f>
        <v>0.14184852374839541</v>
      </c>
    </row>
    <row r="25" spans="1:11" x14ac:dyDescent="0.25">
      <c r="A25" s="2" t="s">
        <v>36</v>
      </c>
      <c r="B25" s="3" t="s">
        <v>35</v>
      </c>
      <c r="C25" s="2">
        <v>1.037037037037037</v>
      </c>
      <c r="D25" s="2">
        <v>0.96551724137931039</v>
      </c>
      <c r="I25" s="2">
        <f t="shared" si="3"/>
        <v>1.0012771392081736</v>
      </c>
    </row>
    <row r="26" spans="1:11" x14ac:dyDescent="0.25">
      <c r="A26" s="2" t="s">
        <v>36</v>
      </c>
      <c r="B26" s="3" t="s">
        <v>37</v>
      </c>
      <c r="C26" s="2">
        <v>1.0335570469798658</v>
      </c>
      <c r="D26" s="2">
        <v>0.8701298701298702</v>
      </c>
      <c r="I26" s="2">
        <f t="shared" si="3"/>
        <v>0.89932885906040283</v>
      </c>
    </row>
    <row r="27" spans="1:11" x14ac:dyDescent="0.25">
      <c r="A27" s="2" t="s">
        <v>178</v>
      </c>
      <c r="B27" s="3" t="s">
        <v>144</v>
      </c>
      <c r="C27" s="2">
        <v>0.886297</v>
      </c>
      <c r="D27" s="2">
        <v>0.91447400000000001</v>
      </c>
      <c r="I27" s="2">
        <f t="shared" si="3"/>
        <v>0.81049556277800006</v>
      </c>
    </row>
    <row r="28" spans="1:11" x14ac:dyDescent="0.25">
      <c r="A28" s="2" t="s">
        <v>178</v>
      </c>
      <c r="B28" s="3" t="s">
        <v>61</v>
      </c>
      <c r="C28" s="2">
        <v>1.0588235294117647</v>
      </c>
      <c r="D28" s="2">
        <v>0.86111111111111116</v>
      </c>
      <c r="E28" s="2">
        <v>1.243243243243243</v>
      </c>
      <c r="F28" s="2">
        <v>0.86956521739130443</v>
      </c>
      <c r="G28" s="2">
        <v>1.3163751987281398</v>
      </c>
      <c r="H28" s="2">
        <v>0.74879227053140107</v>
      </c>
      <c r="I28" s="2">
        <f t="shared" si="3"/>
        <v>0.91176470588235303</v>
      </c>
      <c r="J28" s="2">
        <f t="shared" ref="J28:J59" si="4">F28*E28</f>
        <v>1.0810810810810809</v>
      </c>
      <c r="K28" s="2">
        <f t="shared" ref="K28:K59" si="5">H28*G28</f>
        <v>0.98569157392686813</v>
      </c>
    </row>
    <row r="29" spans="1:11" x14ac:dyDescent="0.25">
      <c r="A29" s="2" t="s">
        <v>178</v>
      </c>
      <c r="B29" s="3" t="s">
        <v>396</v>
      </c>
      <c r="C29" s="2">
        <v>0.93103448275862077</v>
      </c>
      <c r="D29" s="2">
        <v>0.92592592592592582</v>
      </c>
      <c r="E29" s="2">
        <v>1.037037037037037</v>
      </c>
      <c r="F29" s="2">
        <v>0.78571428571428581</v>
      </c>
      <c r="G29" s="2">
        <v>0.96551724137931028</v>
      </c>
      <c r="H29" s="2">
        <v>0.72751322751322756</v>
      </c>
      <c r="I29" s="2">
        <f t="shared" si="3"/>
        <v>0.86206896551724133</v>
      </c>
      <c r="J29" s="2">
        <f t="shared" si="4"/>
        <v>0.81481481481481488</v>
      </c>
      <c r="K29" s="2">
        <f t="shared" si="5"/>
        <v>0.70242656449552998</v>
      </c>
    </row>
    <row r="30" spans="1:11" x14ac:dyDescent="0.25">
      <c r="A30" s="2" t="s">
        <v>178</v>
      </c>
      <c r="B30" s="3" t="s">
        <v>397</v>
      </c>
      <c r="C30" s="2">
        <v>1.2352941176470589</v>
      </c>
      <c r="D30" s="2">
        <v>0.83333333333333326</v>
      </c>
      <c r="E30" s="2">
        <v>0.88235294117647056</v>
      </c>
      <c r="F30" s="2">
        <v>1</v>
      </c>
      <c r="G30" s="2">
        <v>1.0899653979238757</v>
      </c>
      <c r="H30" s="2">
        <v>0.83333333333333326</v>
      </c>
      <c r="I30" s="2">
        <f t="shared" si="3"/>
        <v>1.0294117647058822</v>
      </c>
      <c r="J30" s="2">
        <f t="shared" si="4"/>
        <v>0.88235294117647056</v>
      </c>
      <c r="K30" s="2">
        <f t="shared" si="5"/>
        <v>0.90830449826989634</v>
      </c>
    </row>
    <row r="31" spans="1:11" x14ac:dyDescent="0.25">
      <c r="A31" s="2" t="s">
        <v>180</v>
      </c>
      <c r="B31" s="3" t="s">
        <v>153</v>
      </c>
      <c r="C31" s="2">
        <v>1.0737589999999999</v>
      </c>
      <c r="D31" s="2">
        <v>1.0279990000000001</v>
      </c>
      <c r="E31" s="2">
        <v>1.2529710000000001</v>
      </c>
      <c r="F31" s="2">
        <v>0.81131200000000003</v>
      </c>
      <c r="G31" s="2">
        <v>1.3455459999999999</v>
      </c>
      <c r="H31" s="2">
        <v>0.83413199999999998</v>
      </c>
      <c r="I31" s="2">
        <f t="shared" si="3"/>
        <v>1.103823178241</v>
      </c>
      <c r="J31" s="2">
        <f t="shared" si="4"/>
        <v>1.016550407952</v>
      </c>
      <c r="K31" s="2">
        <f t="shared" si="5"/>
        <v>1.122362976072</v>
      </c>
    </row>
    <row r="32" spans="1:11" x14ac:dyDescent="0.25">
      <c r="A32" s="2" t="s">
        <v>180</v>
      </c>
      <c r="B32" s="3" t="s">
        <v>158</v>
      </c>
      <c r="C32" s="2">
        <v>1.07277</v>
      </c>
      <c r="D32" s="2">
        <v>1.005735</v>
      </c>
      <c r="E32" s="2">
        <v>1.0562450000000001</v>
      </c>
      <c r="F32" s="2">
        <v>0.91183800000000004</v>
      </c>
      <c r="G32" s="2">
        <v>1.133567</v>
      </c>
      <c r="H32" s="2">
        <v>0.91681800000000002</v>
      </c>
      <c r="I32" s="2">
        <f t="shared" si="3"/>
        <v>1.07892233595</v>
      </c>
      <c r="J32" s="2">
        <f t="shared" si="4"/>
        <v>0.96312432831000017</v>
      </c>
      <c r="K32" s="2">
        <f t="shared" si="5"/>
        <v>1.039274629806</v>
      </c>
    </row>
    <row r="33" spans="1:11" x14ac:dyDescent="0.25">
      <c r="A33" s="2" t="s">
        <v>180</v>
      </c>
      <c r="B33" s="3" t="s">
        <v>83</v>
      </c>
      <c r="C33" s="2">
        <v>1.169943</v>
      </c>
      <c r="D33" s="2">
        <v>1.0275110000000001</v>
      </c>
      <c r="E33" s="2">
        <v>1.127821</v>
      </c>
      <c r="F33" s="2">
        <v>0.874471</v>
      </c>
      <c r="G33" s="2">
        <v>1.3080799999999999</v>
      </c>
      <c r="H33" s="2">
        <v>0.89628399999999997</v>
      </c>
      <c r="I33" s="2">
        <f t="shared" si="3"/>
        <v>1.2021293018729999</v>
      </c>
      <c r="J33" s="2">
        <f t="shared" si="4"/>
        <v>0.98624675769100001</v>
      </c>
      <c r="K33" s="2">
        <f t="shared" si="5"/>
        <v>1.1724111747199999</v>
      </c>
    </row>
    <row r="34" spans="1:11" x14ac:dyDescent="0.25">
      <c r="A34" s="2" t="s">
        <v>180</v>
      </c>
      <c r="B34" s="3" t="s">
        <v>105</v>
      </c>
      <c r="C34" s="2">
        <v>0.97727272727272718</v>
      </c>
      <c r="D34" s="2">
        <v>1.0930232558139537</v>
      </c>
      <c r="E34" s="2">
        <v>1.0882352941176472</v>
      </c>
      <c r="F34" s="2">
        <v>0.83783783783783783</v>
      </c>
      <c r="G34" s="2">
        <v>1.0635026737967914</v>
      </c>
      <c r="H34" s="2">
        <v>0.91577624135763669</v>
      </c>
      <c r="I34" s="2">
        <f t="shared" si="3"/>
        <v>1.0681818181818183</v>
      </c>
      <c r="J34" s="2">
        <f t="shared" si="4"/>
        <v>0.91176470588235303</v>
      </c>
      <c r="K34" s="2">
        <f t="shared" si="5"/>
        <v>0.97393048128342241</v>
      </c>
    </row>
    <row r="35" spans="1:11" x14ac:dyDescent="0.25">
      <c r="A35" s="2" t="s">
        <v>180</v>
      </c>
      <c r="B35" s="3" t="s">
        <v>164</v>
      </c>
      <c r="C35" s="2">
        <v>1.0571428571428572</v>
      </c>
      <c r="D35" s="2">
        <v>1.1216216216216217</v>
      </c>
      <c r="E35" s="2">
        <v>0.91304347826086962</v>
      </c>
      <c r="F35" s="2">
        <v>1.1428571428571428</v>
      </c>
      <c r="G35" s="2">
        <v>0.96521739130434803</v>
      </c>
      <c r="H35" s="2">
        <v>1.281853281853282</v>
      </c>
      <c r="I35" s="2">
        <f t="shared" si="3"/>
        <v>1.1857142857142857</v>
      </c>
      <c r="J35" s="2">
        <f t="shared" si="4"/>
        <v>1.0434782608695652</v>
      </c>
      <c r="K35" s="2">
        <f t="shared" si="5"/>
        <v>1.2372670807453419</v>
      </c>
    </row>
    <row r="36" spans="1:11" x14ac:dyDescent="0.25">
      <c r="A36" s="2" t="s">
        <v>180</v>
      </c>
      <c r="B36" s="3" t="s">
        <v>113</v>
      </c>
      <c r="C36" s="2">
        <v>0.99539491010079251</v>
      </c>
      <c r="D36" s="2">
        <v>0.99486215538847134</v>
      </c>
      <c r="E36" s="2">
        <v>1.1016483516483517</v>
      </c>
      <c r="F36" s="2">
        <v>0.84927184466019412</v>
      </c>
      <c r="G36" s="2">
        <v>1.0880112104013202</v>
      </c>
      <c r="H36" s="2">
        <v>0.84166827870647498</v>
      </c>
      <c r="I36" s="2">
        <f t="shared" si="3"/>
        <v>0.99028072572558812</v>
      </c>
      <c r="J36" s="2">
        <f t="shared" si="4"/>
        <v>0.93559892777125786</v>
      </c>
      <c r="K36" s="2">
        <f t="shared" si="5"/>
        <v>0.9157445226718276</v>
      </c>
    </row>
    <row r="37" spans="1:11" x14ac:dyDescent="0.25">
      <c r="A37" s="2" t="s">
        <v>180</v>
      </c>
      <c r="B37" s="3" t="s">
        <v>212</v>
      </c>
      <c r="C37" s="2">
        <v>1.1111111111111109</v>
      </c>
      <c r="D37" s="2">
        <v>1.1053418803418802</v>
      </c>
      <c r="E37" s="2">
        <v>1.1580808080808078</v>
      </c>
      <c r="F37" s="2">
        <v>1.0064102564102564</v>
      </c>
      <c r="G37" s="2">
        <v>1.3023448773448774</v>
      </c>
      <c r="H37" s="2">
        <v>1.1403846153846153</v>
      </c>
      <c r="I37" s="2">
        <f t="shared" si="3"/>
        <v>1.2281576448243112</v>
      </c>
      <c r="J37" s="2">
        <f t="shared" si="4"/>
        <v>1.1655044030044026</v>
      </c>
      <c r="K37" s="2">
        <f t="shared" si="5"/>
        <v>1.4851740620490621</v>
      </c>
    </row>
    <row r="38" spans="1:11" x14ac:dyDescent="0.25">
      <c r="A38" s="2" t="s">
        <v>180</v>
      </c>
      <c r="B38" s="3" t="s">
        <v>213</v>
      </c>
      <c r="C38" s="2">
        <v>1.0578990901571546</v>
      </c>
      <c r="D38" s="2">
        <v>1.0079365079365079</v>
      </c>
      <c r="E38" s="2">
        <v>1.073379519031693</v>
      </c>
      <c r="F38" s="2">
        <v>0.82980599647266307</v>
      </c>
      <c r="G38" s="2">
        <v>1.1311127287500142</v>
      </c>
      <c r="H38" s="2">
        <v>0.83728429643462332</v>
      </c>
      <c r="I38" s="2">
        <f t="shared" si="3"/>
        <v>1.0662951146822113</v>
      </c>
      <c r="J38" s="2">
        <f t="shared" si="4"/>
        <v>0.89069676138344189</v>
      </c>
      <c r="K38" s="2">
        <f t="shared" si="5"/>
        <v>0.94706292527970259</v>
      </c>
    </row>
    <row r="39" spans="1:11" x14ac:dyDescent="0.25">
      <c r="A39" s="2" t="s">
        <v>180</v>
      </c>
      <c r="B39" s="3" t="s">
        <v>324</v>
      </c>
      <c r="C39" s="2">
        <v>1.04125</v>
      </c>
      <c r="D39" s="2">
        <v>0.75137362637362637</v>
      </c>
      <c r="E39" s="2">
        <v>1.0838235294117649</v>
      </c>
      <c r="F39" s="2">
        <v>0.68019480519480524</v>
      </c>
      <c r="G39" s="2">
        <v>1.1271776960784314</v>
      </c>
      <c r="H39" s="2">
        <v>0.6789460539460539</v>
      </c>
      <c r="I39" s="2">
        <f t="shared" si="3"/>
        <v>0.78236778846153843</v>
      </c>
      <c r="J39" s="2">
        <f t="shared" si="4"/>
        <v>0.73721113445378161</v>
      </c>
      <c r="K39" s="2">
        <f t="shared" si="5"/>
        <v>0.7652928488484555</v>
      </c>
    </row>
    <row r="40" spans="1:11" x14ac:dyDescent="0.25">
      <c r="A40" s="2" t="s">
        <v>180</v>
      </c>
      <c r="B40" s="3" t="s">
        <v>391</v>
      </c>
      <c r="C40" s="2">
        <v>1.125</v>
      </c>
      <c r="D40" s="2">
        <v>0.73333333333333339</v>
      </c>
      <c r="E40" s="2">
        <v>1.1339285714285714</v>
      </c>
      <c r="F40" s="2">
        <v>0.74537037037037035</v>
      </c>
      <c r="G40" s="2">
        <v>1.2767857142857144</v>
      </c>
      <c r="H40" s="2">
        <v>0.54259259259259263</v>
      </c>
      <c r="I40" s="2">
        <f t="shared" si="3"/>
        <v>0.82500000000000007</v>
      </c>
      <c r="J40" s="2">
        <f t="shared" si="4"/>
        <v>0.84519675925925919</v>
      </c>
      <c r="K40" s="2">
        <f t="shared" si="5"/>
        <v>0.69277447089947097</v>
      </c>
    </row>
    <row r="41" spans="1:11" x14ac:dyDescent="0.25">
      <c r="A41" s="2" t="s">
        <v>180</v>
      </c>
      <c r="B41" s="3" t="s">
        <v>395</v>
      </c>
      <c r="C41" s="2">
        <v>1</v>
      </c>
      <c r="D41" s="2">
        <v>1.0740740740740742</v>
      </c>
      <c r="E41" s="2">
        <v>1.0909090909090908</v>
      </c>
      <c r="F41" s="2">
        <v>0.75</v>
      </c>
      <c r="G41" s="2">
        <v>1.0909090909090908</v>
      </c>
      <c r="H41" s="2">
        <v>0.80555555555555558</v>
      </c>
      <c r="I41" s="2">
        <f t="shared" si="3"/>
        <v>1.0740740740740742</v>
      </c>
      <c r="J41" s="2">
        <f t="shared" si="4"/>
        <v>0.81818181818181812</v>
      </c>
      <c r="K41" s="2">
        <f t="shared" si="5"/>
        <v>0.87878787878787878</v>
      </c>
    </row>
    <row r="42" spans="1:11" x14ac:dyDescent="0.25">
      <c r="A42" s="2" t="s">
        <v>180</v>
      </c>
      <c r="B42" s="3" t="s">
        <v>409</v>
      </c>
      <c r="C42" s="2">
        <v>1.0316742081447963</v>
      </c>
      <c r="D42" s="2">
        <v>0.79824561403508787</v>
      </c>
      <c r="E42" s="2">
        <v>1.0769230769230771</v>
      </c>
      <c r="F42" s="2">
        <v>0.74175824175824179</v>
      </c>
      <c r="G42" s="2">
        <v>1.1110337626174729</v>
      </c>
      <c r="H42" s="2">
        <v>0.59210526315789491</v>
      </c>
      <c r="I42" s="2">
        <f t="shared" si="3"/>
        <v>0.82352941176470595</v>
      </c>
      <c r="J42" s="2">
        <f t="shared" si="4"/>
        <v>0.79881656804733747</v>
      </c>
      <c r="K42" s="2">
        <f t="shared" si="5"/>
        <v>0.65784893839192493</v>
      </c>
    </row>
    <row r="43" spans="1:11" x14ac:dyDescent="0.25">
      <c r="A43" s="2" t="s">
        <v>41</v>
      </c>
      <c r="B43" s="3" t="s">
        <v>40</v>
      </c>
      <c r="C43" s="2">
        <v>0.95588235294117652</v>
      </c>
      <c r="D43" s="2">
        <v>0.76923076923076927</v>
      </c>
      <c r="E43" s="2">
        <v>0.96202531645569611</v>
      </c>
      <c r="F43" s="2">
        <v>0.68421052631578949</v>
      </c>
      <c r="G43" s="2">
        <v>0.91958302308265083</v>
      </c>
      <c r="H43" s="2">
        <v>0.52631578947368418</v>
      </c>
      <c r="I43" s="2">
        <f t="shared" si="3"/>
        <v>0.73529411764705888</v>
      </c>
      <c r="J43" s="2">
        <f t="shared" si="4"/>
        <v>0.65822784810126578</v>
      </c>
      <c r="K43" s="2">
        <f t="shared" si="5"/>
        <v>0.48399106478034254</v>
      </c>
    </row>
    <row r="44" spans="1:11" x14ac:dyDescent="0.25">
      <c r="A44" s="2" t="s">
        <v>41</v>
      </c>
      <c r="B44" s="3" t="s">
        <v>393</v>
      </c>
      <c r="C44" s="2">
        <v>0.90439276485788112</v>
      </c>
      <c r="D44" s="2">
        <v>0.6428571428571429</v>
      </c>
      <c r="E44" s="2">
        <v>0.875</v>
      </c>
      <c r="F44" s="2">
        <v>0.7142857142857143</v>
      </c>
      <c r="G44" s="2">
        <v>0.79134366925064592</v>
      </c>
      <c r="H44" s="2">
        <v>0.45918367346938777</v>
      </c>
      <c r="I44" s="2">
        <f t="shared" si="3"/>
        <v>0.58139534883720934</v>
      </c>
      <c r="J44" s="2">
        <f t="shared" si="4"/>
        <v>0.625</v>
      </c>
      <c r="K44" s="2">
        <f t="shared" si="5"/>
        <v>0.36337209302325579</v>
      </c>
    </row>
    <row r="45" spans="1:11" x14ac:dyDescent="0.25">
      <c r="A45" s="2" t="s">
        <v>400</v>
      </c>
      <c r="B45" s="3" t="s">
        <v>174</v>
      </c>
      <c r="C45" s="2">
        <v>0.98415492957746487</v>
      </c>
      <c r="D45" s="2">
        <v>1.5275974025974024</v>
      </c>
      <c r="E45" s="2">
        <v>1.0338095238095237</v>
      </c>
      <c r="F45" s="2">
        <v>1.075852381560465</v>
      </c>
      <c r="G45" s="2">
        <v>1.0213173485356584</v>
      </c>
      <c r="H45" s="2">
        <v>1.6432995238703323</v>
      </c>
      <c r="I45" s="2">
        <f t="shared" si="3"/>
        <v>1.5033925141759648</v>
      </c>
      <c r="J45" s="2">
        <f t="shared" si="4"/>
        <v>1.1122264382703664</v>
      </c>
      <c r="K45" s="2">
        <f t="shared" si="5"/>
        <v>1.6783303125691575</v>
      </c>
    </row>
    <row r="46" spans="1:11" x14ac:dyDescent="0.25">
      <c r="A46" s="2" t="s">
        <v>400</v>
      </c>
      <c r="B46" s="3" t="s">
        <v>394</v>
      </c>
      <c r="C46" s="2">
        <v>0.8421052631578948</v>
      </c>
      <c r="D46" s="2">
        <v>0.8125</v>
      </c>
      <c r="E46" s="2">
        <v>0.78947368421052633</v>
      </c>
      <c r="F46" s="2">
        <v>0.79999999999999993</v>
      </c>
      <c r="G46" s="2">
        <v>0.66481994459833804</v>
      </c>
      <c r="H46" s="2">
        <v>0.64999999999999991</v>
      </c>
      <c r="I46" s="2">
        <f t="shared" si="3"/>
        <v>0.68421052631578949</v>
      </c>
      <c r="J46" s="2">
        <f t="shared" si="4"/>
        <v>0.63157894736842102</v>
      </c>
      <c r="K46" s="2">
        <f t="shared" si="5"/>
        <v>0.43213296398891965</v>
      </c>
    </row>
    <row r="47" spans="1:11" x14ac:dyDescent="0.25">
      <c r="A47" s="2" t="s">
        <v>406</v>
      </c>
      <c r="B47" s="3" t="s">
        <v>319</v>
      </c>
      <c r="C47" s="2">
        <v>1.3346613545816732</v>
      </c>
      <c r="D47" s="2">
        <v>1.4373134328358208</v>
      </c>
      <c r="E47" s="2">
        <v>1.5443037974683542</v>
      </c>
      <c r="F47" s="2">
        <v>1.3446721311475411</v>
      </c>
      <c r="G47" s="2">
        <v>2.0611225982147356</v>
      </c>
      <c r="H47" s="2">
        <v>1.9327153168583313</v>
      </c>
      <c r="I47" s="2">
        <f t="shared" si="3"/>
        <v>1.9183266932270915</v>
      </c>
      <c r="J47" s="2">
        <f t="shared" si="4"/>
        <v>2.0765822784810126</v>
      </c>
      <c r="K47" s="2">
        <f t="shared" si="5"/>
        <v>3.9835632154924601</v>
      </c>
    </row>
    <row r="48" spans="1:11" x14ac:dyDescent="0.25">
      <c r="A48" s="2" t="s">
        <v>459</v>
      </c>
      <c r="B48" s="3" t="s">
        <v>172</v>
      </c>
      <c r="C48" s="2">
        <v>0.88163265306122451</v>
      </c>
      <c r="D48" s="2">
        <v>0.95370370370370372</v>
      </c>
      <c r="E48" s="2">
        <v>1.1468926553672316</v>
      </c>
      <c r="F48" s="2">
        <v>0.80788177339901479</v>
      </c>
      <c r="G48" s="2">
        <v>1.011138014527845</v>
      </c>
      <c r="H48" s="2">
        <v>0.7704798394453567</v>
      </c>
      <c r="I48" s="2">
        <f t="shared" si="3"/>
        <v>0.84081632653061233</v>
      </c>
      <c r="J48" s="2">
        <f t="shared" si="4"/>
        <v>0.92655367231638419</v>
      </c>
      <c r="K48" s="2">
        <f t="shared" si="5"/>
        <v>0.77906145509051072</v>
      </c>
    </row>
    <row r="49" spans="1:11" x14ac:dyDescent="0.25">
      <c r="A49" s="2" t="s">
        <v>459</v>
      </c>
      <c r="B49" s="3" t="s">
        <v>52</v>
      </c>
      <c r="C49" s="2">
        <v>1.0375939849624058</v>
      </c>
      <c r="D49" s="2">
        <v>0.88405797101449279</v>
      </c>
      <c r="E49" s="2">
        <v>0.96907216494845361</v>
      </c>
      <c r="F49" s="2">
        <v>0.85106382978723416</v>
      </c>
      <c r="G49" s="2">
        <v>1.0055034493450119</v>
      </c>
      <c r="H49" s="2">
        <v>0.75238976256552581</v>
      </c>
      <c r="I49" s="2">
        <f t="shared" si="3"/>
        <v>0.9172932330827066</v>
      </c>
      <c r="J49" s="2">
        <f t="shared" si="4"/>
        <v>0.82474226804123718</v>
      </c>
      <c r="K49" s="2">
        <f t="shared" si="5"/>
        <v>0.75653050151151069</v>
      </c>
    </row>
    <row r="50" spans="1:11" x14ac:dyDescent="0.25">
      <c r="A50" s="2" t="s">
        <v>459</v>
      </c>
      <c r="B50" s="3" t="s">
        <v>49</v>
      </c>
      <c r="C50" s="2">
        <v>0.80132450331125826</v>
      </c>
      <c r="D50" s="2">
        <v>0.80991735537190079</v>
      </c>
      <c r="E50" s="2">
        <v>0.95882352941176463</v>
      </c>
      <c r="F50" s="2">
        <v>0.74233128834355833</v>
      </c>
      <c r="G50" s="2">
        <v>0.76832878846902997</v>
      </c>
      <c r="H50" s="2">
        <v>0.60122699386503076</v>
      </c>
      <c r="I50" s="2">
        <f t="shared" si="3"/>
        <v>0.64900662251655628</v>
      </c>
      <c r="J50" s="2">
        <f t="shared" si="4"/>
        <v>0.71176470588235297</v>
      </c>
      <c r="K50" s="2">
        <f t="shared" si="5"/>
        <v>0.46194000779119598</v>
      </c>
    </row>
    <row r="51" spans="1:11" x14ac:dyDescent="0.25">
      <c r="A51" s="2" t="s">
        <v>459</v>
      </c>
      <c r="B51" s="3" t="s">
        <v>55</v>
      </c>
      <c r="C51" s="2">
        <v>0.87317123428806931</v>
      </c>
      <c r="D51" s="2">
        <v>0.95878378378378382</v>
      </c>
      <c r="E51" s="2">
        <v>0.9279030910609859</v>
      </c>
      <c r="F51" s="2">
        <v>0.81638198757763969</v>
      </c>
      <c r="G51" s="2">
        <v>0.810267391812177</v>
      </c>
      <c r="H51" s="2">
        <v>0.78221892311566221</v>
      </c>
      <c r="I51" s="2">
        <f t="shared" si="3"/>
        <v>0.83718241990187192</v>
      </c>
      <c r="J51" s="2">
        <f t="shared" si="4"/>
        <v>0.75752336975980328</v>
      </c>
      <c r="K51" s="2">
        <f t="shared" si="5"/>
        <v>0.63380648665905748</v>
      </c>
    </row>
    <row r="52" spans="1:11" x14ac:dyDescent="0.25">
      <c r="A52" s="2" t="s">
        <v>459</v>
      </c>
      <c r="B52" s="3" t="s">
        <v>50</v>
      </c>
      <c r="C52" s="2">
        <v>0.87234042553191493</v>
      </c>
      <c r="D52" s="2">
        <v>0.90243902439024393</v>
      </c>
      <c r="E52" s="2">
        <v>0.92366412213740456</v>
      </c>
      <c r="F52" s="2">
        <v>0.80991735537190079</v>
      </c>
      <c r="G52" s="2">
        <v>0.80574955335390597</v>
      </c>
      <c r="H52" s="2">
        <v>0.73090102801854473</v>
      </c>
      <c r="I52" s="2">
        <f t="shared" si="3"/>
        <v>0.78723404255319152</v>
      </c>
      <c r="J52" s="2">
        <f t="shared" si="4"/>
        <v>0.74809160305343503</v>
      </c>
      <c r="K52" s="2">
        <f t="shared" si="5"/>
        <v>0.58892317687185314</v>
      </c>
    </row>
    <row r="53" spans="1:11" x14ac:dyDescent="0.25">
      <c r="A53" s="2" t="s">
        <v>459</v>
      </c>
      <c r="B53" s="3" t="s">
        <v>47</v>
      </c>
      <c r="C53" s="2">
        <v>0.96984924623115576</v>
      </c>
      <c r="D53" s="2">
        <v>1.1088082901554406</v>
      </c>
      <c r="E53" s="2">
        <v>1.0675675675675675</v>
      </c>
      <c r="F53" s="2">
        <v>0.92405063291139233</v>
      </c>
      <c r="G53" s="2">
        <v>1.0353796007062339</v>
      </c>
      <c r="H53" s="2">
        <v>1.0245950022955337</v>
      </c>
      <c r="I53" s="2">
        <f t="shared" si="3"/>
        <v>1.0753768844221108</v>
      </c>
      <c r="J53" s="2">
        <f t="shared" si="4"/>
        <v>0.9864864864864864</v>
      </c>
      <c r="K53" s="2">
        <f t="shared" si="5"/>
        <v>1.0608447643623524</v>
      </c>
    </row>
    <row r="54" spans="1:11" x14ac:dyDescent="0.25">
      <c r="A54" s="2" t="s">
        <v>459</v>
      </c>
      <c r="B54" s="3" t="s">
        <v>45</v>
      </c>
      <c r="C54" s="2">
        <v>1.0454545454545454</v>
      </c>
      <c r="D54" s="2">
        <v>0.83850931677018636</v>
      </c>
      <c r="E54" s="2">
        <v>1.0412371134020619</v>
      </c>
      <c r="F54" s="2">
        <v>0.84158415841584155</v>
      </c>
      <c r="G54" s="2">
        <v>1.0885660731021556</v>
      </c>
      <c r="H54" s="2">
        <v>0.7056761576778795</v>
      </c>
      <c r="I54" s="2">
        <f t="shared" si="3"/>
        <v>0.87662337662337664</v>
      </c>
      <c r="J54" s="2">
        <f t="shared" si="4"/>
        <v>0.87628865979381443</v>
      </c>
      <c r="K54" s="2">
        <f t="shared" si="5"/>
        <v>0.76817512384522679</v>
      </c>
    </row>
    <row r="55" spans="1:11" x14ac:dyDescent="0.25">
      <c r="A55" s="2" t="s">
        <v>459</v>
      </c>
      <c r="B55" s="3" t="s">
        <v>282</v>
      </c>
      <c r="C55" s="2">
        <v>1</v>
      </c>
      <c r="D55" s="2">
        <v>0.78571428571428581</v>
      </c>
      <c r="E55" s="2">
        <v>1</v>
      </c>
      <c r="F55" s="2">
        <v>0.73684210526315785</v>
      </c>
      <c r="G55" s="2">
        <v>1</v>
      </c>
      <c r="H55" s="2">
        <v>0.57894736842105277</v>
      </c>
      <c r="I55" s="2">
        <f t="shared" ref="I55:I86" si="6">D55*C55</f>
        <v>0.78571428571428581</v>
      </c>
      <c r="J55" s="2">
        <f t="shared" si="4"/>
        <v>0.73684210526315785</v>
      </c>
      <c r="K55" s="2">
        <f t="shared" si="5"/>
        <v>0.57894736842105277</v>
      </c>
    </row>
    <row r="56" spans="1:11" x14ac:dyDescent="0.25">
      <c r="A56" s="2" t="s">
        <v>459</v>
      </c>
      <c r="B56" s="3" t="s">
        <v>305</v>
      </c>
      <c r="C56" s="2">
        <v>0.94736842105263164</v>
      </c>
      <c r="D56" s="2">
        <v>0.81481481481481488</v>
      </c>
      <c r="E56" s="2">
        <v>1.024390243902439</v>
      </c>
      <c r="F56" s="2">
        <v>0.76190476190476186</v>
      </c>
      <c r="G56" s="2">
        <v>0.97047496790757404</v>
      </c>
      <c r="H56" s="2">
        <v>0.62081128747795411</v>
      </c>
      <c r="I56" s="2">
        <f t="shared" si="6"/>
        <v>0.77192982456140358</v>
      </c>
      <c r="J56" s="2">
        <f t="shared" si="4"/>
        <v>0.78048780487804881</v>
      </c>
      <c r="K56" s="2">
        <f t="shared" si="5"/>
        <v>0.60248181429182723</v>
      </c>
    </row>
    <row r="57" spans="1:11" x14ac:dyDescent="0.25">
      <c r="A57" s="2" t="s">
        <v>142</v>
      </c>
      <c r="B57" s="3" t="s">
        <v>19</v>
      </c>
      <c r="C57" s="2">
        <v>1.0229357798165137</v>
      </c>
      <c r="D57" s="2">
        <v>1.0179372197309418</v>
      </c>
      <c r="E57" s="2">
        <v>1.1643835616438356</v>
      </c>
      <c r="F57" s="2">
        <v>0.91176470588235303</v>
      </c>
      <c r="G57" s="2">
        <v>1.1910896066356667</v>
      </c>
      <c r="H57" s="2">
        <v>0.9281192297546822</v>
      </c>
      <c r="I57" s="2">
        <f t="shared" si="6"/>
        <v>1.0412844036697249</v>
      </c>
      <c r="J57" s="2">
        <f t="shared" si="4"/>
        <v>1.0616438356164384</v>
      </c>
      <c r="K57" s="2">
        <f t="shared" si="5"/>
        <v>1.1054731682795023</v>
      </c>
    </row>
    <row r="58" spans="1:11" x14ac:dyDescent="0.25">
      <c r="A58" s="2" t="s">
        <v>142</v>
      </c>
      <c r="B58" s="3" t="s">
        <v>399</v>
      </c>
      <c r="C58" s="2">
        <v>1</v>
      </c>
      <c r="D58" s="2">
        <v>1.15625</v>
      </c>
      <c r="E58" s="2">
        <v>1.3</v>
      </c>
      <c r="F58" s="2">
        <v>0.69230769230769229</v>
      </c>
      <c r="G58" s="2">
        <v>1.3</v>
      </c>
      <c r="H58" s="2">
        <v>0.80048076923076927</v>
      </c>
      <c r="I58" s="2">
        <f t="shared" si="6"/>
        <v>1.15625</v>
      </c>
      <c r="J58" s="2">
        <f t="shared" si="4"/>
        <v>0.9</v>
      </c>
      <c r="K58" s="2">
        <f t="shared" si="5"/>
        <v>1.0406250000000001</v>
      </c>
    </row>
    <row r="59" spans="1:11" x14ac:dyDescent="0.25">
      <c r="A59" s="2" t="s">
        <v>152</v>
      </c>
      <c r="B59" s="3" t="s">
        <v>170</v>
      </c>
      <c r="C59" s="2">
        <v>1.0654205607476637</v>
      </c>
      <c r="D59" s="2">
        <v>0.71929824561403499</v>
      </c>
      <c r="E59" s="2">
        <v>1.1521739130434783</v>
      </c>
      <c r="F59" s="2">
        <v>0.84905660377358494</v>
      </c>
      <c r="G59" s="2">
        <v>1.2275497765136125</v>
      </c>
      <c r="H59" s="2">
        <v>0.61072492552135049</v>
      </c>
      <c r="I59" s="2">
        <f t="shared" si="6"/>
        <v>0.76635514018691586</v>
      </c>
      <c r="J59" s="2">
        <f t="shared" si="4"/>
        <v>0.97826086956521741</v>
      </c>
      <c r="K59" s="2">
        <f t="shared" si="5"/>
        <v>0.74969524583502645</v>
      </c>
    </row>
    <row r="60" spans="1:11" x14ac:dyDescent="0.25">
      <c r="A60" s="2" t="s">
        <v>152</v>
      </c>
      <c r="B60" s="3" t="s">
        <v>150</v>
      </c>
      <c r="C60" s="2">
        <v>1.2926829268292683</v>
      </c>
      <c r="D60" s="2">
        <v>0.85849056603773588</v>
      </c>
      <c r="E60" s="2">
        <v>1.2249999999999999</v>
      </c>
      <c r="F60" s="2">
        <v>0.87755102040816324</v>
      </c>
      <c r="G60" s="2">
        <v>1.5835365853658534</v>
      </c>
      <c r="H60" s="2">
        <v>0.75336927223719674</v>
      </c>
      <c r="I60" s="2">
        <f t="shared" si="6"/>
        <v>1.1097560975609757</v>
      </c>
      <c r="J60" s="2">
        <f t="shared" ref="J60:J91" si="7">F60*E60</f>
        <v>1.075</v>
      </c>
      <c r="K60" s="2">
        <f t="shared" ref="K60:K91" si="8">H60*G60</f>
        <v>1.1929878048780485</v>
      </c>
    </row>
    <row r="61" spans="1:11" x14ac:dyDescent="0.25">
      <c r="A61" s="2" t="s">
        <v>184</v>
      </c>
      <c r="B61" s="3" t="s">
        <v>62</v>
      </c>
      <c r="C61" s="2">
        <v>1.1210191082802548</v>
      </c>
      <c r="D61" s="2">
        <v>1.0113636363636365</v>
      </c>
      <c r="E61" s="2">
        <v>1.1559633027522935</v>
      </c>
      <c r="F61" s="2">
        <v>0.89682539682539675</v>
      </c>
      <c r="G61" s="2">
        <v>1.2958569508560742</v>
      </c>
      <c r="H61" s="2">
        <v>0.90701659451659433</v>
      </c>
      <c r="I61" s="2">
        <f t="shared" si="6"/>
        <v>1.1337579617834397</v>
      </c>
      <c r="J61" s="2">
        <f t="shared" si="7"/>
        <v>1.0366972477064218</v>
      </c>
      <c r="K61" s="2">
        <f t="shared" si="8"/>
        <v>1.1753637585461343</v>
      </c>
    </row>
    <row r="62" spans="1:11" x14ac:dyDescent="0.25">
      <c r="A62" s="2" t="s">
        <v>140</v>
      </c>
      <c r="B62" s="10" t="s">
        <v>125</v>
      </c>
      <c r="C62" s="2">
        <v>0.88775510204081631</v>
      </c>
      <c r="D62" s="2">
        <v>0.94252873563218387</v>
      </c>
      <c r="E62" s="2">
        <v>1.098360655737705</v>
      </c>
      <c r="F62" s="2">
        <v>0.89552238805970141</v>
      </c>
      <c r="G62" s="2">
        <v>0.97507527601204436</v>
      </c>
      <c r="H62" s="2">
        <v>0.84405558414822413</v>
      </c>
      <c r="I62" s="2">
        <f t="shared" si="6"/>
        <v>0.83673469387755095</v>
      </c>
      <c r="J62" s="2">
        <f t="shared" si="7"/>
        <v>0.98360655737704916</v>
      </c>
      <c r="K62" s="2">
        <f t="shared" si="8"/>
        <v>0.82301773168283698</v>
      </c>
    </row>
    <row r="63" spans="1:11" x14ac:dyDescent="0.25">
      <c r="A63" s="2" t="s">
        <v>140</v>
      </c>
      <c r="B63" s="10" t="s">
        <v>127</v>
      </c>
      <c r="C63" s="2">
        <v>0.92696629213483139</v>
      </c>
      <c r="D63" s="2">
        <v>0.87878787878787878</v>
      </c>
      <c r="E63" s="2">
        <v>0.89261744966442957</v>
      </c>
      <c r="F63" s="2">
        <v>0.75939849624060152</v>
      </c>
      <c r="G63" s="2">
        <v>0.8274262876102858</v>
      </c>
      <c r="H63" s="2">
        <v>0.66735019366598303</v>
      </c>
      <c r="I63" s="2">
        <f t="shared" si="6"/>
        <v>0.8146067415730337</v>
      </c>
      <c r="J63" s="2">
        <f t="shared" si="7"/>
        <v>0.67785234899328861</v>
      </c>
      <c r="K63" s="2">
        <f t="shared" si="8"/>
        <v>0.55218309328104964</v>
      </c>
    </row>
    <row r="64" spans="1:11" x14ac:dyDescent="0.25">
      <c r="A64" s="2" t="s">
        <v>140</v>
      </c>
      <c r="B64" s="10" t="s">
        <v>129</v>
      </c>
      <c r="C64" s="2">
        <v>0.90410958904109584</v>
      </c>
      <c r="D64" s="2">
        <v>0.75757575757575757</v>
      </c>
      <c r="E64" s="2">
        <v>1.0491452991452992</v>
      </c>
      <c r="F64" s="2">
        <v>0.80040733197556013</v>
      </c>
      <c r="G64" s="2">
        <v>0.9485423252546541</v>
      </c>
      <c r="H64" s="2">
        <v>0.60636919089057595</v>
      </c>
      <c r="I64" s="2">
        <f t="shared" si="6"/>
        <v>0.68493150684931503</v>
      </c>
      <c r="J64" s="2">
        <f t="shared" si="7"/>
        <v>0.83974358974358987</v>
      </c>
      <c r="K64" s="2">
        <f t="shared" si="8"/>
        <v>0.57516684229013015</v>
      </c>
    </row>
    <row r="65" spans="1:11" x14ac:dyDescent="0.25">
      <c r="A65" s="2" t="s">
        <v>140</v>
      </c>
      <c r="B65" s="3" t="s">
        <v>407</v>
      </c>
      <c r="C65" s="2">
        <v>0.98245614035087714</v>
      </c>
      <c r="D65" s="2">
        <v>0.98214285714285721</v>
      </c>
      <c r="E65" s="2">
        <v>1.3170731707317076</v>
      </c>
      <c r="F65" s="2">
        <v>1.0555555555555556</v>
      </c>
      <c r="G65" s="2">
        <v>1.2939666238767651</v>
      </c>
      <c r="H65" s="2">
        <v>1.0367063492063493</v>
      </c>
      <c r="I65" s="2">
        <f t="shared" si="6"/>
        <v>0.96491228070175439</v>
      </c>
      <c r="J65" s="2">
        <f t="shared" si="7"/>
        <v>1.3902439024390247</v>
      </c>
      <c r="K65" s="2">
        <f t="shared" si="8"/>
        <v>1.3414634146341464</v>
      </c>
    </row>
    <row r="66" spans="1:11" x14ac:dyDescent="0.25">
      <c r="A66" s="2" t="s">
        <v>182</v>
      </c>
      <c r="B66" s="3" t="s">
        <v>119</v>
      </c>
      <c r="C66" s="2">
        <v>1.150277</v>
      </c>
      <c r="D66" s="2">
        <v>1.4388890000000001</v>
      </c>
      <c r="E66" s="2">
        <v>1.069048</v>
      </c>
      <c r="F66" s="2">
        <v>0.94270799999999999</v>
      </c>
      <c r="G66" s="2">
        <v>1.2298579999999999</v>
      </c>
      <c r="H66" s="2">
        <v>1.358044</v>
      </c>
      <c r="I66" s="2">
        <f t="shared" si="6"/>
        <v>1.6551209222530001</v>
      </c>
      <c r="J66" s="2">
        <f t="shared" si="7"/>
        <v>1.0078001019839999</v>
      </c>
      <c r="K66" s="2">
        <f t="shared" si="8"/>
        <v>1.6702012777519999</v>
      </c>
    </row>
    <row r="67" spans="1:11" x14ac:dyDescent="0.25">
      <c r="A67" s="2" t="s">
        <v>182</v>
      </c>
      <c r="B67" s="3" t="s">
        <v>120</v>
      </c>
      <c r="C67" s="2">
        <v>1.1934979999999999</v>
      </c>
      <c r="D67" s="2">
        <v>1.5652170000000001</v>
      </c>
      <c r="E67" s="2">
        <v>1</v>
      </c>
      <c r="F67" s="2">
        <v>0.97967000000000004</v>
      </c>
      <c r="G67" s="2">
        <v>1.1934979999999999</v>
      </c>
      <c r="H67" s="2">
        <v>1.5367299999999999</v>
      </c>
      <c r="I67" s="2">
        <f t="shared" si="6"/>
        <v>1.868083359066</v>
      </c>
      <c r="J67" s="2">
        <f t="shared" si="7"/>
        <v>0.97967000000000004</v>
      </c>
      <c r="K67" s="2">
        <f t="shared" si="8"/>
        <v>1.8340841815399997</v>
      </c>
    </row>
    <row r="68" spans="1:11" x14ac:dyDescent="0.25">
      <c r="A68" s="2" t="s">
        <v>179</v>
      </c>
      <c r="B68" s="3" t="s">
        <v>145</v>
      </c>
      <c r="C68" s="2">
        <v>0.87804878048780499</v>
      </c>
      <c r="D68" s="2">
        <v>1.1388888888888888</v>
      </c>
      <c r="E68" s="2">
        <v>1</v>
      </c>
      <c r="F68" s="2">
        <v>0.8125</v>
      </c>
      <c r="G68" s="2">
        <v>0.87804878048780499</v>
      </c>
      <c r="H68" s="2">
        <v>0.9253472222222221</v>
      </c>
      <c r="I68" s="2">
        <f t="shared" si="6"/>
        <v>1</v>
      </c>
      <c r="J68" s="2">
        <f t="shared" si="7"/>
        <v>0.8125</v>
      </c>
      <c r="K68" s="2">
        <f t="shared" si="8"/>
        <v>0.8125</v>
      </c>
    </row>
    <row r="69" spans="1:11" x14ac:dyDescent="0.25">
      <c r="A69" s="2" t="s">
        <v>179</v>
      </c>
      <c r="B69" s="3" t="s">
        <v>69</v>
      </c>
      <c r="C69" s="2">
        <v>1.2118959107806691</v>
      </c>
      <c r="D69" s="2">
        <v>1.1042944785276074</v>
      </c>
      <c r="E69" s="2">
        <v>1.2613065326633164</v>
      </c>
      <c r="F69" s="2">
        <v>1.0039840637450199</v>
      </c>
      <c r="G69" s="2">
        <v>1.5285722291756179</v>
      </c>
      <c r="H69" s="2">
        <v>1.1086940581233351</v>
      </c>
      <c r="I69" s="2">
        <f t="shared" si="6"/>
        <v>1.3382899628252787</v>
      </c>
      <c r="J69" s="2">
        <f t="shared" si="7"/>
        <v>1.266331658291457</v>
      </c>
      <c r="K69" s="2">
        <f t="shared" si="8"/>
        <v>1.6947189478993483</v>
      </c>
    </row>
    <row r="70" spans="1:11" x14ac:dyDescent="0.25">
      <c r="A70" s="2" t="s">
        <v>179</v>
      </c>
      <c r="B70" s="3" t="s">
        <v>63</v>
      </c>
      <c r="C70" s="2">
        <v>1.1062035322812895</v>
      </c>
      <c r="D70" s="2">
        <v>1.278490871181549</v>
      </c>
      <c r="E70" s="2">
        <v>1.1282695803401324</v>
      </c>
      <c r="F70" s="2">
        <v>0.92146987416848969</v>
      </c>
      <c r="G70" s="2">
        <v>1.2488841773785622</v>
      </c>
      <c r="H70" s="2">
        <v>1.1791414085532486</v>
      </c>
      <c r="I70" s="2">
        <f t="shared" si="6"/>
        <v>1.4142711176904126</v>
      </c>
      <c r="J70" s="2">
        <f t="shared" si="7"/>
        <v>1.0396664282241563</v>
      </c>
      <c r="K70" s="2">
        <f t="shared" si="8"/>
        <v>1.4726110480340229</v>
      </c>
    </row>
    <row r="71" spans="1:11" x14ac:dyDescent="0.25">
      <c r="A71" s="2" t="s">
        <v>179</v>
      </c>
      <c r="B71" s="3" t="s">
        <v>67</v>
      </c>
      <c r="C71" s="2">
        <v>1.2439862542955327</v>
      </c>
      <c r="D71" s="2">
        <v>1.4309392265193368</v>
      </c>
      <c r="E71" s="2">
        <v>1.025974025974026</v>
      </c>
      <c r="F71" s="2">
        <v>1.1729957805907172</v>
      </c>
      <c r="G71" s="2">
        <v>1.2762975855759362</v>
      </c>
      <c r="H71" s="2">
        <v>1.6784856749889263</v>
      </c>
      <c r="I71" s="2">
        <f t="shared" si="6"/>
        <v>1.7800687285223364</v>
      </c>
      <c r="J71" s="2">
        <f t="shared" si="7"/>
        <v>1.2034632034632033</v>
      </c>
      <c r="K71" s="2">
        <f t="shared" si="8"/>
        <v>2.142247214412162</v>
      </c>
    </row>
    <row r="72" spans="1:11" x14ac:dyDescent="0.25">
      <c r="A72" s="2" t="s">
        <v>179</v>
      </c>
      <c r="B72" s="3" t="s">
        <v>68</v>
      </c>
      <c r="C72" s="2">
        <v>1.1837270341207349</v>
      </c>
      <c r="D72" s="2">
        <v>1.082039911308204</v>
      </c>
      <c r="E72" s="2">
        <v>1.2357414448669202</v>
      </c>
      <c r="F72" s="2">
        <v>1.1046153846153846</v>
      </c>
      <c r="G72" s="2">
        <v>1.4627805554723912</v>
      </c>
      <c r="H72" s="2">
        <v>1.1952379327989084</v>
      </c>
      <c r="I72" s="2">
        <f t="shared" si="6"/>
        <v>1.2808398950131232</v>
      </c>
      <c r="J72" s="2">
        <f t="shared" si="7"/>
        <v>1.3650190114068441</v>
      </c>
      <c r="K72" s="2">
        <f t="shared" si="8"/>
        <v>1.7483708072612598</v>
      </c>
    </row>
    <row r="73" spans="1:11" x14ac:dyDescent="0.25">
      <c r="A73" s="2" t="s">
        <v>179</v>
      </c>
      <c r="B73" s="3" t="s">
        <v>79</v>
      </c>
      <c r="C73" s="2">
        <v>1.2</v>
      </c>
      <c r="D73" s="2">
        <v>1.25</v>
      </c>
      <c r="E73" s="2">
        <v>1.2258064516129032</v>
      </c>
      <c r="F73" s="2">
        <v>1.0546439628482971</v>
      </c>
      <c r="G73" s="2">
        <v>1.4709677419354839</v>
      </c>
      <c r="H73" s="2">
        <v>1.3197747637066521</v>
      </c>
      <c r="I73" s="2">
        <f t="shared" si="6"/>
        <v>1.5</v>
      </c>
      <c r="J73" s="2">
        <f t="shared" si="7"/>
        <v>1.2927893738140417</v>
      </c>
      <c r="K73" s="2">
        <f t="shared" si="8"/>
        <v>1.9413461040330109</v>
      </c>
    </row>
    <row r="74" spans="1:11" x14ac:dyDescent="0.25">
      <c r="A74" s="2" t="s">
        <v>402</v>
      </c>
      <c r="B74" s="3" t="s">
        <v>376</v>
      </c>
      <c r="C74" s="2">
        <v>1.0833333333333335</v>
      </c>
      <c r="D74" s="2">
        <v>1.1923076923076923</v>
      </c>
      <c r="E74" s="2">
        <v>1.1428571428571428</v>
      </c>
      <c r="F74" s="2">
        <v>0.95833333333333326</v>
      </c>
      <c r="G74" s="2">
        <v>1.2380952380952381</v>
      </c>
      <c r="H74" s="2">
        <v>1.1426282051282051</v>
      </c>
      <c r="I74" s="2">
        <f t="shared" si="6"/>
        <v>1.2916666666666667</v>
      </c>
      <c r="J74" s="2">
        <f t="shared" si="7"/>
        <v>1.0952380952380951</v>
      </c>
      <c r="K74" s="2">
        <f t="shared" si="8"/>
        <v>1.4146825396825398</v>
      </c>
    </row>
    <row r="75" spans="1:11" x14ac:dyDescent="0.25">
      <c r="A75" s="2" t="s">
        <v>402</v>
      </c>
      <c r="B75" s="3" t="s">
        <v>314</v>
      </c>
      <c r="C75" s="2">
        <v>0.90990990990990994</v>
      </c>
      <c r="D75" s="2">
        <v>0.65346534653465349</v>
      </c>
      <c r="E75" s="2">
        <v>1</v>
      </c>
      <c r="F75" s="2">
        <v>0.67692307692307696</v>
      </c>
      <c r="G75" s="2">
        <v>0.90990990990990994</v>
      </c>
      <c r="H75" s="2">
        <v>0.44234577303884237</v>
      </c>
      <c r="I75" s="2">
        <f t="shared" si="6"/>
        <v>0.59459459459459463</v>
      </c>
      <c r="J75" s="2">
        <f t="shared" si="7"/>
        <v>0.67692307692307696</v>
      </c>
      <c r="K75" s="2">
        <f t="shared" si="8"/>
        <v>0.40249480249480252</v>
      </c>
    </row>
    <row r="76" spans="1:11" x14ac:dyDescent="0.25">
      <c r="A76" s="2" t="s">
        <v>167</v>
      </c>
      <c r="B76" s="3" t="s">
        <v>168</v>
      </c>
      <c r="C76" s="2">
        <v>1.1570247933884299</v>
      </c>
      <c r="D76" s="2">
        <v>1.2714285714285716</v>
      </c>
      <c r="E76" s="2">
        <v>1.0786516853932584</v>
      </c>
      <c r="F76" s="2">
        <v>1.0416666666666667</v>
      </c>
      <c r="G76" s="2">
        <v>1.2480267434302164</v>
      </c>
      <c r="H76" s="2">
        <v>1.3244047619047619</v>
      </c>
      <c r="I76" s="2">
        <f t="shared" si="6"/>
        <v>1.4710743801652897</v>
      </c>
      <c r="J76" s="2">
        <f t="shared" si="7"/>
        <v>1.1235955056179776</v>
      </c>
      <c r="K76" s="2">
        <f t="shared" si="8"/>
        <v>1.6528925619834711</v>
      </c>
    </row>
    <row r="77" spans="1:11" x14ac:dyDescent="0.25">
      <c r="A77" s="2" t="s">
        <v>167</v>
      </c>
      <c r="B77" s="3" t="s">
        <v>214</v>
      </c>
      <c r="C77" s="2">
        <v>1.1724137931034482</v>
      </c>
      <c r="D77" s="2">
        <v>1.2647058823529411</v>
      </c>
      <c r="E77" s="2">
        <v>1.1499999999999999</v>
      </c>
      <c r="F77" s="2">
        <v>0.95652173913043481</v>
      </c>
      <c r="G77" s="2">
        <v>1.3482758620689654</v>
      </c>
      <c r="H77" s="2">
        <v>1.2097186700767264</v>
      </c>
      <c r="I77" s="2">
        <f t="shared" si="6"/>
        <v>1.482758620689655</v>
      </c>
      <c r="J77" s="2">
        <f t="shared" si="7"/>
        <v>1.0999999999999999</v>
      </c>
      <c r="K77" s="2">
        <f t="shared" si="8"/>
        <v>1.6310344827586207</v>
      </c>
    </row>
    <row r="78" spans="1:11" x14ac:dyDescent="0.25">
      <c r="A78" s="2" t="s">
        <v>167</v>
      </c>
      <c r="B78" s="3" t="s">
        <v>197</v>
      </c>
      <c r="C78" s="2">
        <v>1.0833333333333335</v>
      </c>
      <c r="D78" s="2">
        <v>1.6125</v>
      </c>
      <c r="E78" s="2">
        <v>1.1997607655502391</v>
      </c>
      <c r="F78" s="2">
        <v>1.1016666666666666</v>
      </c>
      <c r="G78" s="2">
        <v>1.3015018607123869</v>
      </c>
      <c r="H78" s="2">
        <v>1.774375</v>
      </c>
      <c r="I78" s="2">
        <f t="shared" si="6"/>
        <v>1.7468750000000002</v>
      </c>
      <c r="J78" s="2">
        <f t="shared" si="7"/>
        <v>1.32173644338118</v>
      </c>
      <c r="K78" s="2">
        <f t="shared" si="8"/>
        <v>2.3093523641015414</v>
      </c>
    </row>
    <row r="79" spans="1:11" x14ac:dyDescent="0.25">
      <c r="A79" s="2" t="s">
        <v>167</v>
      </c>
      <c r="B79" s="3" t="s">
        <v>200</v>
      </c>
      <c r="C79" s="2">
        <v>1.1515151515151516</v>
      </c>
      <c r="D79" s="2">
        <v>1.3947368421052631</v>
      </c>
      <c r="E79" s="2">
        <v>1.2222222222222223</v>
      </c>
      <c r="F79" s="2">
        <v>1.0909090909090908</v>
      </c>
      <c r="G79" s="2">
        <v>1.4074074074074074</v>
      </c>
      <c r="H79" s="2">
        <v>1.5215311004784688</v>
      </c>
      <c r="I79" s="2">
        <f t="shared" si="6"/>
        <v>1.606060606060606</v>
      </c>
      <c r="J79" s="2">
        <f t="shared" si="7"/>
        <v>1.3333333333333333</v>
      </c>
      <c r="K79" s="2">
        <f t="shared" si="8"/>
        <v>2.1414141414141414</v>
      </c>
    </row>
    <row r="80" spans="1:11" x14ac:dyDescent="0.25">
      <c r="A80" s="2" t="s">
        <v>167</v>
      </c>
      <c r="B80" s="3" t="s">
        <v>202</v>
      </c>
      <c r="C80" s="2">
        <v>1.0540540540540539</v>
      </c>
      <c r="D80" s="2">
        <v>1.4545454545454546</v>
      </c>
      <c r="E80" s="2">
        <v>1.1153846153846154</v>
      </c>
      <c r="F80" s="2">
        <v>1</v>
      </c>
      <c r="G80" s="2">
        <v>1.1756756756756757</v>
      </c>
      <c r="H80" s="2">
        <v>1.4545454545454546</v>
      </c>
      <c r="I80" s="2">
        <f t="shared" si="6"/>
        <v>1.533169533169533</v>
      </c>
      <c r="J80" s="2">
        <f t="shared" si="7"/>
        <v>1.1153846153846154</v>
      </c>
      <c r="K80" s="2">
        <f t="shared" si="8"/>
        <v>1.71007371007371</v>
      </c>
    </row>
    <row r="81" spans="1:11" x14ac:dyDescent="0.25">
      <c r="A81" s="2" t="s">
        <v>167</v>
      </c>
      <c r="B81" s="3" t="s">
        <v>226</v>
      </c>
      <c r="C81" s="2">
        <v>1.1351351351351351</v>
      </c>
      <c r="D81" s="2">
        <v>1.0619047619047619</v>
      </c>
      <c r="E81" s="2">
        <v>0.95517241379310347</v>
      </c>
      <c r="F81" s="2">
        <v>0.98194945848375448</v>
      </c>
      <c r="G81" s="2">
        <v>1.0842497670083875</v>
      </c>
      <c r="H81" s="2">
        <v>1.0427368059137014</v>
      </c>
      <c r="I81" s="2">
        <f t="shared" si="6"/>
        <v>1.2054054054054053</v>
      </c>
      <c r="J81" s="2">
        <f t="shared" si="7"/>
        <v>0.93793103448275861</v>
      </c>
      <c r="K81" s="2">
        <f t="shared" si="8"/>
        <v>1.1305871388630009</v>
      </c>
    </row>
    <row r="82" spans="1:11" x14ac:dyDescent="0.25">
      <c r="A82" s="2" t="s">
        <v>167</v>
      </c>
      <c r="B82" s="3" t="s">
        <v>234</v>
      </c>
      <c r="C82" s="2">
        <v>1.0853080568720377</v>
      </c>
      <c r="D82" s="2">
        <v>1.0873362445414847</v>
      </c>
      <c r="E82" s="2">
        <v>1.0746268656716418</v>
      </c>
      <c r="F82" s="2">
        <v>1.0486111111111112</v>
      </c>
      <c r="G82" s="2">
        <v>1.1663011954445779</v>
      </c>
      <c r="H82" s="2">
        <v>1.140192867540029</v>
      </c>
      <c r="I82" s="2">
        <f t="shared" si="6"/>
        <v>1.1800947867298575</v>
      </c>
      <c r="J82" s="2">
        <f t="shared" si="7"/>
        <v>1.1268656716417911</v>
      </c>
      <c r="K82" s="2">
        <f t="shared" si="8"/>
        <v>1.3298083044493172</v>
      </c>
    </row>
    <row r="83" spans="1:11" x14ac:dyDescent="0.25">
      <c r="A83" s="2" t="s">
        <v>167</v>
      </c>
      <c r="B83" s="3" t="s">
        <v>247</v>
      </c>
      <c r="C83" s="2">
        <v>1</v>
      </c>
      <c r="D83" s="2">
        <v>1.2312373225152131</v>
      </c>
      <c r="E83" s="2">
        <v>1</v>
      </c>
      <c r="F83" s="2">
        <v>0.94084507042253518</v>
      </c>
      <c r="G83" s="2">
        <v>1</v>
      </c>
      <c r="H83" s="2">
        <v>1.1584035654086795</v>
      </c>
      <c r="I83" s="2">
        <f t="shared" si="6"/>
        <v>1.2312373225152131</v>
      </c>
      <c r="J83" s="2">
        <f t="shared" si="7"/>
        <v>0.94084507042253518</v>
      </c>
      <c r="K83" s="2">
        <f t="shared" si="8"/>
        <v>1.1584035654086795</v>
      </c>
    </row>
    <row r="84" spans="1:11" x14ac:dyDescent="0.25">
      <c r="A84" s="2" t="s">
        <v>167</v>
      </c>
      <c r="B84" s="3" t="s">
        <v>249</v>
      </c>
      <c r="C84" s="2">
        <v>1.0634920634920635</v>
      </c>
      <c r="D84" s="2">
        <v>1.1940298507462686</v>
      </c>
      <c r="E84" s="2">
        <v>0.98255813953488369</v>
      </c>
      <c r="F84" s="2">
        <v>0.93491124260355041</v>
      </c>
      <c r="G84" s="2">
        <v>1.0449427833148763</v>
      </c>
      <c r="H84" s="2">
        <v>1.1163119314669259</v>
      </c>
      <c r="I84" s="2">
        <f t="shared" si="6"/>
        <v>1.2698412698412698</v>
      </c>
      <c r="J84" s="2">
        <f t="shared" si="7"/>
        <v>0.91860465116279078</v>
      </c>
      <c r="K84" s="2">
        <f t="shared" si="8"/>
        <v>1.166482096714655</v>
      </c>
    </row>
    <row r="85" spans="1:11" x14ac:dyDescent="0.25">
      <c r="A85" s="2" t="s">
        <v>183</v>
      </c>
      <c r="B85" s="3" t="s">
        <v>74</v>
      </c>
      <c r="C85" s="2">
        <v>0.90322580645161277</v>
      </c>
      <c r="D85" s="2">
        <v>0.85714285714285721</v>
      </c>
      <c r="E85" s="2">
        <v>1.0476190476190477</v>
      </c>
      <c r="F85" s="2">
        <v>0.90909090909090906</v>
      </c>
      <c r="G85" s="2">
        <v>0.94623655913978488</v>
      </c>
      <c r="H85" s="2">
        <v>0.77922077922077915</v>
      </c>
      <c r="I85" s="2">
        <f t="shared" si="6"/>
        <v>0.77419354838709675</v>
      </c>
      <c r="J85" s="2">
        <f t="shared" si="7"/>
        <v>0.95238095238095244</v>
      </c>
      <c r="K85" s="2">
        <f t="shared" si="8"/>
        <v>0.73732718894009208</v>
      </c>
    </row>
    <row r="86" spans="1:11" x14ac:dyDescent="0.25">
      <c r="A86" s="2" t="s">
        <v>183</v>
      </c>
      <c r="B86" s="3" t="s">
        <v>254</v>
      </c>
      <c r="C86" s="2">
        <v>0.89655172413793105</v>
      </c>
      <c r="D86" s="2">
        <v>1</v>
      </c>
      <c r="E86" s="2">
        <v>1.0526315789473684</v>
      </c>
      <c r="F86" s="2">
        <v>0.8</v>
      </c>
      <c r="G86" s="2">
        <v>0.94373865698729587</v>
      </c>
      <c r="H86" s="2">
        <v>0.8</v>
      </c>
      <c r="I86" s="2">
        <f t="shared" si="6"/>
        <v>0.89655172413793105</v>
      </c>
      <c r="J86" s="2">
        <f t="shared" si="7"/>
        <v>0.84210526315789469</v>
      </c>
      <c r="K86" s="2">
        <f t="shared" si="8"/>
        <v>0.75499092558983671</v>
      </c>
    </row>
    <row r="87" spans="1:11" x14ac:dyDescent="0.25">
      <c r="A87" s="2" t="s">
        <v>181</v>
      </c>
      <c r="B87" s="3" t="s">
        <v>176</v>
      </c>
      <c r="C87" s="2">
        <v>0.86915887850467288</v>
      </c>
      <c r="D87" s="2">
        <v>1.4516129032258065</v>
      </c>
      <c r="E87" s="2">
        <v>0.81318681318681318</v>
      </c>
      <c r="F87" s="2">
        <v>1.1891891891891893</v>
      </c>
      <c r="G87" s="2">
        <v>0.7067885385642394</v>
      </c>
      <c r="H87" s="2">
        <v>1.7262423714036619</v>
      </c>
      <c r="I87" s="2">
        <f t="shared" ref="I87:I120" si="9">D87*C87</f>
        <v>1.2616822429906542</v>
      </c>
      <c r="J87" s="2">
        <f t="shared" si="7"/>
        <v>0.96703296703296704</v>
      </c>
      <c r="K87" s="2">
        <f t="shared" si="8"/>
        <v>1.2200883228920612</v>
      </c>
    </row>
    <row r="88" spans="1:11" x14ac:dyDescent="0.25">
      <c r="A88" s="2" t="s">
        <v>401</v>
      </c>
      <c r="B88" s="3" t="s">
        <v>210</v>
      </c>
      <c r="C88" s="2">
        <v>1</v>
      </c>
      <c r="D88" s="2">
        <v>1.5454545454545454</v>
      </c>
      <c r="E88" s="2">
        <v>1.25</v>
      </c>
      <c r="F88" s="2">
        <v>0.9</v>
      </c>
      <c r="G88" s="2">
        <v>1.25</v>
      </c>
      <c r="H88" s="2">
        <v>1.3909090909090909</v>
      </c>
      <c r="I88" s="2">
        <f t="shared" si="9"/>
        <v>1.5454545454545454</v>
      </c>
      <c r="J88" s="2">
        <f t="shared" si="7"/>
        <v>1.125</v>
      </c>
      <c r="K88" s="2">
        <f t="shared" si="8"/>
        <v>1.7386363636363635</v>
      </c>
    </row>
    <row r="89" spans="1:11" x14ac:dyDescent="0.25">
      <c r="A89" s="2" t="s">
        <v>401</v>
      </c>
      <c r="B89" s="3" t="s">
        <v>389</v>
      </c>
      <c r="C89" s="2">
        <v>0.9375</v>
      </c>
      <c r="D89" s="2">
        <v>0.93333333333333335</v>
      </c>
      <c r="E89" s="2">
        <v>1.2</v>
      </c>
      <c r="F89" s="2">
        <v>0.91666666666666663</v>
      </c>
      <c r="G89" s="2">
        <v>1.125</v>
      </c>
      <c r="H89" s="2">
        <v>0.85555555555555551</v>
      </c>
      <c r="I89" s="2">
        <f t="shared" si="9"/>
        <v>0.875</v>
      </c>
      <c r="J89" s="2">
        <f t="shared" si="7"/>
        <v>1.0999999999999999</v>
      </c>
      <c r="K89" s="2">
        <f t="shared" si="8"/>
        <v>0.96249999999999991</v>
      </c>
    </row>
    <row r="90" spans="1:11" x14ac:dyDescent="0.25">
      <c r="A90" s="2" t="s">
        <v>401</v>
      </c>
      <c r="B90" s="3" t="s">
        <v>243</v>
      </c>
      <c r="C90" s="2">
        <v>1.0769230769230769</v>
      </c>
      <c r="D90" s="2">
        <v>1.1785714285714286</v>
      </c>
      <c r="E90" s="2">
        <v>1.0975609756097562</v>
      </c>
      <c r="F90" s="2">
        <v>1</v>
      </c>
      <c r="G90" s="2">
        <v>1.1819887429643527</v>
      </c>
      <c r="H90" s="2">
        <v>1.1785714285714286</v>
      </c>
      <c r="I90" s="2">
        <f t="shared" si="9"/>
        <v>1.2692307692307692</v>
      </c>
      <c r="J90" s="2">
        <f t="shared" si="7"/>
        <v>1.0975609756097562</v>
      </c>
      <c r="K90" s="2">
        <f t="shared" si="8"/>
        <v>1.3930581613508444</v>
      </c>
    </row>
    <row r="91" spans="1:11" x14ac:dyDescent="0.25">
      <c r="A91" s="2" t="s">
        <v>401</v>
      </c>
      <c r="B91" s="3" t="s">
        <v>271</v>
      </c>
      <c r="C91" s="2">
        <v>1</v>
      </c>
      <c r="D91" s="2">
        <v>1.1471389645776566</v>
      </c>
      <c r="E91" s="2">
        <v>1.0474308300395256</v>
      </c>
      <c r="F91" s="2">
        <v>0.90566037735849059</v>
      </c>
      <c r="G91" s="2">
        <v>1.0474308300395256</v>
      </c>
      <c r="H91" s="2">
        <v>1.0389183075420285</v>
      </c>
      <c r="I91" s="2">
        <f t="shared" si="9"/>
        <v>1.1471389645776566</v>
      </c>
      <c r="J91" s="2">
        <f t="shared" si="7"/>
        <v>0.9486166007905138</v>
      </c>
      <c r="K91" s="2">
        <f t="shared" si="8"/>
        <v>1.088195065212006</v>
      </c>
    </row>
    <row r="92" spans="1:11" x14ac:dyDescent="0.25">
      <c r="A92" s="2" t="s">
        <v>462</v>
      </c>
      <c r="B92" s="3" t="s">
        <v>106</v>
      </c>
      <c r="C92" s="2">
        <v>1.060162</v>
      </c>
      <c r="D92" s="2">
        <v>1.13429</v>
      </c>
      <c r="E92" s="2">
        <v>1.203848</v>
      </c>
      <c r="F92" s="2">
        <v>0.89056800000000003</v>
      </c>
      <c r="G92" s="2">
        <v>1.277466</v>
      </c>
      <c r="H92" s="2">
        <v>1.011258</v>
      </c>
      <c r="I92" s="2">
        <f t="shared" si="9"/>
        <v>1.2025311549800002</v>
      </c>
      <c r="J92" s="2">
        <f t="shared" ref="J92:J107" si="10">F92*E92</f>
        <v>1.0721085056640001</v>
      </c>
      <c r="K92" s="2">
        <f t="shared" ref="K92:K107" si="11">H92*G92</f>
        <v>1.2918477122279999</v>
      </c>
    </row>
    <row r="93" spans="1:11" x14ac:dyDescent="0.25">
      <c r="A93" s="2" t="s">
        <v>180</v>
      </c>
      <c r="B93" s="3" t="s">
        <v>359</v>
      </c>
      <c r="C93" s="2">
        <v>0.8571428571428571</v>
      </c>
      <c r="D93" s="2">
        <v>1.0833333333333333</v>
      </c>
      <c r="E93" s="2">
        <v>1.1176470588235294</v>
      </c>
      <c r="F93" s="2">
        <v>0.94736842105263153</v>
      </c>
      <c r="G93" s="2">
        <v>0.95798319327731096</v>
      </c>
      <c r="H93" s="2">
        <v>1.0263157894736843</v>
      </c>
      <c r="I93" s="2">
        <f t="shared" si="9"/>
        <v>0.92857142857142849</v>
      </c>
      <c r="J93" s="2">
        <f t="shared" si="10"/>
        <v>1.0588235294117647</v>
      </c>
      <c r="K93" s="2">
        <f t="shared" si="11"/>
        <v>0.98319327731092454</v>
      </c>
    </row>
    <row r="94" spans="1:11" x14ac:dyDescent="0.25">
      <c r="A94" s="2" t="s">
        <v>180</v>
      </c>
      <c r="B94" s="3" t="s">
        <v>365</v>
      </c>
      <c r="C94" s="2">
        <v>1.0434782608695652</v>
      </c>
      <c r="D94" s="2">
        <v>0.91666666666666663</v>
      </c>
      <c r="E94" s="2">
        <v>1</v>
      </c>
      <c r="F94" s="2">
        <v>0.75</v>
      </c>
      <c r="G94" s="2">
        <v>1.0434782608695652</v>
      </c>
      <c r="H94" s="2">
        <v>0.6875</v>
      </c>
      <c r="I94" s="2">
        <f t="shared" si="9"/>
        <v>0.9565217391304347</v>
      </c>
      <c r="J94" s="2">
        <f t="shared" si="10"/>
        <v>0.75</v>
      </c>
      <c r="K94" s="2">
        <f t="shared" si="11"/>
        <v>0.71739130434782605</v>
      </c>
    </row>
    <row r="95" spans="1:11" x14ac:dyDescent="0.25">
      <c r="A95" s="2" t="s">
        <v>180</v>
      </c>
      <c r="B95" s="3" t="s">
        <v>207</v>
      </c>
      <c r="C95" s="2">
        <v>1.1071428571428572</v>
      </c>
      <c r="D95" s="2">
        <v>1.1290322580645162</v>
      </c>
      <c r="E95" s="2">
        <v>1.3529411764705883</v>
      </c>
      <c r="F95" s="2">
        <v>0.95652173913043481</v>
      </c>
      <c r="G95" s="2">
        <v>1.4978991596638656</v>
      </c>
      <c r="H95" s="2">
        <v>1.0799438990182328</v>
      </c>
      <c r="I95" s="2">
        <f t="shared" si="9"/>
        <v>1.2500000000000002</v>
      </c>
      <c r="J95" s="2">
        <f t="shared" si="10"/>
        <v>1.2941176470588236</v>
      </c>
      <c r="K95" s="2">
        <f t="shared" si="11"/>
        <v>1.6176470588235294</v>
      </c>
    </row>
    <row r="96" spans="1:11" x14ac:dyDescent="0.25">
      <c r="A96" s="2" t="s">
        <v>404</v>
      </c>
      <c r="B96" s="3" t="s">
        <v>218</v>
      </c>
      <c r="C96" s="2">
        <v>1.0833333333333335</v>
      </c>
      <c r="D96" s="2">
        <v>1.1098901098901099</v>
      </c>
      <c r="E96" s="2">
        <v>1.0459770114942528</v>
      </c>
      <c r="F96" s="2">
        <v>0.95604395604395598</v>
      </c>
      <c r="G96" s="2">
        <v>1.1331417624521074</v>
      </c>
      <c r="H96" s="2">
        <v>1.0611037314334018</v>
      </c>
      <c r="I96" s="2">
        <f t="shared" si="9"/>
        <v>1.2023809523809526</v>
      </c>
      <c r="J96" s="2">
        <f t="shared" si="10"/>
        <v>0.99999999999999989</v>
      </c>
      <c r="K96" s="2">
        <f t="shared" si="11"/>
        <v>1.2023809523809526</v>
      </c>
    </row>
    <row r="97" spans="1:11" x14ac:dyDescent="0.25">
      <c r="A97" s="2" t="s">
        <v>404</v>
      </c>
      <c r="B97" s="3" t="s">
        <v>220</v>
      </c>
      <c r="C97" s="2">
        <v>1.125</v>
      </c>
      <c r="D97" s="2">
        <v>1.2222222222222223</v>
      </c>
      <c r="E97" s="2">
        <v>1.1578947368421053</v>
      </c>
      <c r="F97" s="2">
        <v>0.90909090909090906</v>
      </c>
      <c r="G97" s="2">
        <v>1.3026315789473686</v>
      </c>
      <c r="H97" s="2">
        <v>1.1111111111111112</v>
      </c>
      <c r="I97" s="2">
        <f t="shared" si="9"/>
        <v>1.375</v>
      </c>
      <c r="J97" s="2">
        <f t="shared" si="10"/>
        <v>1.0526315789473684</v>
      </c>
      <c r="K97" s="2">
        <f t="shared" si="11"/>
        <v>1.4473684210526319</v>
      </c>
    </row>
    <row r="98" spans="1:11" x14ac:dyDescent="0.25">
      <c r="A98" s="2" t="s">
        <v>404</v>
      </c>
      <c r="B98" s="3" t="s">
        <v>237</v>
      </c>
      <c r="C98" s="2">
        <v>0.69758064516129037</v>
      </c>
      <c r="D98" s="2">
        <v>1.0867052023121386</v>
      </c>
      <c r="E98" s="2">
        <v>1.1724137931034484</v>
      </c>
      <c r="F98" s="2">
        <v>0.95588235294117641</v>
      </c>
      <c r="G98" s="2">
        <v>0.81785317018909898</v>
      </c>
      <c r="H98" s="2">
        <v>1.0387623257395444</v>
      </c>
      <c r="I98" s="2">
        <f t="shared" si="9"/>
        <v>0.75806451612903225</v>
      </c>
      <c r="J98" s="2">
        <f t="shared" si="10"/>
        <v>1.1206896551724139</v>
      </c>
      <c r="K98" s="2">
        <f t="shared" si="11"/>
        <v>0.84955506117908786</v>
      </c>
    </row>
    <row r="99" spans="1:11" x14ac:dyDescent="0.25">
      <c r="A99" s="2" t="s">
        <v>404</v>
      </c>
      <c r="B99" s="3" t="s">
        <v>255</v>
      </c>
      <c r="C99" s="2">
        <v>1.0714285714285714</v>
      </c>
      <c r="D99" s="2">
        <v>0.93333333333333324</v>
      </c>
      <c r="E99" s="2">
        <v>1.25</v>
      </c>
      <c r="F99" s="2">
        <v>0.8666666666666667</v>
      </c>
      <c r="G99" s="2">
        <v>1.3392857142857144</v>
      </c>
      <c r="H99" s="2">
        <v>0.80888888888888877</v>
      </c>
      <c r="I99" s="2">
        <f t="shared" si="9"/>
        <v>0.99999999999999989</v>
      </c>
      <c r="J99" s="2">
        <f t="shared" si="10"/>
        <v>1.0833333333333335</v>
      </c>
      <c r="K99" s="2">
        <f t="shared" si="11"/>
        <v>1.0833333333333333</v>
      </c>
    </row>
    <row r="100" spans="1:11" x14ac:dyDescent="0.25">
      <c r="A100" s="2" t="s">
        <v>404</v>
      </c>
      <c r="B100" s="3" t="s">
        <v>261</v>
      </c>
      <c r="C100" s="2">
        <v>1.1227544910179641</v>
      </c>
      <c r="D100" s="2">
        <v>1.0133333333333332</v>
      </c>
      <c r="E100" s="2">
        <v>1.2366666666666666</v>
      </c>
      <c r="F100" s="2">
        <v>0.98113207547169812</v>
      </c>
      <c r="G100" s="2">
        <v>1.3884730538922156</v>
      </c>
      <c r="H100" s="2">
        <v>0.99421383647798733</v>
      </c>
      <c r="I100" s="2">
        <f t="shared" si="9"/>
        <v>1.1377245508982035</v>
      </c>
      <c r="J100" s="2">
        <f t="shared" si="10"/>
        <v>1.2133333333333332</v>
      </c>
      <c r="K100" s="2">
        <f t="shared" si="11"/>
        <v>1.3804391217564871</v>
      </c>
    </row>
    <row r="101" spans="1:11" x14ac:dyDescent="0.25">
      <c r="A101" s="2" t="s">
        <v>404</v>
      </c>
      <c r="B101" s="3" t="s">
        <v>274</v>
      </c>
      <c r="C101" s="2">
        <v>0.9213483146067416</v>
      </c>
      <c r="D101" s="2">
        <v>1.1178861788617886</v>
      </c>
      <c r="E101" s="2">
        <v>0.92447129909365555</v>
      </c>
      <c r="F101" s="2">
        <v>0.83333333333333326</v>
      </c>
      <c r="G101" s="2">
        <v>0.85176007332224446</v>
      </c>
      <c r="H101" s="2">
        <v>0.93157181571815717</v>
      </c>
      <c r="I101" s="2">
        <f t="shared" si="9"/>
        <v>1.0299625468164795</v>
      </c>
      <c r="J101" s="2">
        <f t="shared" si="10"/>
        <v>0.7703927492447129</v>
      </c>
      <c r="K101" s="2">
        <f t="shared" si="11"/>
        <v>0.79347567806103392</v>
      </c>
    </row>
    <row r="102" spans="1:11" x14ac:dyDescent="0.25">
      <c r="A102" s="2" t="s">
        <v>404</v>
      </c>
      <c r="B102" s="3" t="s">
        <v>296</v>
      </c>
      <c r="C102" s="2">
        <v>1.0909090909090911</v>
      </c>
      <c r="D102" s="2">
        <v>1.1666666666666667</v>
      </c>
      <c r="E102" s="2">
        <v>1.131578947368421</v>
      </c>
      <c r="F102" s="2">
        <v>0.9767441860465117</v>
      </c>
      <c r="G102" s="2">
        <v>1.2344497607655505</v>
      </c>
      <c r="H102" s="2">
        <v>1.1395348837209303</v>
      </c>
      <c r="I102" s="2">
        <f t="shared" si="9"/>
        <v>1.2727272727272729</v>
      </c>
      <c r="J102" s="2">
        <f t="shared" si="10"/>
        <v>1.1052631578947369</v>
      </c>
      <c r="K102" s="2">
        <f t="shared" si="11"/>
        <v>1.4066985645933017</v>
      </c>
    </row>
    <row r="103" spans="1:11" x14ac:dyDescent="0.25">
      <c r="A103" s="2" t="s">
        <v>404</v>
      </c>
      <c r="B103" s="3" t="s">
        <v>302</v>
      </c>
      <c r="C103" s="2">
        <v>1.0438596491228072</v>
      </c>
      <c r="D103" s="2">
        <v>1.0420168067226891</v>
      </c>
      <c r="E103" s="2">
        <v>1.0063291139240507</v>
      </c>
      <c r="F103" s="2">
        <v>0.86163522012578619</v>
      </c>
      <c r="G103" s="2">
        <v>1.0504663557628249</v>
      </c>
      <c r="H103" s="2">
        <v>0.89783838063527299</v>
      </c>
      <c r="I103" s="2">
        <f t="shared" si="9"/>
        <v>1.0877192982456143</v>
      </c>
      <c r="J103" s="2">
        <f t="shared" si="10"/>
        <v>0.86708860759493678</v>
      </c>
      <c r="K103" s="2">
        <f t="shared" si="11"/>
        <v>0.94314901176993127</v>
      </c>
    </row>
    <row r="104" spans="1:11" x14ac:dyDescent="0.25">
      <c r="A104" s="2" t="s">
        <v>404</v>
      </c>
      <c r="B104" s="3" t="s">
        <v>311</v>
      </c>
      <c r="C104" s="2">
        <v>0.87272727272727257</v>
      </c>
      <c r="D104" s="2">
        <v>0.890625</v>
      </c>
      <c r="E104" s="2">
        <v>1.1164383561643836</v>
      </c>
      <c r="F104" s="2">
        <v>0.74846625766871167</v>
      </c>
      <c r="G104" s="2">
        <v>0.97434620174346176</v>
      </c>
      <c r="H104" s="2">
        <v>0.6666027607361964</v>
      </c>
      <c r="I104" s="2">
        <f t="shared" si="9"/>
        <v>0.77727272727272712</v>
      </c>
      <c r="J104" s="2">
        <f t="shared" si="10"/>
        <v>0.83561643835616439</v>
      </c>
      <c r="K104" s="2">
        <f t="shared" si="11"/>
        <v>0.64950186799501863</v>
      </c>
    </row>
    <row r="105" spans="1:11" x14ac:dyDescent="0.25">
      <c r="A105" s="2" t="s">
        <v>404</v>
      </c>
      <c r="B105" s="3" t="s">
        <v>317</v>
      </c>
      <c r="C105" s="2">
        <v>1.2173913043478262</v>
      </c>
      <c r="D105" s="2">
        <v>1.2142857142857144</v>
      </c>
      <c r="E105" s="2">
        <v>1.064516129032258</v>
      </c>
      <c r="F105" s="2">
        <v>0.93939393939393945</v>
      </c>
      <c r="G105" s="2">
        <v>1.2959326788218792</v>
      </c>
      <c r="H105" s="2">
        <v>1.1406926406926408</v>
      </c>
      <c r="I105" s="2">
        <f t="shared" si="9"/>
        <v>1.4782608695652177</v>
      </c>
      <c r="J105" s="2">
        <f t="shared" si="10"/>
        <v>1</v>
      </c>
      <c r="K105" s="2">
        <f t="shared" si="11"/>
        <v>1.4782608695652173</v>
      </c>
    </row>
    <row r="106" spans="1:11" x14ac:dyDescent="0.25">
      <c r="A106" s="2" t="s">
        <v>459</v>
      </c>
      <c r="B106" s="3" t="s">
        <v>398</v>
      </c>
      <c r="C106" s="2">
        <v>0.96666666666666667</v>
      </c>
      <c r="D106" s="2">
        <v>1.1724137931034482</v>
      </c>
      <c r="E106" s="2">
        <v>1</v>
      </c>
      <c r="F106" s="2">
        <v>1</v>
      </c>
      <c r="G106" s="2">
        <v>0.96666666666666667</v>
      </c>
      <c r="H106" s="2">
        <v>1.1724137931034482</v>
      </c>
      <c r="I106" s="2">
        <f t="shared" si="9"/>
        <v>1.1333333333333333</v>
      </c>
      <c r="J106" s="2">
        <f t="shared" si="10"/>
        <v>1</v>
      </c>
      <c r="K106" s="2">
        <f t="shared" si="11"/>
        <v>1.1333333333333333</v>
      </c>
    </row>
    <row r="107" spans="1:11" x14ac:dyDescent="0.25">
      <c r="A107" s="2" t="s">
        <v>459</v>
      </c>
      <c r="B107" s="3" t="s">
        <v>308</v>
      </c>
      <c r="C107" s="2">
        <v>0.85775862068965525</v>
      </c>
      <c r="D107" s="2">
        <v>0.83919597989949746</v>
      </c>
      <c r="E107" s="2">
        <v>0.96932515337423319</v>
      </c>
      <c r="F107" s="2">
        <v>0.89240506329113911</v>
      </c>
      <c r="G107" s="2">
        <v>0.8314470065580708</v>
      </c>
      <c r="H107" s="2">
        <v>0.74890274155588055</v>
      </c>
      <c r="I107" s="2">
        <f t="shared" si="9"/>
        <v>0.71982758620689657</v>
      </c>
      <c r="J107" s="2">
        <f t="shared" si="10"/>
        <v>0.86503067484662566</v>
      </c>
      <c r="K107" s="2">
        <f t="shared" si="11"/>
        <v>0.62267294266976947</v>
      </c>
    </row>
    <row r="108" spans="1:11" x14ac:dyDescent="0.25">
      <c r="A108" s="2" t="s">
        <v>141</v>
      </c>
      <c r="B108" s="3" t="s">
        <v>131</v>
      </c>
      <c r="C108" s="2">
        <v>1.140495867768595</v>
      </c>
      <c r="D108" s="2">
        <v>0.38405797101449279</v>
      </c>
      <c r="I108" s="2">
        <f t="shared" si="9"/>
        <v>0.43801652892561987</v>
      </c>
    </row>
    <row r="109" spans="1:11" x14ac:dyDescent="0.25">
      <c r="A109" s="2" t="s">
        <v>141</v>
      </c>
      <c r="B109" s="3" t="s">
        <v>3</v>
      </c>
      <c r="C109" s="2">
        <v>1.0419580419580421</v>
      </c>
      <c r="D109" s="2">
        <v>1.0604026845637584</v>
      </c>
      <c r="I109" s="2">
        <f t="shared" si="9"/>
        <v>1.104895104895105</v>
      </c>
    </row>
    <row r="110" spans="1:11" x14ac:dyDescent="0.25">
      <c r="A110" s="2" t="s">
        <v>141</v>
      </c>
      <c r="B110" s="3" t="s">
        <v>116</v>
      </c>
      <c r="C110" s="2">
        <v>1.092157</v>
      </c>
      <c r="D110" s="2">
        <v>1.0104169999999999</v>
      </c>
      <c r="E110" s="2">
        <v>1.0243899999999999</v>
      </c>
      <c r="G110" s="2">
        <v>1.1449069999999999</v>
      </c>
      <c r="I110" s="2">
        <f t="shared" si="9"/>
        <v>1.1035339994689999</v>
      </c>
    </row>
    <row r="111" spans="1:11" x14ac:dyDescent="0.25">
      <c r="A111" s="2" t="s">
        <v>141</v>
      </c>
      <c r="B111" s="3" t="s">
        <v>8</v>
      </c>
      <c r="C111" s="2">
        <v>0.96052631578947367</v>
      </c>
      <c r="D111" s="2">
        <v>0.9452054794520548</v>
      </c>
      <c r="I111" s="2">
        <f t="shared" si="9"/>
        <v>0.90789473684210531</v>
      </c>
    </row>
    <row r="112" spans="1:11" x14ac:dyDescent="0.25">
      <c r="A112" s="2" t="s">
        <v>141</v>
      </c>
      <c r="B112" s="3" t="s">
        <v>15</v>
      </c>
      <c r="C112" s="2">
        <v>1.020979020979021</v>
      </c>
      <c r="D112" s="2">
        <v>1.0958904109589043</v>
      </c>
      <c r="E112" s="2">
        <v>1.0919540229885056</v>
      </c>
      <c r="F112" s="2">
        <v>0.94736842105263164</v>
      </c>
      <c r="G112" s="2">
        <v>1.114862149344908</v>
      </c>
      <c r="H112" s="2">
        <v>1.0382119682768567</v>
      </c>
      <c r="I112" s="2">
        <f t="shared" si="9"/>
        <v>1.1188811188811192</v>
      </c>
      <c r="J112" s="2">
        <f t="shared" ref="J112:J120" si="12">F112*E112</f>
        <v>1.0344827586206895</v>
      </c>
      <c r="K112" s="2">
        <f t="shared" ref="K112:K120" si="13">H112*G112</f>
        <v>1.1574632264287439</v>
      </c>
    </row>
    <row r="113" spans="1:11" x14ac:dyDescent="0.25">
      <c r="A113" s="2" t="s">
        <v>141</v>
      </c>
      <c r="B113" s="3" t="s">
        <v>12</v>
      </c>
      <c r="C113" s="2">
        <v>0.8</v>
      </c>
      <c r="D113" s="2">
        <v>1.125</v>
      </c>
      <c r="E113" s="2">
        <v>1</v>
      </c>
      <c r="F113" s="2">
        <v>0.66666666666666663</v>
      </c>
      <c r="G113" s="2">
        <v>0.8</v>
      </c>
      <c r="H113" s="2">
        <v>0.75</v>
      </c>
      <c r="I113" s="2">
        <f t="shared" si="9"/>
        <v>0.9</v>
      </c>
      <c r="J113" s="2">
        <f t="shared" si="12"/>
        <v>0.66666666666666663</v>
      </c>
      <c r="K113" s="2">
        <f t="shared" si="13"/>
        <v>0.60000000000000009</v>
      </c>
    </row>
    <row r="114" spans="1:11" x14ac:dyDescent="0.25">
      <c r="A114" s="2" t="s">
        <v>141</v>
      </c>
      <c r="B114" s="3" t="s">
        <v>411</v>
      </c>
      <c r="C114" s="2">
        <v>0.97247706422018343</v>
      </c>
      <c r="D114" s="2">
        <v>0.91509433962264142</v>
      </c>
      <c r="E114" s="2">
        <v>1.050314465408805</v>
      </c>
      <c r="F114" s="2">
        <v>0.77245508982035938</v>
      </c>
      <c r="G114" s="2">
        <v>1.021406727828746</v>
      </c>
      <c r="H114" s="2">
        <v>0.70686928030731</v>
      </c>
      <c r="I114" s="2">
        <f t="shared" si="9"/>
        <v>0.88990825688073383</v>
      </c>
      <c r="J114" s="2">
        <f t="shared" si="12"/>
        <v>0.81132075471698117</v>
      </c>
      <c r="K114" s="2">
        <f t="shared" si="13"/>
        <v>0.72200103860135012</v>
      </c>
    </row>
    <row r="115" spans="1:11" x14ac:dyDescent="0.25">
      <c r="A115" s="2" t="s">
        <v>143</v>
      </c>
      <c r="B115" s="3" t="s">
        <v>18</v>
      </c>
      <c r="C115" s="2">
        <v>0.96893899999999999</v>
      </c>
      <c r="D115" s="2">
        <v>0.96850400000000003</v>
      </c>
      <c r="E115" s="2">
        <v>1.128036</v>
      </c>
      <c r="F115" s="2">
        <v>1.035714</v>
      </c>
      <c r="G115" s="2">
        <v>1.0922149999999999</v>
      </c>
      <c r="H115" s="2">
        <v>1.003093</v>
      </c>
      <c r="I115" s="2">
        <f t="shared" si="9"/>
        <v>0.93842129725599999</v>
      </c>
      <c r="J115" s="2">
        <f t="shared" si="12"/>
        <v>1.1683226777040001</v>
      </c>
      <c r="K115" s="2">
        <f t="shared" si="13"/>
        <v>1.0955932209949999</v>
      </c>
    </row>
    <row r="116" spans="1:11" x14ac:dyDescent="0.25">
      <c r="A116" s="2" t="s">
        <v>143</v>
      </c>
      <c r="B116" s="3" t="s">
        <v>21</v>
      </c>
      <c r="C116" s="2">
        <v>1</v>
      </c>
      <c r="D116" s="2">
        <v>1.0666666666666667</v>
      </c>
      <c r="E116" s="2">
        <v>1</v>
      </c>
      <c r="F116" s="2">
        <v>0.90909090909090906</v>
      </c>
      <c r="G116" s="2">
        <v>1</v>
      </c>
      <c r="H116" s="2">
        <v>0.96969696969696972</v>
      </c>
      <c r="I116" s="2">
        <f t="shared" si="9"/>
        <v>1.0666666666666667</v>
      </c>
      <c r="J116" s="2">
        <f t="shared" si="12"/>
        <v>0.90909090909090906</v>
      </c>
      <c r="K116" s="2">
        <f t="shared" si="13"/>
        <v>0.96969696969696972</v>
      </c>
    </row>
    <row r="117" spans="1:11" x14ac:dyDescent="0.25">
      <c r="A117" s="2" t="s">
        <v>143</v>
      </c>
      <c r="B117" s="3" t="s">
        <v>114</v>
      </c>
      <c r="C117" s="2">
        <v>1.008475</v>
      </c>
      <c r="D117" s="2">
        <v>0.94957999999999998</v>
      </c>
      <c r="E117" s="2">
        <v>1.028986</v>
      </c>
      <c r="F117" s="2">
        <v>1</v>
      </c>
      <c r="G117" s="2">
        <v>1.037706</v>
      </c>
      <c r="H117" s="2">
        <v>0.94957999999999998</v>
      </c>
      <c r="I117" s="2">
        <f t="shared" si="9"/>
        <v>0.95762769049999996</v>
      </c>
      <c r="J117" s="2">
        <f t="shared" si="12"/>
        <v>1.028986</v>
      </c>
      <c r="K117" s="2">
        <f t="shared" si="13"/>
        <v>0.98538486347999998</v>
      </c>
    </row>
    <row r="118" spans="1:11" x14ac:dyDescent="0.25">
      <c r="A118" s="2" t="s">
        <v>403</v>
      </c>
      <c r="B118" s="3" t="s">
        <v>390</v>
      </c>
      <c r="C118" s="2">
        <v>1.03125</v>
      </c>
      <c r="D118" s="2">
        <v>1.2121212121212122</v>
      </c>
      <c r="E118" s="2">
        <v>1.411764705882353</v>
      </c>
      <c r="F118" s="2">
        <v>0.91666666666666663</v>
      </c>
      <c r="G118" s="2">
        <v>1.4558823529411764</v>
      </c>
      <c r="H118" s="2">
        <v>1.1111111111111112</v>
      </c>
      <c r="I118" s="2">
        <f t="shared" si="9"/>
        <v>1.25</v>
      </c>
      <c r="J118" s="2">
        <f t="shared" si="12"/>
        <v>1.2941176470588236</v>
      </c>
      <c r="K118" s="2">
        <f t="shared" si="13"/>
        <v>1.6176470588235294</v>
      </c>
    </row>
    <row r="119" spans="1:11" x14ac:dyDescent="0.25">
      <c r="A119" s="2" t="s">
        <v>405</v>
      </c>
      <c r="B119" s="3" t="s">
        <v>290</v>
      </c>
      <c r="C119" s="2">
        <v>0.984732824427481</v>
      </c>
      <c r="D119" s="2">
        <v>1.1627906976744187</v>
      </c>
      <c r="E119" s="2">
        <v>1.0238095238095237</v>
      </c>
      <c r="F119" s="2">
        <v>0.94767441860465129</v>
      </c>
      <c r="G119" s="2">
        <v>1.0081788440567065</v>
      </c>
      <c r="H119" s="2">
        <v>1.1019469983775014</v>
      </c>
      <c r="I119" s="2">
        <f t="shared" si="9"/>
        <v>1.1450381679389314</v>
      </c>
      <c r="J119" s="2">
        <f t="shared" si="12"/>
        <v>0.97023809523809534</v>
      </c>
      <c r="K119" s="2">
        <f t="shared" si="13"/>
        <v>1.1109596510359869</v>
      </c>
    </row>
    <row r="120" spans="1:11" x14ac:dyDescent="0.25">
      <c r="A120" s="2" t="s">
        <v>405</v>
      </c>
      <c r="B120" s="3" t="s">
        <v>297</v>
      </c>
      <c r="C120" s="2">
        <v>1</v>
      </c>
      <c r="D120" s="2">
        <v>0.93700787401574814</v>
      </c>
      <c r="E120" s="2">
        <v>0.91397849462365588</v>
      </c>
      <c r="F120" s="2">
        <v>0.79999999999999993</v>
      </c>
      <c r="G120" s="2">
        <v>0.91397849462365577</v>
      </c>
      <c r="H120" s="2">
        <v>0.74960629921259847</v>
      </c>
      <c r="I120" s="2">
        <f t="shared" si="9"/>
        <v>0.93700787401574814</v>
      </c>
      <c r="J120" s="2">
        <f t="shared" si="12"/>
        <v>0.73118279569892464</v>
      </c>
      <c r="K120" s="2">
        <f t="shared" si="13"/>
        <v>0.68512403691474044</v>
      </c>
    </row>
    <row r="121" spans="1:11" x14ac:dyDescent="0.25">
      <c r="A121" s="2" t="s">
        <v>178</v>
      </c>
      <c r="B121" s="3" t="s">
        <v>72</v>
      </c>
      <c r="G121" s="2">
        <v>1.2090261282660333</v>
      </c>
      <c r="H121" s="2">
        <v>1.0648330058939097</v>
      </c>
      <c r="K121" s="2">
        <f t="shared" ref="K121:K122" si="14">H121*G121</f>
        <v>1.2874109263657958</v>
      </c>
    </row>
    <row r="122" spans="1:11" x14ac:dyDescent="0.25">
      <c r="A122" s="2" t="s">
        <v>142</v>
      </c>
      <c r="B122" s="3" t="s">
        <v>413</v>
      </c>
      <c r="C122" s="2">
        <v>0.92452830188679247</v>
      </c>
      <c r="D122" s="2">
        <v>1.1166180758017492</v>
      </c>
      <c r="E122" s="2">
        <v>0.98395721925133683</v>
      </c>
      <c r="F122" s="2">
        <v>0.54347826086956519</v>
      </c>
      <c r="G122" s="2">
        <v>0.90969629704368882</v>
      </c>
      <c r="H122" s="2">
        <v>0.60685764989225499</v>
      </c>
      <c r="I122" s="2">
        <f t="shared" ref="I122" si="15">D122*C122</f>
        <v>1.0323450134770888</v>
      </c>
      <c r="J122" s="2">
        <f t="shared" ref="J122" si="16">F122*E122</f>
        <v>0.53475935828876997</v>
      </c>
      <c r="K122" s="2">
        <f t="shared" si="14"/>
        <v>0.55205615693961974</v>
      </c>
    </row>
    <row r="123" spans="1:11" x14ac:dyDescent="0.25">
      <c r="A123" s="2" t="s">
        <v>416</v>
      </c>
      <c r="B123" s="3" t="s">
        <v>414</v>
      </c>
      <c r="C123" s="2">
        <v>1.0476190476190477</v>
      </c>
      <c r="D123" s="2">
        <v>1</v>
      </c>
      <c r="E123" s="2">
        <v>1.446808510638298</v>
      </c>
      <c r="F123" s="2">
        <v>1</v>
      </c>
      <c r="G123" s="2">
        <v>1.5157041540020266</v>
      </c>
      <c r="H123" s="2">
        <v>1</v>
      </c>
      <c r="I123" s="2">
        <f t="shared" ref="I123" si="17">D123*C123</f>
        <v>1.0476190476190477</v>
      </c>
      <c r="J123" s="2">
        <f t="shared" ref="J123" si="18">F123*E123</f>
        <v>1.446808510638298</v>
      </c>
      <c r="K123" s="2">
        <f t="shared" ref="K123" si="19">H123*G123</f>
        <v>1.5157041540020266</v>
      </c>
    </row>
    <row r="124" spans="1:11" x14ac:dyDescent="0.25">
      <c r="A124" s="2" t="s">
        <v>418</v>
      </c>
      <c r="B124" s="3" t="s">
        <v>417</v>
      </c>
      <c r="C124" s="2">
        <v>1.029126213592233</v>
      </c>
      <c r="D124" s="2">
        <v>0.99014778325123154</v>
      </c>
      <c r="E124" s="2">
        <v>1.0432098765432098</v>
      </c>
      <c r="F124" s="2">
        <v>0.92617449664429519</v>
      </c>
      <c r="G124" s="2">
        <v>1.0735946302289345</v>
      </c>
      <c r="H124" s="2">
        <v>0.91704962475617413</v>
      </c>
      <c r="I124" s="2">
        <f t="shared" ref="I124" si="20">D124*C124</f>
        <v>1.0189870390740829</v>
      </c>
      <c r="J124" s="2">
        <f t="shared" ref="J124" si="21">F124*E124</f>
        <v>0.96619438230176469</v>
      </c>
      <c r="K124" s="2">
        <f t="shared" ref="K124" si="22">H124*G124</f>
        <v>0.98453955279168792</v>
      </c>
    </row>
    <row r="125" spans="1:11" x14ac:dyDescent="0.25">
      <c r="A125" s="2" t="s">
        <v>418</v>
      </c>
      <c r="B125" s="3" t="s">
        <v>421</v>
      </c>
      <c r="C125" s="2">
        <v>1.0503878004797169</v>
      </c>
      <c r="D125" s="2">
        <v>0.95770891541783076</v>
      </c>
      <c r="E125" s="2">
        <v>1.0483439710194928</v>
      </c>
      <c r="F125" s="2">
        <v>0.89325739722440445</v>
      </c>
      <c r="G125" s="2">
        <v>1.1018570949499202</v>
      </c>
      <c r="H125" s="2">
        <v>0.85804805664337691</v>
      </c>
      <c r="I125" s="2">
        <f t="shared" ref="I125" si="23">D125*C125</f>
        <v>1.0059657611655506</v>
      </c>
      <c r="J125" s="2">
        <f t="shared" ref="J125" si="24">F125*E125</f>
        <v>0.93644100694876864</v>
      </c>
      <c r="K125" s="2">
        <f t="shared" ref="K125" si="25">H125*G125</f>
        <v>0.94544633902049591</v>
      </c>
    </row>
    <row r="126" spans="1:11" x14ac:dyDescent="0.25">
      <c r="A126" s="2" t="s">
        <v>459</v>
      </c>
      <c r="B126" s="3" t="s">
        <v>432</v>
      </c>
      <c r="C126" s="2">
        <v>0.88888888888888884</v>
      </c>
      <c r="D126" s="2">
        <v>1.1666666666666667</v>
      </c>
      <c r="E126" s="2">
        <v>1.0147058823529411</v>
      </c>
      <c r="F126" s="2">
        <v>0.75362318840579723</v>
      </c>
      <c r="G126" s="2">
        <v>0.90196078431372528</v>
      </c>
      <c r="H126" s="2">
        <v>0.87922705314009664</v>
      </c>
      <c r="I126" s="2">
        <f>D126*C126</f>
        <v>1.037037037037037</v>
      </c>
      <c r="J126" s="2">
        <f>F126*E126</f>
        <v>0.76470588235294124</v>
      </c>
      <c r="K126" s="2">
        <f>H126*G126</f>
        <v>0.79302832244008703</v>
      </c>
    </row>
    <row r="127" spans="1:11" x14ac:dyDescent="0.25">
      <c r="A127" s="2" t="s">
        <v>459</v>
      </c>
      <c r="B127" s="3" t="s">
        <v>431</v>
      </c>
      <c r="C127" s="2">
        <v>1.2016806722689075</v>
      </c>
      <c r="D127" s="2">
        <v>0.95804195804195813</v>
      </c>
      <c r="E127" s="2">
        <v>1.06</v>
      </c>
      <c r="F127" s="2">
        <v>0.820754716981132</v>
      </c>
      <c r="G127" s="2">
        <v>1.273781512605042</v>
      </c>
      <c r="H127" s="2">
        <v>0.78631745612877701</v>
      </c>
      <c r="I127" s="2">
        <f t="shared" ref="I127:I142" si="26">D127*C127</f>
        <v>1.1512605042016808</v>
      </c>
      <c r="J127" s="2">
        <f t="shared" ref="J127:J142" si="27">F127*E127</f>
        <v>0.87</v>
      </c>
      <c r="K127" s="2">
        <f t="shared" ref="K127:K142" si="28">H127*G127</f>
        <v>1.0015966386554624</v>
      </c>
    </row>
    <row r="128" spans="1:11" x14ac:dyDescent="0.25">
      <c r="A128" s="2" t="s">
        <v>460</v>
      </c>
      <c r="B128" s="3" t="s">
        <v>424</v>
      </c>
      <c r="C128" s="2">
        <v>1.311320754716981</v>
      </c>
      <c r="D128" s="2">
        <v>1.014388489208633</v>
      </c>
      <c r="E128" s="2">
        <v>1.2380952380952381</v>
      </c>
      <c r="F128" s="2">
        <v>0.9326923076923076</v>
      </c>
      <c r="G128" s="2">
        <v>1.6235399820305481</v>
      </c>
      <c r="H128" s="2">
        <v>0.94611234089651353</v>
      </c>
      <c r="I128" s="2">
        <f t="shared" si="26"/>
        <v>1.3301886792452826</v>
      </c>
      <c r="J128" s="2">
        <f t="shared" si="27"/>
        <v>1.1547619047619047</v>
      </c>
      <c r="K128" s="2">
        <f t="shared" si="28"/>
        <v>1.5360512129380053</v>
      </c>
    </row>
    <row r="129" spans="1:11" x14ac:dyDescent="0.25">
      <c r="A129" s="2" t="s">
        <v>178</v>
      </c>
      <c r="B129" s="3" t="s">
        <v>435</v>
      </c>
      <c r="C129" s="2">
        <v>0.78549848942598188</v>
      </c>
      <c r="D129" s="2">
        <v>1.0192307692307692</v>
      </c>
      <c r="E129" s="2">
        <v>1.0307692307692307</v>
      </c>
      <c r="F129" s="2">
        <v>0.89552238805970164</v>
      </c>
      <c r="G129" s="2">
        <v>0.809667673716012</v>
      </c>
      <c r="H129" s="2">
        <v>0.9127439724454649</v>
      </c>
      <c r="I129" s="2">
        <f t="shared" si="26"/>
        <v>0.80060422960725075</v>
      </c>
      <c r="J129" s="2">
        <f t="shared" si="27"/>
        <v>0.92307692307692313</v>
      </c>
      <c r="K129" s="2">
        <f t="shared" si="28"/>
        <v>0.73901928886823132</v>
      </c>
    </row>
    <row r="130" spans="1:11" x14ac:dyDescent="0.25">
      <c r="A130" s="2" t="s">
        <v>460</v>
      </c>
      <c r="B130" s="3" t="s">
        <v>429</v>
      </c>
      <c r="C130" s="2">
        <v>0.96437054631828967</v>
      </c>
      <c r="D130" s="2">
        <v>0.82019704433497542</v>
      </c>
      <c r="E130" s="2">
        <v>1.0790513833992095</v>
      </c>
      <c r="F130" s="2">
        <v>0.69963369963369959</v>
      </c>
      <c r="G130" s="2">
        <v>1.0406053721142019</v>
      </c>
      <c r="H130" s="2">
        <v>0.57383749255670446</v>
      </c>
      <c r="I130" s="2">
        <f t="shared" si="26"/>
        <v>0.79097387173396672</v>
      </c>
      <c r="J130" s="2">
        <f t="shared" si="27"/>
        <v>0.75494071146245056</v>
      </c>
      <c r="K130" s="2">
        <f t="shared" si="28"/>
        <v>0.59713837747505005</v>
      </c>
    </row>
    <row r="131" spans="1:11" x14ac:dyDescent="0.25">
      <c r="A131" s="2" t="s">
        <v>180</v>
      </c>
      <c r="B131" s="3" t="s">
        <v>436</v>
      </c>
      <c r="C131" s="2">
        <v>1.0605326876513317</v>
      </c>
      <c r="D131" s="2">
        <v>1.5228310502283104</v>
      </c>
      <c r="E131" s="2">
        <v>1.1832298136645962</v>
      </c>
      <c r="F131" s="2">
        <v>0.99212598425196841</v>
      </c>
      <c r="G131" s="2">
        <v>1.2548538943948986</v>
      </c>
      <c r="H131" s="2">
        <v>1.5108402545572215</v>
      </c>
      <c r="I131" s="2">
        <f t="shared" si="26"/>
        <v>1.6150121065375302</v>
      </c>
      <c r="J131" s="2">
        <f t="shared" si="27"/>
        <v>1.1739130434782608</v>
      </c>
      <c r="K131" s="2">
        <f t="shared" si="28"/>
        <v>1.8958837772397092</v>
      </c>
    </row>
    <row r="132" spans="1:11" x14ac:dyDescent="0.25">
      <c r="A132" s="2" t="s">
        <v>459</v>
      </c>
      <c r="B132" s="3" t="s">
        <v>430</v>
      </c>
      <c r="C132" s="2">
        <v>1.0419047619047619</v>
      </c>
      <c r="D132" s="2">
        <v>1.1773308957952469</v>
      </c>
      <c r="E132" s="2">
        <v>1.1081081081081079</v>
      </c>
      <c r="F132" s="2">
        <v>0.90243902439024404</v>
      </c>
      <c r="G132" s="2">
        <v>1.1545431145431144</v>
      </c>
      <c r="H132" s="2">
        <v>1.0624693449859548</v>
      </c>
      <c r="I132" s="2">
        <f t="shared" si="26"/>
        <v>1.2266666666666668</v>
      </c>
      <c r="J132" s="2">
        <f t="shared" si="27"/>
        <v>1</v>
      </c>
      <c r="K132" s="2">
        <f t="shared" si="28"/>
        <v>1.226666666666667</v>
      </c>
    </row>
    <row r="133" spans="1:11" x14ac:dyDescent="0.25">
      <c r="A133" s="2" t="s">
        <v>180</v>
      </c>
      <c r="B133" s="3" t="s">
        <v>437</v>
      </c>
      <c r="C133" s="2">
        <v>1.1069042316258351</v>
      </c>
      <c r="D133" s="2">
        <v>0.67806841046277666</v>
      </c>
      <c r="E133" s="2">
        <v>1.1472527472527472</v>
      </c>
      <c r="F133" s="2">
        <v>0.90421455938697315</v>
      </c>
      <c r="G133" s="2">
        <v>1.2698989206784306</v>
      </c>
      <c r="H133" s="2">
        <v>0.61311932900082489</v>
      </c>
      <c r="I133" s="2">
        <f t="shared" si="26"/>
        <v>0.7505567928730511</v>
      </c>
      <c r="J133" s="2">
        <f t="shared" si="27"/>
        <v>1.0373626373626372</v>
      </c>
      <c r="K133" s="2">
        <f t="shared" si="28"/>
        <v>0.77859957414523107</v>
      </c>
    </row>
    <row r="134" spans="1:11" x14ac:dyDescent="0.25">
      <c r="A134" s="2" t="s">
        <v>459</v>
      </c>
      <c r="B134" s="3" t="s">
        <v>426</v>
      </c>
      <c r="C134" s="2">
        <v>0.80894800483675944</v>
      </c>
      <c r="D134" s="2">
        <v>0.82959641255605376</v>
      </c>
      <c r="E134" s="2">
        <v>1.0230326295585412</v>
      </c>
      <c r="F134" s="2">
        <v>0.81238273921200754</v>
      </c>
      <c r="G134" s="2">
        <v>0.8275802045642856</v>
      </c>
      <c r="H134" s="2">
        <v>0.67394980607274158</v>
      </c>
      <c r="I134" s="2">
        <f t="shared" si="26"/>
        <v>0.67110036275695284</v>
      </c>
      <c r="J134" s="2">
        <f t="shared" si="27"/>
        <v>0.83109404990403069</v>
      </c>
      <c r="K134" s="2">
        <f t="shared" si="28"/>
        <v>0.5577475183757401</v>
      </c>
    </row>
    <row r="135" spans="1:11" x14ac:dyDescent="0.25">
      <c r="A135" s="2" t="s">
        <v>189</v>
      </c>
      <c r="B135" s="3" t="s">
        <v>433</v>
      </c>
      <c r="C135" s="2">
        <v>1.0853307766059443</v>
      </c>
      <c r="D135" s="2">
        <v>1.4169611307420493</v>
      </c>
      <c r="E135" s="2">
        <v>1.1996904024767803</v>
      </c>
      <c r="F135" s="2">
        <v>1.1109677419354838</v>
      </c>
      <c r="G135" s="2">
        <v>1.302060916206822</v>
      </c>
      <c r="H135" s="2">
        <v>1.5741981078308442</v>
      </c>
      <c r="I135" s="2">
        <f t="shared" si="26"/>
        <v>1.5378715244487053</v>
      </c>
      <c r="J135" s="2">
        <f t="shared" si="27"/>
        <v>1.3328173374613002</v>
      </c>
      <c r="K135" s="2">
        <f t="shared" si="28"/>
        <v>2.0497018305732744</v>
      </c>
    </row>
    <row r="136" spans="1:11" x14ac:dyDescent="0.25">
      <c r="A136" s="2" t="s">
        <v>167</v>
      </c>
      <c r="B136" s="3" t="s">
        <v>428</v>
      </c>
      <c r="C136" s="2">
        <v>1.0483490566037736</v>
      </c>
      <c r="D136" s="2">
        <v>1.2440944881889764</v>
      </c>
      <c r="E136" s="2">
        <v>1.0853658536585367</v>
      </c>
      <c r="F136" s="2">
        <v>0.95826645264847499</v>
      </c>
      <c r="G136" s="2">
        <v>1.1378422687528764</v>
      </c>
      <c r="H136" s="2">
        <v>1.1921740119563704</v>
      </c>
      <c r="I136" s="2">
        <f t="shared" si="26"/>
        <v>1.304245283018868</v>
      </c>
      <c r="J136" s="2">
        <f t="shared" si="27"/>
        <v>1.0400696864111498</v>
      </c>
      <c r="K136" s="2">
        <f t="shared" si="28"/>
        <v>1.3565059825126553</v>
      </c>
    </row>
    <row r="137" spans="1:11" x14ac:dyDescent="0.25">
      <c r="A137" s="2" t="s">
        <v>178</v>
      </c>
      <c r="B137" s="3" t="s">
        <v>438</v>
      </c>
      <c r="C137" s="2">
        <v>0.8133971291866029</v>
      </c>
      <c r="D137" s="2">
        <v>0.75294117647058822</v>
      </c>
      <c r="E137" s="2">
        <v>0.80495356037151711</v>
      </c>
      <c r="F137" s="2">
        <v>0.7961538461538461</v>
      </c>
      <c r="G137" s="2">
        <v>0.65474691513472683</v>
      </c>
      <c r="H137" s="2">
        <v>0.59945701357466064</v>
      </c>
      <c r="I137" s="2">
        <f t="shared" si="26"/>
        <v>0.61244019138755978</v>
      </c>
      <c r="J137" s="2">
        <f t="shared" si="27"/>
        <v>0.64086687306501555</v>
      </c>
      <c r="K137" s="2">
        <f t="shared" si="28"/>
        <v>0.3924926303938851</v>
      </c>
    </row>
    <row r="138" spans="1:11" x14ac:dyDescent="0.25">
      <c r="A138" s="2" t="s">
        <v>461</v>
      </c>
      <c r="B138" s="3" t="s">
        <v>427</v>
      </c>
      <c r="C138" s="2">
        <v>1.1111111111111112</v>
      </c>
      <c r="D138" s="2">
        <v>1.3777777777777778</v>
      </c>
      <c r="E138" s="2">
        <v>1.3035714285714286</v>
      </c>
      <c r="F138" s="2">
        <v>1.0547945205479452</v>
      </c>
      <c r="G138" s="2">
        <v>1.450854700854701</v>
      </c>
      <c r="H138" s="2">
        <v>1.4532724505327246</v>
      </c>
      <c r="I138" s="2">
        <f t="shared" si="26"/>
        <v>1.5308641975308643</v>
      </c>
      <c r="J138" s="2">
        <f t="shared" si="27"/>
        <v>1.375</v>
      </c>
      <c r="K138" s="2">
        <v>2.0272289312243652</v>
      </c>
    </row>
    <row r="139" spans="1:11" x14ac:dyDescent="0.25">
      <c r="A139" s="2" t="s">
        <v>189</v>
      </c>
      <c r="B139" s="3" t="s">
        <v>336</v>
      </c>
      <c r="C139" s="2">
        <v>1.1139835487661576</v>
      </c>
      <c r="D139" s="2">
        <v>1.3554852320675104</v>
      </c>
      <c r="E139" s="2">
        <v>1.2061281337047354</v>
      </c>
      <c r="F139" s="2">
        <v>0.96304849884526555</v>
      </c>
      <c r="G139" s="2">
        <v>1.3436068986511036</v>
      </c>
      <c r="H139" s="2">
        <v>1.3053980179495424</v>
      </c>
      <c r="I139" s="2">
        <f t="shared" si="26"/>
        <v>1.5099882491186838</v>
      </c>
      <c r="J139" s="2">
        <f t="shared" si="27"/>
        <v>1.1615598885793872</v>
      </c>
      <c r="K139" s="2">
        <f t="shared" si="28"/>
        <v>1.7539417824024823</v>
      </c>
    </row>
    <row r="140" spans="1:11" x14ac:dyDescent="0.25">
      <c r="A140" s="2" t="s">
        <v>462</v>
      </c>
      <c r="B140" s="3" t="s">
        <v>425</v>
      </c>
      <c r="C140" s="2">
        <v>1.0187793427230047</v>
      </c>
      <c r="D140" s="2">
        <v>1.1413210445468509</v>
      </c>
      <c r="E140" s="2">
        <v>1.1822429906542054</v>
      </c>
      <c r="F140" s="2">
        <v>0.95948616600790526</v>
      </c>
      <c r="G140" s="2">
        <v>1.2044447369575708</v>
      </c>
      <c r="H140" s="2">
        <v>1.0950817532163959</v>
      </c>
      <c r="I140" s="2">
        <f t="shared" si="26"/>
        <v>1.1627543035993739</v>
      </c>
      <c r="J140" s="2">
        <f t="shared" si="27"/>
        <v>1.1343457943925233</v>
      </c>
      <c r="K140" s="2">
        <f t="shared" si="28"/>
        <v>1.3189654541997575</v>
      </c>
    </row>
    <row r="141" spans="1:11" x14ac:dyDescent="0.25">
      <c r="A141" s="2" t="s">
        <v>462</v>
      </c>
      <c r="B141" s="3" t="s">
        <v>439</v>
      </c>
      <c r="C141" s="2">
        <v>1.2220543806646527</v>
      </c>
      <c r="D141" s="2">
        <v>0.78821590440873501</v>
      </c>
      <c r="E141" s="2">
        <v>1.1365638766519826</v>
      </c>
      <c r="F141" s="2">
        <v>1.0077519379844961</v>
      </c>
      <c r="G141" s="2">
        <v>1.3889428643677553</v>
      </c>
      <c r="H141" s="2">
        <v>0.79432610521810498</v>
      </c>
      <c r="I141" s="2">
        <f t="shared" si="26"/>
        <v>0.96324269889224579</v>
      </c>
      <c r="J141" s="2">
        <f t="shared" si="27"/>
        <v>1.1453744493392073</v>
      </c>
      <c r="K141" s="2">
        <f t="shared" si="28"/>
        <v>1.1032735758237178</v>
      </c>
    </row>
    <row r="142" spans="1:11" x14ac:dyDescent="0.25">
      <c r="A142" s="2" t="s">
        <v>402</v>
      </c>
      <c r="B142" s="3" t="s">
        <v>434</v>
      </c>
      <c r="C142" s="2">
        <v>1.1548599670510709</v>
      </c>
      <c r="D142" s="2">
        <v>1.0228245363766049</v>
      </c>
      <c r="E142" s="2">
        <v>1.0542056074766355</v>
      </c>
      <c r="F142" s="2">
        <v>0.87234042553191493</v>
      </c>
      <c r="G142" s="2">
        <v>1.2174598531155212</v>
      </c>
      <c r="H142" s="2">
        <v>0.89225119130725128</v>
      </c>
      <c r="I142" s="2">
        <f t="shared" si="26"/>
        <v>1.1812191103789127</v>
      </c>
      <c r="J142" s="2">
        <f t="shared" si="27"/>
        <v>0.9196261682242991</v>
      </c>
      <c r="K142" s="2">
        <f t="shared" si="28"/>
        <v>1.086280004311075</v>
      </c>
    </row>
  </sheetData>
  <sortState ref="A2:Q120">
    <sortCondition ref="A2:A1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By Specimen with multiple teeth</vt:lpstr>
      <vt:lpstr>Genus Means of m12 and m23</vt:lpstr>
    </vt:vector>
  </TitlesOfParts>
  <Company>University College London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Halliday</dc:creator>
  <cp:lastModifiedBy>Thomas Halliday</cp:lastModifiedBy>
  <dcterms:created xsi:type="dcterms:W3CDTF">2012-03-28T09:54:07Z</dcterms:created>
  <dcterms:modified xsi:type="dcterms:W3CDTF">2015-06-17T10:07:22Z</dcterms:modified>
</cp:coreProperties>
</file>