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8070"/>
  </bookViews>
  <sheets>
    <sheet name="Concordance" sheetId="4" r:id="rId1"/>
    <sheet name="EDXA data" sheetId="1" r:id="rId2"/>
    <sheet name="ICP data" sheetId="2" r:id="rId3"/>
    <sheet name="Isotopes" sheetId="3" r:id="rId4"/>
  </sheets>
  <definedNames>
    <definedName name="_xlnm.Print_Area" localSheetId="0">Concordance!$A$1:$H$134</definedName>
    <definedName name="_xlnm.Print_Area" localSheetId="1">'EDXA data'!$A$1:$Q$136</definedName>
    <definedName name="_xlnm.Print_Area" localSheetId="2">'ICP data'!$A$1:$BR$56</definedName>
    <definedName name="_xlnm.Print_Area" localSheetId="3">Isotopes!$A$1:$L$36</definedName>
  </definedNames>
  <calcPr calcId="145621"/>
</workbook>
</file>

<file path=xl/calcChain.xml><?xml version="1.0" encoding="utf-8"?>
<calcChain xmlns="http://schemas.openxmlformats.org/spreadsheetml/2006/main">
  <c r="H33" i="3" l="1"/>
  <c r="J30" i="3"/>
  <c r="H23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<sst xmlns="http://schemas.openxmlformats.org/spreadsheetml/2006/main" count="1703" uniqueCount="248">
  <si>
    <t>No.</t>
  </si>
  <si>
    <t>SEM block no.</t>
  </si>
  <si>
    <t>Date</t>
  </si>
  <si>
    <t>Na2O</t>
  </si>
  <si>
    <t>MgO</t>
  </si>
  <si>
    <t>Al2O3</t>
  </si>
  <si>
    <t>SiO2</t>
  </si>
  <si>
    <t>P2O5</t>
  </si>
  <si>
    <t>SO3</t>
  </si>
  <si>
    <t>Cl</t>
  </si>
  <si>
    <t>K2O</t>
  </si>
  <si>
    <t>CaO</t>
  </si>
  <si>
    <t>TiO2</t>
  </si>
  <si>
    <t>MnO</t>
  </si>
  <si>
    <t>Fe2O3</t>
  </si>
  <si>
    <t>Sb2O3</t>
  </si>
  <si>
    <t>Total</t>
  </si>
  <si>
    <t>Isotope label</t>
  </si>
  <si>
    <t>BAZ05 samples taken 25/04/08</t>
  </si>
  <si>
    <t>context</t>
  </si>
  <si>
    <t>&lt;acc&gt;</t>
  </si>
  <si>
    <t>comment</t>
  </si>
  <si>
    <t>I</t>
  </si>
  <si>
    <t>13_02</t>
  </si>
  <si>
    <t>x</t>
  </si>
  <si>
    <t>Tank metal, large chunk</t>
  </si>
  <si>
    <t>top</t>
  </si>
  <si>
    <t>bottom</t>
  </si>
  <si>
    <t>spherulite (near middle)</t>
  </si>
  <si>
    <t>Raw material/tank metal lumps</t>
  </si>
  <si>
    <t>green from tank</t>
  </si>
  <si>
    <t>II</t>
  </si>
  <si>
    <t>Cullet/window</t>
  </si>
  <si>
    <t>several frags</t>
  </si>
  <si>
    <t>14_02</t>
  </si>
  <si>
    <t>Cullet/vessel glass, ngb</t>
  </si>
  <si>
    <t>frags</t>
  </si>
  <si>
    <t>15_02</t>
  </si>
  <si>
    <t>III</t>
  </si>
  <si>
    <t>Bulk moils, colourless</t>
  </si>
  <si>
    <t>colourless</t>
  </si>
  <si>
    <t>BAS8</t>
  </si>
  <si>
    <t>BAS9</t>
  </si>
  <si>
    <t>17_02am</t>
  </si>
  <si>
    <t>BAS10</t>
  </si>
  <si>
    <t>Bulk moils, ngb</t>
  </si>
  <si>
    <t>green-blue</t>
  </si>
  <si>
    <t>BAS11</t>
  </si>
  <si>
    <t>IV</t>
  </si>
  <si>
    <t>17_02pm</t>
  </si>
  <si>
    <t>BAS6</t>
  </si>
  <si>
    <t>Bulk moils, ng</t>
  </si>
  <si>
    <t>greenish</t>
  </si>
  <si>
    <t>BAS7</t>
  </si>
  <si>
    <t>V</t>
  </si>
  <si>
    <t>20_02</t>
  </si>
  <si>
    <t>Cullet/vessel glass</t>
  </si>
  <si>
    <t>Lid moils</t>
  </si>
  <si>
    <t>Wasters</t>
  </si>
  <si>
    <t>tabular rim - jar, ngb</t>
  </si>
  <si>
    <t>base, ngb</t>
  </si>
  <si>
    <t>vess rim, ngb</t>
  </si>
  <si>
    <t>rim, flusk/jug, ngb</t>
  </si>
  <si>
    <t>misc vessel, ngb</t>
  </si>
  <si>
    <t>rim, jar, ngb</t>
  </si>
  <si>
    <t>VI</t>
  </si>
  <si>
    <t>rim, bulbous jar, ngb</t>
  </si>
  <si>
    <t>rim, jar, ng</t>
  </si>
  <si>
    <t>rim, jar, col (blue tint)</t>
  </si>
  <si>
    <t>101A</t>
  </si>
  <si>
    <t>Tank furnace structure</t>
  </si>
  <si>
    <t>101B</t>
  </si>
  <si>
    <t>BAS3</t>
  </si>
  <si>
    <t>green, very clear</t>
  </si>
  <si>
    <t>21_02</t>
  </si>
  <si>
    <t>Large (30k) lump</t>
  </si>
  <si>
    <t>middle</t>
  </si>
  <si>
    <t>BAS5</t>
  </si>
  <si>
    <t>random</t>
  </si>
  <si>
    <t>top/centre</t>
  </si>
  <si>
    <t>Opaque 'cake'</t>
  </si>
  <si>
    <t>frag</t>
  </si>
  <si>
    <t>VII</t>
  </si>
  <si>
    <t>tank, from top</t>
  </si>
  <si>
    <t>bright blue-green</t>
  </si>
  <si>
    <t>BAS2</t>
  </si>
  <si>
    <t>BAS1</t>
  </si>
  <si>
    <t>BAS4</t>
  </si>
  <si>
    <t>tank, bubbly</t>
  </si>
  <si>
    <t>base</t>
  </si>
  <si>
    <t>bottom/base</t>
  </si>
  <si>
    <t>centre - glassy phase</t>
  </si>
  <si>
    <t>centre - opaque white phase</t>
  </si>
  <si>
    <t>Tank metal, greenish bubbly</t>
  </si>
  <si>
    <t>no info in file</t>
  </si>
  <si>
    <t>VIII</t>
  </si>
  <si>
    <t>Cullet/fused window glass</t>
  </si>
  <si>
    <t>layer 128</t>
  </si>
  <si>
    <t>layer 129</t>
  </si>
  <si>
    <t>layer 130</t>
  </si>
  <si>
    <t>layer 131</t>
  </si>
  <si>
    <t>layer 132</t>
  </si>
  <si>
    <t>SEM-EDXA analyses, not normalised</t>
  </si>
  <si>
    <t>quartz</t>
  </si>
  <si>
    <t>glazed surface</t>
  </si>
  <si>
    <t>ICP-OES</t>
  </si>
  <si>
    <t>ICP-MS</t>
  </si>
  <si>
    <t>LOI</t>
  </si>
  <si>
    <t>Sc</t>
  </si>
  <si>
    <t>Cr</t>
  </si>
  <si>
    <t>Co</t>
  </si>
  <si>
    <t>Ni</t>
  </si>
  <si>
    <t>Cu</t>
  </si>
  <si>
    <t>Zn</t>
  </si>
  <si>
    <t>Sr</t>
  </si>
  <si>
    <t>Y</t>
  </si>
  <si>
    <t>Zr</t>
  </si>
  <si>
    <t>Ba</t>
  </si>
  <si>
    <t>49TiO2</t>
  </si>
  <si>
    <t>51V</t>
  </si>
  <si>
    <t>52Cr</t>
  </si>
  <si>
    <t>55MnO</t>
  </si>
  <si>
    <t>57Fe2O3</t>
  </si>
  <si>
    <t>59Co</t>
  </si>
  <si>
    <t>60Ni</t>
  </si>
  <si>
    <t>65Cu</t>
  </si>
  <si>
    <t>66Zn</t>
  </si>
  <si>
    <t>71Ga</t>
  </si>
  <si>
    <t>85Rb</t>
  </si>
  <si>
    <t>88Sr</t>
  </si>
  <si>
    <t>89Y</t>
  </si>
  <si>
    <t>90Zr</t>
  </si>
  <si>
    <t>93Nb</t>
  </si>
  <si>
    <t>95Mo</t>
  </si>
  <si>
    <t>118Sn</t>
  </si>
  <si>
    <t>133Cs</t>
  </si>
  <si>
    <t>137Ba</t>
  </si>
  <si>
    <t>139La</t>
  </si>
  <si>
    <t>140Ce</t>
  </si>
  <si>
    <t>141Pr</t>
  </si>
  <si>
    <t>146Nd</t>
  </si>
  <si>
    <t>147Sm</t>
  </si>
  <si>
    <t>153Eu</t>
  </si>
  <si>
    <t>157Gd</t>
  </si>
  <si>
    <t>159Tb</t>
  </si>
  <si>
    <t>163Dy</t>
  </si>
  <si>
    <t>165Ho</t>
  </si>
  <si>
    <t>166Er</t>
  </si>
  <si>
    <t>169Tm</t>
  </si>
  <si>
    <t>172Yb</t>
  </si>
  <si>
    <t>175Lu</t>
  </si>
  <si>
    <t>178Hf</t>
  </si>
  <si>
    <t>181Ta</t>
  </si>
  <si>
    <t>208Pb</t>
  </si>
  <si>
    <t>232Th</t>
  </si>
  <si>
    <t>238U</t>
  </si>
  <si>
    <t>wt%</t>
  </si>
  <si>
    <t>ppm</t>
  </si>
  <si>
    <t>%</t>
  </si>
  <si>
    <t>JA2 std</t>
  </si>
  <si>
    <t>NIST610</t>
  </si>
  <si>
    <t>IF-1</t>
  </si>
  <si>
    <t>IF-2</t>
  </si>
  <si>
    <t>IF-3</t>
  </si>
  <si>
    <t>IF-4</t>
  </si>
  <si>
    <t>IF-5</t>
  </si>
  <si>
    <t>IF-14</t>
  </si>
  <si>
    <t>IF-15</t>
  </si>
  <si>
    <t>IF-17</t>
  </si>
  <si>
    <t>IF-18</t>
  </si>
  <si>
    <t>IF-20</t>
  </si>
  <si>
    <t>IF-21</t>
  </si>
  <si>
    <t>IF-22</t>
  </si>
  <si>
    <t>IF-29</t>
  </si>
  <si>
    <t>IF-31</t>
  </si>
  <si>
    <t>IF-32</t>
  </si>
  <si>
    <t>IF-33</t>
  </si>
  <si>
    <t>IF-34</t>
  </si>
  <si>
    <t>IF-46</t>
  </si>
  <si>
    <t>IF-47</t>
  </si>
  <si>
    <t>IF-48</t>
  </si>
  <si>
    <t>IF-49</t>
  </si>
  <si>
    <t>IF-52</t>
  </si>
  <si>
    <t>IF-56</t>
  </si>
  <si>
    <t>IF-57</t>
  </si>
  <si>
    <t>IF-59</t>
  </si>
  <si>
    <t>IF-62</t>
  </si>
  <si>
    <t>IF-63</t>
  </si>
  <si>
    <t>IF-66</t>
  </si>
  <si>
    <t>IF-67</t>
  </si>
  <si>
    <t>IF-68</t>
  </si>
  <si>
    <t>IF-71</t>
  </si>
  <si>
    <t>IF-73</t>
  </si>
  <si>
    <t>IF-77</t>
  </si>
  <si>
    <t>IF-79</t>
  </si>
  <si>
    <t>IF-82</t>
  </si>
  <si>
    <t>IF-83</t>
  </si>
  <si>
    <t>IF-85</t>
  </si>
  <si>
    <t>IF-102</t>
  </si>
  <si>
    <t>IF-107</t>
  </si>
  <si>
    <t>IF-109</t>
  </si>
  <si>
    <t>IF-110</t>
  </si>
  <si>
    <t>IF-111</t>
  </si>
  <si>
    <t>IF-113</t>
  </si>
  <si>
    <t>IF-114</t>
  </si>
  <si>
    <t>IF-115</t>
  </si>
  <si>
    <t>IF-116</t>
  </si>
  <si>
    <t>IF-118</t>
  </si>
  <si>
    <t>IF-119</t>
  </si>
  <si>
    <t>IF-121</t>
  </si>
  <si>
    <t>IF-122</t>
  </si>
  <si>
    <t>JA2 repeat</t>
  </si>
  <si>
    <t>Basinghall Glass Concordance</t>
  </si>
  <si>
    <t>ALL SR AND ND DATA SHOWN BELOW HAVE BEEN NORMALISED TO THE ACCEPTED LITERATURE VALUES (SEE BOTTOM)</t>
  </si>
  <si>
    <t>Absolute procedural blanks for Sr are below 180 pg and for Nd below 9 pg and are negligible.</t>
  </si>
  <si>
    <t>Sample #</t>
  </si>
  <si>
    <t>BIG Lab #</t>
  </si>
  <si>
    <t>internal 2 SE</t>
  </si>
  <si>
    <t>MB47</t>
  </si>
  <si>
    <t>---</t>
  </si>
  <si>
    <t>MB48</t>
  </si>
  <si>
    <t>MB49</t>
  </si>
  <si>
    <t>MB50</t>
  </si>
  <si>
    <t>MB51</t>
  </si>
  <si>
    <t>MB52</t>
  </si>
  <si>
    <t>MB53</t>
  </si>
  <si>
    <t>MB54</t>
  </si>
  <si>
    <t>MB55</t>
  </si>
  <si>
    <t>MB56</t>
  </si>
  <si>
    <t>MB57</t>
  </si>
  <si>
    <t>Isotopic standard results:</t>
  </si>
  <si>
    <t>NIST SRM 987 Sr standard</t>
  </si>
  <si>
    <t>Measured on the 26th February 09 on Neptune 2.</t>
  </si>
  <si>
    <t>2 SE</t>
  </si>
  <si>
    <t>n</t>
  </si>
  <si>
    <t>measured</t>
  </si>
  <si>
    <t>given</t>
  </si>
  <si>
    <t>difference from given (ppm):</t>
  </si>
  <si>
    <t>applied correction factor to samples:</t>
  </si>
  <si>
    <t>Nd</t>
  </si>
  <si>
    <t>La Jolla Nd standard</t>
  </si>
  <si>
    <t>Measured on the 31st January 09 on Neptune 2.</t>
  </si>
  <si>
    <r>
      <t>87</t>
    </r>
    <r>
      <rPr>
        <b/>
        <sz val="10"/>
        <rFont val="Times"/>
      </rPr>
      <t>Sr/</t>
    </r>
    <r>
      <rPr>
        <b/>
        <vertAlign val="superscript"/>
        <sz val="10"/>
        <rFont val="Times"/>
      </rPr>
      <t>86</t>
    </r>
    <r>
      <rPr>
        <b/>
        <sz val="10"/>
        <rFont val="Times"/>
      </rPr>
      <t>Sr</t>
    </r>
  </si>
  <si>
    <r>
      <t>143</t>
    </r>
    <r>
      <rPr>
        <b/>
        <sz val="10"/>
        <rFont val="Times New Roman"/>
        <family val="1"/>
      </rPr>
      <t>Nd</t>
    </r>
    <r>
      <rPr>
        <b/>
        <vertAlign val="superscript"/>
        <sz val="10"/>
        <rFont val="Times New Roman"/>
        <family val="1"/>
      </rPr>
      <t>/144</t>
    </r>
    <r>
      <rPr>
        <b/>
        <sz val="10"/>
        <rFont val="Times New Roman"/>
        <family val="1"/>
      </rPr>
      <t>Nd</t>
    </r>
  </si>
  <si>
    <r>
      <t>e</t>
    </r>
    <r>
      <rPr>
        <b/>
        <vertAlign val="subscript"/>
        <sz val="10"/>
        <rFont val="Times New Roman"/>
        <family val="1"/>
      </rPr>
      <t>Nd</t>
    </r>
  </si>
  <si>
    <r>
      <t xml:space="preserve">2 SE in </t>
    </r>
    <r>
      <rPr>
        <b/>
        <sz val="10"/>
        <rFont val="Symbol"/>
        <family val="1"/>
        <charset val="2"/>
      </rPr>
      <t>e</t>
    </r>
    <r>
      <rPr>
        <b/>
        <vertAlign val="subscript"/>
        <sz val="10"/>
        <rFont val="Times"/>
      </rPr>
      <t>Nd</t>
    </r>
  </si>
  <si>
    <r>
      <t xml:space="preserve">applicable 2 SE in </t>
    </r>
    <r>
      <rPr>
        <b/>
        <sz val="10"/>
        <rFont val="Symbol"/>
        <family val="1"/>
        <charset val="2"/>
      </rPr>
      <t>e</t>
    </r>
    <r>
      <rPr>
        <b/>
        <vertAlign val="subscript"/>
        <sz val="10"/>
        <rFont val="Times"/>
      </rPr>
      <t>Nd</t>
    </r>
  </si>
  <si>
    <r>
      <t>87</t>
    </r>
    <r>
      <rPr>
        <b/>
        <sz val="10"/>
        <rFont val="Times New Roman"/>
        <family val="1"/>
      </rPr>
      <t>Sr/</t>
    </r>
    <r>
      <rPr>
        <b/>
        <vertAlign val="superscript"/>
        <sz val="10"/>
        <rFont val="Times New Roman"/>
        <family val="1"/>
      </rPr>
      <t>86</t>
    </r>
    <r>
      <rPr>
        <b/>
        <sz val="10"/>
        <rFont val="Times New Roman"/>
        <family val="1"/>
      </rPr>
      <t>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</si>
</sst>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i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</font>
    <font>
      <sz val="10"/>
      <color indexed="8"/>
      <name val="Arial"/>
    </font>
    <font>
      <sz val="10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vertAlign val="superscript"/>
      <sz val="10"/>
      <name val="Times"/>
    </font>
    <font>
      <b/>
      <sz val="10"/>
      <name val="Times"/>
    </font>
    <font>
      <b/>
      <vertAlign val="superscript"/>
      <sz val="10"/>
      <name val="Times New Roman"/>
      <family val="1"/>
    </font>
    <font>
      <b/>
      <sz val="10"/>
      <name val="Symbol"/>
      <family val="1"/>
      <charset val="2"/>
    </font>
    <font>
      <b/>
      <vertAlign val="subscript"/>
      <sz val="10"/>
      <name val="Times New Roman"/>
      <family val="1"/>
    </font>
    <font>
      <b/>
      <vertAlign val="subscript"/>
      <sz val="10"/>
      <name val="Times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/>
    <xf numFmtId="164" fontId="6" fillId="0" borderId="0" xfId="0" applyNumberFormat="1" applyFont="1" applyAlignment="1">
      <alignment horizontal="right"/>
    </xf>
    <xf numFmtId="0" fontId="2" fillId="0" borderId="0" xfId="0" applyFont="1"/>
    <xf numFmtId="164" fontId="5" fillId="0" borderId="0" xfId="0" applyNumberFormat="1" applyFont="1"/>
    <xf numFmtId="2" fontId="3" fillId="0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/>
    <xf numFmtId="2" fontId="3" fillId="0" borderId="0" xfId="0" applyNumberFormat="1" applyFont="1"/>
    <xf numFmtId="164" fontId="3" fillId="0" borderId="0" xfId="0" applyNumberFormat="1" applyFont="1"/>
    <xf numFmtId="0" fontId="8" fillId="0" borderId="0" xfId="0" applyFont="1"/>
    <xf numFmtId="0" fontId="2" fillId="0" borderId="0" xfId="0" applyNumberFormat="1" applyFont="1" applyAlignment="1">
      <alignment horizontal="left"/>
    </xf>
    <xf numFmtId="2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quotePrefix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workbookViewId="0">
      <selection activeCell="H23" sqref="H23"/>
    </sheetView>
  </sheetViews>
  <sheetFormatPr defaultRowHeight="12.75" x14ac:dyDescent="0.2"/>
  <cols>
    <col min="1" max="1" width="5.85546875" style="7" customWidth="1"/>
    <col min="2" max="2" width="7.7109375" style="2" customWidth="1"/>
    <col min="3" max="3" width="28" style="3" customWidth="1"/>
    <col min="4" max="5" width="9.140625" style="7"/>
    <col min="6" max="8" width="9.140625" style="3"/>
  </cols>
  <sheetData>
    <row r="1" spans="1:8" s="18" customFormat="1" x14ac:dyDescent="0.2">
      <c r="A1" s="26" t="s">
        <v>212</v>
      </c>
      <c r="B1" s="5"/>
      <c r="C1" s="27"/>
      <c r="D1" s="4"/>
      <c r="E1" s="4"/>
      <c r="F1" s="27"/>
      <c r="G1" s="27"/>
      <c r="H1" s="27"/>
    </row>
    <row r="2" spans="1:8" ht="25.5" x14ac:dyDescent="0.2">
      <c r="A2" s="4" t="s">
        <v>0</v>
      </c>
      <c r="B2" s="6" t="s">
        <v>17</v>
      </c>
      <c r="C2" s="5" t="s">
        <v>18</v>
      </c>
      <c r="D2" s="4" t="s">
        <v>19</v>
      </c>
      <c r="E2" s="4" t="s">
        <v>20</v>
      </c>
      <c r="F2" s="5" t="s">
        <v>21</v>
      </c>
      <c r="G2" s="5"/>
      <c r="H2" s="5"/>
    </row>
    <row r="3" spans="1:8" x14ac:dyDescent="0.2">
      <c r="A3" s="7">
        <v>1</v>
      </c>
      <c r="B3" s="2" t="s">
        <v>24</v>
      </c>
      <c r="C3" s="3" t="s">
        <v>25</v>
      </c>
      <c r="D3" s="7">
        <v>1688</v>
      </c>
      <c r="E3" s="7">
        <v>2756</v>
      </c>
      <c r="F3" s="3" t="s">
        <v>26</v>
      </c>
    </row>
    <row r="4" spans="1:8" x14ac:dyDescent="0.2">
      <c r="A4" s="7">
        <v>2</v>
      </c>
      <c r="B4" s="2" t="s">
        <v>24</v>
      </c>
      <c r="C4" s="3" t="s">
        <v>25</v>
      </c>
      <c r="D4" s="7">
        <v>1688</v>
      </c>
      <c r="E4" s="7">
        <v>2756</v>
      </c>
      <c r="F4" s="3" t="s">
        <v>27</v>
      </c>
    </row>
    <row r="5" spans="1:8" x14ac:dyDescent="0.2">
      <c r="A5" s="7">
        <v>3</v>
      </c>
      <c r="B5" s="2" t="s">
        <v>24</v>
      </c>
      <c r="C5" s="3" t="s">
        <v>25</v>
      </c>
      <c r="D5" s="7">
        <v>1688</v>
      </c>
      <c r="E5" s="7">
        <v>2756</v>
      </c>
      <c r="F5" s="3" t="s">
        <v>28</v>
      </c>
    </row>
    <row r="6" spans="1:8" x14ac:dyDescent="0.2">
      <c r="A6" s="7">
        <v>4</v>
      </c>
      <c r="B6" s="2" t="s">
        <v>24</v>
      </c>
      <c r="C6" s="3" t="s">
        <v>29</v>
      </c>
      <c r="D6" s="7">
        <v>1710</v>
      </c>
      <c r="E6" s="7">
        <v>2802</v>
      </c>
      <c r="F6" s="3" t="s">
        <v>30</v>
      </c>
    </row>
    <row r="7" spans="1:8" x14ac:dyDescent="0.2">
      <c r="A7" s="7">
        <v>5</v>
      </c>
      <c r="B7" s="2" t="s">
        <v>24</v>
      </c>
      <c r="C7" s="3" t="s">
        <v>29</v>
      </c>
      <c r="D7" s="7">
        <v>1710</v>
      </c>
      <c r="E7" s="7">
        <v>2802</v>
      </c>
      <c r="F7" s="3" t="s">
        <v>30</v>
      </c>
    </row>
    <row r="8" spans="1:8" x14ac:dyDescent="0.2">
      <c r="A8" s="7">
        <v>6</v>
      </c>
      <c r="B8" s="2" t="s">
        <v>24</v>
      </c>
      <c r="C8" s="3" t="s">
        <v>29</v>
      </c>
      <c r="D8" s="7">
        <v>1710</v>
      </c>
      <c r="E8" s="7">
        <v>2802</v>
      </c>
      <c r="F8" s="3" t="s">
        <v>30</v>
      </c>
    </row>
    <row r="9" spans="1:8" x14ac:dyDescent="0.2">
      <c r="A9" s="7">
        <v>7</v>
      </c>
      <c r="B9" s="2" t="s">
        <v>24</v>
      </c>
      <c r="C9" s="3" t="s">
        <v>29</v>
      </c>
      <c r="D9" s="7">
        <v>1710</v>
      </c>
      <c r="E9" s="7">
        <v>2802</v>
      </c>
      <c r="F9" s="3" t="s">
        <v>30</v>
      </c>
    </row>
    <row r="10" spans="1:8" x14ac:dyDescent="0.2">
      <c r="A10" s="7">
        <v>8</v>
      </c>
      <c r="B10" s="2" t="s">
        <v>24</v>
      </c>
      <c r="C10" s="3" t="s">
        <v>29</v>
      </c>
      <c r="D10" s="7">
        <v>1710</v>
      </c>
      <c r="E10" s="7">
        <v>2802</v>
      </c>
      <c r="F10" s="3" t="s">
        <v>30</v>
      </c>
    </row>
    <row r="11" spans="1:8" x14ac:dyDescent="0.2">
      <c r="A11" s="7">
        <v>9</v>
      </c>
      <c r="B11" s="2" t="s">
        <v>24</v>
      </c>
      <c r="C11" s="3" t="s">
        <v>29</v>
      </c>
      <c r="D11" s="7">
        <v>1710</v>
      </c>
      <c r="E11" s="7">
        <v>2802</v>
      </c>
      <c r="F11" s="3" t="s">
        <v>30</v>
      </c>
    </row>
    <row r="12" spans="1:8" x14ac:dyDescent="0.2">
      <c r="A12" s="7">
        <v>10</v>
      </c>
      <c r="B12" s="2" t="s">
        <v>24</v>
      </c>
      <c r="C12" s="3" t="s">
        <v>29</v>
      </c>
      <c r="D12" s="7">
        <v>1710</v>
      </c>
      <c r="E12" s="7">
        <v>2802</v>
      </c>
      <c r="F12" s="3" t="s">
        <v>30</v>
      </c>
    </row>
    <row r="13" spans="1:8" x14ac:dyDescent="0.2">
      <c r="A13" s="7">
        <v>11</v>
      </c>
      <c r="B13" s="2" t="s">
        <v>24</v>
      </c>
      <c r="C13" s="3" t="s">
        <v>29</v>
      </c>
      <c r="D13" s="7">
        <v>1710</v>
      </c>
      <c r="E13" s="7">
        <v>2802</v>
      </c>
      <c r="F13" s="3" t="s">
        <v>30</v>
      </c>
    </row>
    <row r="14" spans="1:8" x14ac:dyDescent="0.2">
      <c r="A14" s="7">
        <v>12</v>
      </c>
      <c r="B14" s="2" t="s">
        <v>24</v>
      </c>
      <c r="C14" s="3" t="s">
        <v>29</v>
      </c>
      <c r="D14" s="7">
        <v>1710</v>
      </c>
      <c r="E14" s="7">
        <v>2802</v>
      </c>
      <c r="F14" s="3" t="s">
        <v>30</v>
      </c>
    </row>
    <row r="15" spans="1:8" x14ac:dyDescent="0.2">
      <c r="A15" s="7">
        <v>13</v>
      </c>
      <c r="B15" s="2" t="s">
        <v>24</v>
      </c>
      <c r="C15" s="3" t="s">
        <v>29</v>
      </c>
      <c r="D15" s="7">
        <v>1710</v>
      </c>
      <c r="E15" s="7">
        <v>2802</v>
      </c>
      <c r="F15" s="3" t="s">
        <v>30</v>
      </c>
    </row>
    <row r="16" spans="1:8" x14ac:dyDescent="0.2">
      <c r="A16" s="7">
        <v>14</v>
      </c>
      <c r="B16" s="2" t="s">
        <v>24</v>
      </c>
      <c r="C16" s="3" t="s">
        <v>25</v>
      </c>
      <c r="D16" s="7">
        <v>1790</v>
      </c>
      <c r="E16" s="7">
        <v>2758</v>
      </c>
      <c r="F16" s="3" t="s">
        <v>26</v>
      </c>
    </row>
    <row r="17" spans="1:6" x14ac:dyDescent="0.2">
      <c r="A17" s="7">
        <v>15</v>
      </c>
      <c r="B17" s="2" t="s">
        <v>24</v>
      </c>
      <c r="C17" s="3" t="s">
        <v>25</v>
      </c>
      <c r="D17" s="7">
        <v>1790</v>
      </c>
      <c r="E17" s="7">
        <v>2758</v>
      </c>
      <c r="F17" s="3" t="s">
        <v>26</v>
      </c>
    </row>
    <row r="18" spans="1:6" x14ac:dyDescent="0.2">
      <c r="A18" s="7">
        <v>16</v>
      </c>
      <c r="B18" s="2" t="s">
        <v>24</v>
      </c>
      <c r="C18" s="3" t="s">
        <v>32</v>
      </c>
      <c r="D18" s="7">
        <v>1710</v>
      </c>
      <c r="E18" s="7">
        <v>779</v>
      </c>
      <c r="F18" s="3" t="s">
        <v>33</v>
      </c>
    </row>
    <row r="19" spans="1:6" x14ac:dyDescent="0.2">
      <c r="A19" s="7">
        <v>17</v>
      </c>
      <c r="B19" s="2" t="s">
        <v>24</v>
      </c>
      <c r="C19" s="3" t="s">
        <v>32</v>
      </c>
      <c r="D19" s="7">
        <v>1710</v>
      </c>
      <c r="E19" s="7">
        <v>779</v>
      </c>
      <c r="F19" s="3" t="s">
        <v>33</v>
      </c>
    </row>
    <row r="20" spans="1:6" x14ac:dyDescent="0.2">
      <c r="A20" s="7">
        <v>18</v>
      </c>
      <c r="B20" s="2" t="s">
        <v>24</v>
      </c>
      <c r="C20" s="3" t="s">
        <v>32</v>
      </c>
      <c r="D20" s="7">
        <v>1710</v>
      </c>
      <c r="E20" s="7">
        <v>779</v>
      </c>
      <c r="F20" s="3" t="s">
        <v>33</v>
      </c>
    </row>
    <row r="21" spans="1:6" x14ac:dyDescent="0.2">
      <c r="A21" s="7">
        <v>19</v>
      </c>
      <c r="B21" s="2" t="s">
        <v>24</v>
      </c>
      <c r="C21" s="3" t="s">
        <v>32</v>
      </c>
      <c r="D21" s="7">
        <v>1710</v>
      </c>
      <c r="E21" s="7">
        <v>779</v>
      </c>
      <c r="F21" s="3" t="s">
        <v>33</v>
      </c>
    </row>
    <row r="22" spans="1:6" x14ac:dyDescent="0.2">
      <c r="A22" s="7">
        <v>20</v>
      </c>
      <c r="B22" s="2" t="s">
        <v>24</v>
      </c>
      <c r="C22" s="3" t="s">
        <v>32</v>
      </c>
      <c r="D22" s="7">
        <v>1710</v>
      </c>
      <c r="E22" s="7">
        <v>779</v>
      </c>
      <c r="F22" s="3" t="s">
        <v>33</v>
      </c>
    </row>
    <row r="23" spans="1:6" x14ac:dyDescent="0.2">
      <c r="A23" s="7">
        <v>21</v>
      </c>
      <c r="B23" s="2" t="s">
        <v>24</v>
      </c>
      <c r="C23" s="3" t="s">
        <v>32</v>
      </c>
      <c r="D23" s="7">
        <v>1710</v>
      </c>
      <c r="E23" s="7">
        <v>779</v>
      </c>
      <c r="F23" s="3" t="s">
        <v>33</v>
      </c>
    </row>
    <row r="24" spans="1:6" x14ac:dyDescent="0.2">
      <c r="A24" s="7">
        <v>22</v>
      </c>
      <c r="B24" s="2" t="s">
        <v>24</v>
      </c>
      <c r="C24" s="3" t="s">
        <v>32</v>
      </c>
      <c r="D24" s="7">
        <v>1710</v>
      </c>
      <c r="E24" s="7">
        <v>779</v>
      </c>
      <c r="F24" s="3" t="s">
        <v>33</v>
      </c>
    </row>
    <row r="25" spans="1:6" x14ac:dyDescent="0.2">
      <c r="A25" s="7">
        <v>23</v>
      </c>
      <c r="B25" s="2" t="s">
        <v>24</v>
      </c>
      <c r="C25" s="3" t="s">
        <v>32</v>
      </c>
      <c r="D25" s="7">
        <v>1710</v>
      </c>
      <c r="E25" s="7">
        <v>779</v>
      </c>
      <c r="F25" s="3" t="s">
        <v>33</v>
      </c>
    </row>
    <row r="26" spans="1:6" x14ac:dyDescent="0.2">
      <c r="A26" s="7">
        <v>24</v>
      </c>
      <c r="B26" s="2" t="s">
        <v>24</v>
      </c>
      <c r="C26" s="3" t="s">
        <v>32</v>
      </c>
      <c r="D26" s="7">
        <v>1710</v>
      </c>
      <c r="E26" s="7">
        <v>779</v>
      </c>
      <c r="F26" s="3" t="s">
        <v>33</v>
      </c>
    </row>
    <row r="27" spans="1:6" x14ac:dyDescent="0.2">
      <c r="A27" s="7">
        <v>25</v>
      </c>
      <c r="B27" s="2" t="s">
        <v>24</v>
      </c>
      <c r="C27" s="3" t="s">
        <v>32</v>
      </c>
      <c r="D27" s="7">
        <v>1710</v>
      </c>
      <c r="E27" s="7">
        <v>779</v>
      </c>
      <c r="F27" s="3" t="s">
        <v>33</v>
      </c>
    </row>
    <row r="28" spans="1:6" x14ac:dyDescent="0.2">
      <c r="A28" s="7">
        <v>26</v>
      </c>
      <c r="B28" s="2" t="s">
        <v>24</v>
      </c>
      <c r="C28" s="3" t="s">
        <v>35</v>
      </c>
      <c r="D28" s="7">
        <v>1710</v>
      </c>
      <c r="E28" s="7">
        <v>774</v>
      </c>
      <c r="F28" s="3" t="s">
        <v>36</v>
      </c>
    </row>
    <row r="29" spans="1:6" x14ac:dyDescent="0.2">
      <c r="A29" s="7">
        <v>27</v>
      </c>
      <c r="B29" s="2" t="s">
        <v>24</v>
      </c>
      <c r="C29" s="3" t="s">
        <v>35</v>
      </c>
      <c r="D29" s="7">
        <v>1710</v>
      </c>
      <c r="E29" s="7">
        <v>774</v>
      </c>
      <c r="F29" s="3" t="s">
        <v>36</v>
      </c>
    </row>
    <row r="30" spans="1:6" x14ac:dyDescent="0.2">
      <c r="A30" s="7">
        <v>28</v>
      </c>
      <c r="B30" s="2" t="s">
        <v>24</v>
      </c>
      <c r="C30" s="3" t="s">
        <v>35</v>
      </c>
      <c r="D30" s="7">
        <v>1710</v>
      </c>
      <c r="E30" s="7">
        <v>774</v>
      </c>
      <c r="F30" s="3" t="s">
        <v>36</v>
      </c>
    </row>
    <row r="31" spans="1:6" x14ac:dyDescent="0.2">
      <c r="A31" s="7">
        <v>29</v>
      </c>
      <c r="B31" s="2" t="s">
        <v>24</v>
      </c>
      <c r="C31" s="3" t="s">
        <v>35</v>
      </c>
      <c r="D31" s="7">
        <v>1710</v>
      </c>
      <c r="E31" s="7">
        <v>774</v>
      </c>
      <c r="F31" s="3" t="s">
        <v>36</v>
      </c>
    </row>
    <row r="32" spans="1:6" x14ac:dyDescent="0.2">
      <c r="A32" s="7">
        <v>30</v>
      </c>
      <c r="B32" s="2" t="s">
        <v>24</v>
      </c>
      <c r="C32" s="3" t="s">
        <v>35</v>
      </c>
      <c r="D32" s="7">
        <v>1710</v>
      </c>
      <c r="E32" s="7">
        <v>774</v>
      </c>
      <c r="F32" s="3" t="s">
        <v>36</v>
      </c>
    </row>
    <row r="33" spans="1:6" x14ac:dyDescent="0.2">
      <c r="A33" s="7">
        <v>31</v>
      </c>
      <c r="B33" s="2" t="s">
        <v>24</v>
      </c>
      <c r="C33" s="3" t="s">
        <v>35</v>
      </c>
      <c r="D33" s="7">
        <v>1710</v>
      </c>
      <c r="E33" s="7">
        <v>774</v>
      </c>
      <c r="F33" s="3" t="s">
        <v>36</v>
      </c>
    </row>
    <row r="34" spans="1:6" x14ac:dyDescent="0.2">
      <c r="A34" s="7">
        <v>32</v>
      </c>
      <c r="B34" s="2" t="s">
        <v>24</v>
      </c>
      <c r="C34" s="3" t="s">
        <v>35</v>
      </c>
      <c r="D34" s="7">
        <v>1710</v>
      </c>
      <c r="E34" s="7">
        <v>774</v>
      </c>
      <c r="F34" s="3" t="s">
        <v>36</v>
      </c>
    </row>
    <row r="35" spans="1:6" x14ac:dyDescent="0.2">
      <c r="A35" s="7">
        <v>33</v>
      </c>
      <c r="B35" s="2" t="s">
        <v>24</v>
      </c>
      <c r="C35" s="3" t="s">
        <v>35</v>
      </c>
      <c r="D35" s="7">
        <v>1710</v>
      </c>
      <c r="E35" s="7">
        <v>774</v>
      </c>
      <c r="F35" s="3" t="s">
        <v>36</v>
      </c>
    </row>
    <row r="36" spans="1:6" x14ac:dyDescent="0.2">
      <c r="A36" s="7">
        <v>34</v>
      </c>
      <c r="B36" s="2" t="s">
        <v>24</v>
      </c>
      <c r="C36" s="3" t="s">
        <v>35</v>
      </c>
      <c r="D36" s="7">
        <v>1710</v>
      </c>
      <c r="E36" s="7">
        <v>774</v>
      </c>
      <c r="F36" s="3" t="s">
        <v>36</v>
      </c>
    </row>
    <row r="37" spans="1:6" x14ac:dyDescent="0.2">
      <c r="A37" s="7">
        <v>35</v>
      </c>
      <c r="B37" s="2" t="s">
        <v>24</v>
      </c>
      <c r="C37" s="3" t="s">
        <v>35</v>
      </c>
      <c r="D37" s="7">
        <v>1710</v>
      </c>
      <c r="E37" s="7">
        <v>774</v>
      </c>
      <c r="F37" s="3" t="s">
        <v>36</v>
      </c>
    </row>
    <row r="38" spans="1:6" x14ac:dyDescent="0.2">
      <c r="A38" s="7">
        <v>36</v>
      </c>
      <c r="B38" s="2" t="s">
        <v>24</v>
      </c>
      <c r="C38" s="3" t="s">
        <v>39</v>
      </c>
      <c r="D38" s="7">
        <v>994</v>
      </c>
      <c r="E38" s="7">
        <v>2834</v>
      </c>
      <c r="F38" s="3" t="s">
        <v>40</v>
      </c>
    </row>
    <row r="39" spans="1:6" x14ac:dyDescent="0.2">
      <c r="A39" s="7">
        <v>37</v>
      </c>
      <c r="B39" s="2" t="s">
        <v>24</v>
      </c>
      <c r="C39" s="3" t="s">
        <v>39</v>
      </c>
      <c r="D39" s="7">
        <v>994</v>
      </c>
      <c r="E39" s="7">
        <v>2834</v>
      </c>
      <c r="F39" s="3" t="s">
        <v>40</v>
      </c>
    </row>
    <row r="40" spans="1:6" x14ac:dyDescent="0.2">
      <c r="A40" s="7">
        <v>38</v>
      </c>
      <c r="B40" s="2" t="s">
        <v>24</v>
      </c>
      <c r="C40" s="3" t="s">
        <v>39</v>
      </c>
      <c r="D40" s="7">
        <v>994</v>
      </c>
      <c r="E40" s="7">
        <v>2834</v>
      </c>
      <c r="F40" s="3" t="s">
        <v>40</v>
      </c>
    </row>
    <row r="41" spans="1:6" x14ac:dyDescent="0.2">
      <c r="A41" s="7">
        <v>39</v>
      </c>
      <c r="B41" s="2" t="s">
        <v>24</v>
      </c>
      <c r="C41" s="3" t="s">
        <v>39</v>
      </c>
      <c r="D41" s="7">
        <v>994</v>
      </c>
      <c r="E41" s="7">
        <v>2834</v>
      </c>
      <c r="F41" s="3" t="s">
        <v>40</v>
      </c>
    </row>
    <row r="42" spans="1:6" x14ac:dyDescent="0.2">
      <c r="A42" s="7">
        <v>40</v>
      </c>
      <c r="B42" s="2" t="s">
        <v>24</v>
      </c>
      <c r="C42" s="3" t="s">
        <v>39</v>
      </c>
      <c r="D42" s="7">
        <v>994</v>
      </c>
      <c r="E42" s="7">
        <v>2834</v>
      </c>
      <c r="F42" s="3" t="s">
        <v>40</v>
      </c>
    </row>
    <row r="43" spans="1:6" x14ac:dyDescent="0.2">
      <c r="A43" s="7">
        <v>41</v>
      </c>
      <c r="B43" s="2" t="s">
        <v>24</v>
      </c>
      <c r="C43" s="3" t="s">
        <v>39</v>
      </c>
      <c r="D43" s="7">
        <v>994</v>
      </c>
      <c r="E43" s="7">
        <v>2834</v>
      </c>
      <c r="F43" s="3" t="s">
        <v>40</v>
      </c>
    </row>
    <row r="44" spans="1:6" x14ac:dyDescent="0.2">
      <c r="A44" s="7">
        <v>42</v>
      </c>
      <c r="B44" s="2" t="s">
        <v>24</v>
      </c>
      <c r="C44" s="3" t="s">
        <v>39</v>
      </c>
      <c r="D44" s="7">
        <v>994</v>
      </c>
      <c r="E44" s="7">
        <v>2834</v>
      </c>
      <c r="F44" s="3" t="s">
        <v>40</v>
      </c>
    </row>
    <row r="45" spans="1:6" x14ac:dyDescent="0.2">
      <c r="A45" s="7">
        <v>43</v>
      </c>
      <c r="B45" s="2" t="s">
        <v>24</v>
      </c>
      <c r="C45" s="3" t="s">
        <v>39</v>
      </c>
      <c r="D45" s="7">
        <v>994</v>
      </c>
      <c r="E45" s="7">
        <v>2834</v>
      </c>
      <c r="F45" s="3" t="s">
        <v>40</v>
      </c>
    </row>
    <row r="46" spans="1:6" x14ac:dyDescent="0.2">
      <c r="A46" s="7">
        <v>44</v>
      </c>
      <c r="B46" s="2" t="s">
        <v>24</v>
      </c>
      <c r="C46" s="3" t="s">
        <v>39</v>
      </c>
      <c r="D46" s="7">
        <v>994</v>
      </c>
      <c r="E46" s="7">
        <v>2834</v>
      </c>
      <c r="F46" s="3" t="s">
        <v>40</v>
      </c>
    </row>
    <row r="47" spans="1:6" x14ac:dyDescent="0.2">
      <c r="A47" s="7">
        <v>45</v>
      </c>
      <c r="B47" s="2" t="s">
        <v>24</v>
      </c>
      <c r="C47" s="3" t="s">
        <v>39</v>
      </c>
      <c r="D47" s="7">
        <v>994</v>
      </c>
      <c r="E47" s="7">
        <v>2834</v>
      </c>
      <c r="F47" s="3" t="s">
        <v>40</v>
      </c>
    </row>
    <row r="48" spans="1:6" x14ac:dyDescent="0.2">
      <c r="A48" s="7">
        <v>46</v>
      </c>
      <c r="B48" s="2" t="s">
        <v>41</v>
      </c>
      <c r="C48" s="3" t="s">
        <v>39</v>
      </c>
      <c r="D48" s="7">
        <v>1710</v>
      </c>
      <c r="E48" s="7">
        <v>2737</v>
      </c>
      <c r="F48" s="3" t="s">
        <v>40</v>
      </c>
    </row>
    <row r="49" spans="1:6" x14ac:dyDescent="0.2">
      <c r="A49" s="7">
        <v>47</v>
      </c>
      <c r="B49" s="2" t="s">
        <v>42</v>
      </c>
      <c r="C49" s="3" t="s">
        <v>39</v>
      </c>
      <c r="D49" s="7">
        <v>1710</v>
      </c>
      <c r="E49" s="7">
        <v>2737</v>
      </c>
      <c r="F49" s="3" t="s">
        <v>40</v>
      </c>
    </row>
    <row r="50" spans="1:6" x14ac:dyDescent="0.2">
      <c r="A50" s="7">
        <v>48</v>
      </c>
      <c r="B50" s="2" t="s">
        <v>24</v>
      </c>
      <c r="C50" s="3" t="s">
        <v>39</v>
      </c>
      <c r="D50" s="7">
        <v>1710</v>
      </c>
      <c r="E50" s="7">
        <v>2737</v>
      </c>
      <c r="F50" s="3" t="s">
        <v>40</v>
      </c>
    </row>
    <row r="51" spans="1:6" x14ac:dyDescent="0.2">
      <c r="A51" s="7">
        <v>49</v>
      </c>
      <c r="B51" s="2" t="s">
        <v>24</v>
      </c>
      <c r="C51" s="3" t="s">
        <v>39</v>
      </c>
      <c r="D51" s="7">
        <v>1710</v>
      </c>
      <c r="E51" s="7">
        <v>2737</v>
      </c>
      <c r="F51" s="3" t="s">
        <v>40</v>
      </c>
    </row>
    <row r="52" spans="1:6" x14ac:dyDescent="0.2">
      <c r="A52" s="7">
        <v>50</v>
      </c>
      <c r="B52" s="2" t="s">
        <v>24</v>
      </c>
      <c r="C52" s="3" t="s">
        <v>39</v>
      </c>
      <c r="D52" s="7">
        <v>1710</v>
      </c>
      <c r="E52" s="7">
        <v>2737</v>
      </c>
      <c r="F52" s="3" t="s">
        <v>40</v>
      </c>
    </row>
    <row r="53" spans="1:6" x14ac:dyDescent="0.2">
      <c r="A53" s="7">
        <v>51</v>
      </c>
      <c r="B53" s="2" t="s">
        <v>24</v>
      </c>
      <c r="C53" s="3" t="s">
        <v>39</v>
      </c>
      <c r="D53" s="7">
        <v>1710</v>
      </c>
      <c r="E53" s="7">
        <v>2737</v>
      </c>
      <c r="F53" s="3" t="s">
        <v>40</v>
      </c>
    </row>
    <row r="54" spans="1:6" x14ac:dyDescent="0.2">
      <c r="A54" s="7">
        <v>52</v>
      </c>
      <c r="B54" s="2" t="s">
        <v>24</v>
      </c>
      <c r="C54" s="3" t="s">
        <v>39</v>
      </c>
      <c r="D54" s="7">
        <v>1710</v>
      </c>
      <c r="E54" s="7">
        <v>2737</v>
      </c>
      <c r="F54" s="3" t="s">
        <v>40</v>
      </c>
    </row>
    <row r="55" spans="1:6" x14ac:dyDescent="0.2">
      <c r="A55" s="7">
        <v>53</v>
      </c>
      <c r="B55" s="2" t="s">
        <v>24</v>
      </c>
      <c r="C55" s="3" t="s">
        <v>39</v>
      </c>
      <c r="D55" s="7">
        <v>1710</v>
      </c>
      <c r="E55" s="7">
        <v>2737</v>
      </c>
      <c r="F55" s="3" t="s">
        <v>40</v>
      </c>
    </row>
    <row r="56" spans="1:6" x14ac:dyDescent="0.2">
      <c r="A56" s="7">
        <v>54</v>
      </c>
      <c r="B56" s="2" t="s">
        <v>24</v>
      </c>
      <c r="C56" s="3" t="s">
        <v>39</v>
      </c>
      <c r="D56" s="7">
        <v>1710</v>
      </c>
      <c r="E56" s="7">
        <v>2737</v>
      </c>
      <c r="F56" s="3" t="s">
        <v>40</v>
      </c>
    </row>
    <row r="57" spans="1:6" x14ac:dyDescent="0.2">
      <c r="A57" s="7">
        <v>55</v>
      </c>
      <c r="B57" s="2" t="s">
        <v>24</v>
      </c>
      <c r="C57" s="3" t="s">
        <v>39</v>
      </c>
      <c r="D57" s="7">
        <v>1710</v>
      </c>
      <c r="E57" s="7">
        <v>2737</v>
      </c>
      <c r="F57" s="3" t="s">
        <v>40</v>
      </c>
    </row>
    <row r="58" spans="1:6" x14ac:dyDescent="0.2">
      <c r="A58" s="7">
        <v>56</v>
      </c>
      <c r="B58" s="2" t="s">
        <v>44</v>
      </c>
      <c r="C58" s="3" t="s">
        <v>45</v>
      </c>
      <c r="D58" s="7">
        <v>1710</v>
      </c>
      <c r="E58" s="7">
        <v>772</v>
      </c>
      <c r="F58" s="3" t="s">
        <v>46</v>
      </c>
    </row>
    <row r="59" spans="1:6" x14ac:dyDescent="0.2">
      <c r="A59" s="7">
        <v>57</v>
      </c>
      <c r="B59" s="2" t="s">
        <v>47</v>
      </c>
      <c r="C59" s="3" t="s">
        <v>45</v>
      </c>
      <c r="D59" s="7">
        <v>1710</v>
      </c>
      <c r="E59" s="7">
        <v>772</v>
      </c>
      <c r="F59" s="3" t="s">
        <v>46</v>
      </c>
    </row>
    <row r="60" spans="1:6" x14ac:dyDescent="0.2">
      <c r="A60" s="7">
        <v>58</v>
      </c>
      <c r="B60" s="2" t="s">
        <v>24</v>
      </c>
      <c r="C60" s="3" t="s">
        <v>45</v>
      </c>
      <c r="D60" s="7">
        <v>1710</v>
      </c>
      <c r="E60" s="7">
        <v>772</v>
      </c>
      <c r="F60" s="3" t="s">
        <v>46</v>
      </c>
    </row>
    <row r="61" spans="1:6" x14ac:dyDescent="0.2">
      <c r="A61" s="7">
        <v>59</v>
      </c>
      <c r="B61" s="2" t="s">
        <v>24</v>
      </c>
      <c r="C61" s="3" t="s">
        <v>45</v>
      </c>
      <c r="D61" s="7">
        <v>1710</v>
      </c>
      <c r="E61" s="7">
        <v>772</v>
      </c>
      <c r="F61" s="3" t="s">
        <v>46</v>
      </c>
    </row>
    <row r="62" spans="1:6" x14ac:dyDescent="0.2">
      <c r="A62" s="7">
        <v>60</v>
      </c>
      <c r="B62" s="2" t="s">
        <v>24</v>
      </c>
      <c r="C62" s="3" t="s">
        <v>45</v>
      </c>
      <c r="D62" s="7">
        <v>1710</v>
      </c>
      <c r="E62" s="7">
        <v>772</v>
      </c>
      <c r="F62" s="3" t="s">
        <v>46</v>
      </c>
    </row>
    <row r="63" spans="1:6" x14ac:dyDescent="0.2">
      <c r="A63" s="7">
        <v>61</v>
      </c>
      <c r="B63" s="2" t="s">
        <v>24</v>
      </c>
      <c r="C63" s="3" t="s">
        <v>45</v>
      </c>
      <c r="D63" s="7">
        <v>1710</v>
      </c>
      <c r="E63" s="7">
        <v>772</v>
      </c>
      <c r="F63" s="3" t="s">
        <v>46</v>
      </c>
    </row>
    <row r="64" spans="1:6" x14ac:dyDescent="0.2">
      <c r="A64" s="7">
        <v>63</v>
      </c>
      <c r="B64" s="2" t="s">
        <v>24</v>
      </c>
      <c r="C64" s="3" t="s">
        <v>45</v>
      </c>
      <c r="D64" s="7">
        <v>1710</v>
      </c>
      <c r="E64" s="7">
        <v>772</v>
      </c>
      <c r="F64" s="3" t="s">
        <v>46</v>
      </c>
    </row>
    <row r="65" spans="1:6" x14ac:dyDescent="0.2">
      <c r="A65" s="7">
        <v>64</v>
      </c>
      <c r="B65" s="2" t="s">
        <v>24</v>
      </c>
      <c r="C65" s="3" t="s">
        <v>45</v>
      </c>
      <c r="D65" s="7">
        <v>1710</v>
      </c>
      <c r="E65" s="7">
        <v>772</v>
      </c>
      <c r="F65" s="3" t="s">
        <v>46</v>
      </c>
    </row>
    <row r="66" spans="1:6" x14ac:dyDescent="0.2">
      <c r="A66" s="7">
        <v>65</v>
      </c>
      <c r="B66" s="2" t="s">
        <v>24</v>
      </c>
      <c r="C66" s="3" t="s">
        <v>45</v>
      </c>
      <c r="D66" s="7">
        <v>1710</v>
      </c>
      <c r="E66" s="7">
        <v>772</v>
      </c>
      <c r="F66" s="3" t="s">
        <v>46</v>
      </c>
    </row>
    <row r="67" spans="1:6" x14ac:dyDescent="0.2">
      <c r="A67" s="7">
        <v>66</v>
      </c>
      <c r="B67" s="2" t="s">
        <v>50</v>
      </c>
      <c r="C67" s="3" t="s">
        <v>51</v>
      </c>
      <c r="D67" s="7">
        <v>1710</v>
      </c>
      <c r="E67" s="7">
        <v>771</v>
      </c>
      <c r="F67" s="3" t="s">
        <v>52</v>
      </c>
    </row>
    <row r="68" spans="1:6" x14ac:dyDescent="0.2">
      <c r="A68" s="7">
        <v>67</v>
      </c>
      <c r="B68" s="2" t="s">
        <v>53</v>
      </c>
      <c r="C68" s="3" t="s">
        <v>51</v>
      </c>
      <c r="D68" s="7">
        <v>1710</v>
      </c>
      <c r="E68" s="7">
        <v>771</v>
      </c>
      <c r="F68" s="3" t="s">
        <v>52</v>
      </c>
    </row>
    <row r="69" spans="1:6" x14ac:dyDescent="0.2">
      <c r="A69" s="7">
        <v>68</v>
      </c>
      <c r="B69" s="2" t="s">
        <v>24</v>
      </c>
      <c r="C69" s="3" t="s">
        <v>51</v>
      </c>
      <c r="D69" s="7">
        <v>1710</v>
      </c>
      <c r="E69" s="7">
        <v>771</v>
      </c>
      <c r="F69" s="3" t="s">
        <v>52</v>
      </c>
    </row>
    <row r="70" spans="1:6" x14ac:dyDescent="0.2">
      <c r="A70" s="7">
        <v>69</v>
      </c>
      <c r="B70" s="2" t="s">
        <v>24</v>
      </c>
      <c r="C70" s="3" t="s">
        <v>51</v>
      </c>
      <c r="D70" s="7">
        <v>1710</v>
      </c>
      <c r="E70" s="7">
        <v>771</v>
      </c>
      <c r="F70" s="3" t="s">
        <v>52</v>
      </c>
    </row>
    <row r="71" spans="1:6" x14ac:dyDescent="0.2">
      <c r="A71" s="7">
        <v>70</v>
      </c>
      <c r="B71" s="2" t="s">
        <v>24</v>
      </c>
      <c r="C71" s="3" t="s">
        <v>51</v>
      </c>
      <c r="D71" s="7">
        <v>1710</v>
      </c>
      <c r="E71" s="7">
        <v>771</v>
      </c>
      <c r="F71" s="3" t="s">
        <v>52</v>
      </c>
    </row>
    <row r="72" spans="1:6" x14ac:dyDescent="0.2">
      <c r="A72" s="7">
        <v>71</v>
      </c>
      <c r="B72" s="2" t="s">
        <v>24</v>
      </c>
      <c r="C72" s="3" t="s">
        <v>51</v>
      </c>
      <c r="D72" s="7">
        <v>1710</v>
      </c>
      <c r="E72" s="7">
        <v>771</v>
      </c>
      <c r="F72" s="3" t="s">
        <v>52</v>
      </c>
    </row>
    <row r="73" spans="1:6" x14ac:dyDescent="0.2">
      <c r="A73" s="7">
        <v>72</v>
      </c>
      <c r="B73" s="2" t="s">
        <v>24</v>
      </c>
      <c r="C73" s="3" t="s">
        <v>51</v>
      </c>
      <c r="D73" s="7">
        <v>1710</v>
      </c>
      <c r="E73" s="7">
        <v>771</v>
      </c>
      <c r="F73" s="3" t="s">
        <v>52</v>
      </c>
    </row>
    <row r="74" spans="1:6" x14ac:dyDescent="0.2">
      <c r="A74" s="7">
        <v>73</v>
      </c>
      <c r="B74" s="2" t="s">
        <v>24</v>
      </c>
      <c r="C74" s="3" t="s">
        <v>51</v>
      </c>
      <c r="D74" s="7">
        <v>1710</v>
      </c>
      <c r="E74" s="7">
        <v>771</v>
      </c>
      <c r="F74" s="3" t="s">
        <v>52</v>
      </c>
    </row>
    <row r="75" spans="1:6" x14ac:dyDescent="0.2">
      <c r="A75" s="7">
        <v>74</v>
      </c>
      <c r="B75" s="2" t="s">
        <v>24</v>
      </c>
      <c r="C75" s="3" t="s">
        <v>51</v>
      </c>
      <c r="D75" s="7">
        <v>1710</v>
      </c>
      <c r="E75" s="7">
        <v>771</v>
      </c>
      <c r="F75" s="3" t="s">
        <v>52</v>
      </c>
    </row>
    <row r="76" spans="1:6" x14ac:dyDescent="0.2">
      <c r="A76" s="7">
        <v>75</v>
      </c>
      <c r="B76" s="2" t="s">
        <v>24</v>
      </c>
      <c r="C76" s="3" t="s">
        <v>51</v>
      </c>
      <c r="D76" s="7">
        <v>1710</v>
      </c>
      <c r="E76" s="7">
        <v>771</v>
      </c>
      <c r="F76" s="3" t="s">
        <v>52</v>
      </c>
    </row>
    <row r="77" spans="1:6" x14ac:dyDescent="0.2">
      <c r="A77" s="7">
        <v>76</v>
      </c>
      <c r="B77" s="2" t="s">
        <v>24</v>
      </c>
      <c r="C77" s="3" t="s">
        <v>56</v>
      </c>
      <c r="D77" s="7">
        <v>1710</v>
      </c>
      <c r="E77" s="7">
        <v>777</v>
      </c>
      <c r="F77" s="3" t="s">
        <v>40</v>
      </c>
    </row>
    <row r="78" spans="1:6" x14ac:dyDescent="0.2">
      <c r="A78" s="7">
        <v>77</v>
      </c>
      <c r="B78" s="2" t="s">
        <v>24</v>
      </c>
      <c r="C78" s="3" t="s">
        <v>56</v>
      </c>
      <c r="D78" s="7">
        <v>1710</v>
      </c>
      <c r="E78" s="7">
        <v>777</v>
      </c>
      <c r="F78" s="3" t="s">
        <v>40</v>
      </c>
    </row>
    <row r="79" spans="1:6" x14ac:dyDescent="0.2">
      <c r="A79" s="7">
        <v>78</v>
      </c>
      <c r="B79" s="2" t="s">
        <v>24</v>
      </c>
      <c r="C79" s="3" t="s">
        <v>56</v>
      </c>
      <c r="D79" s="7">
        <v>1710</v>
      </c>
      <c r="E79" s="7">
        <v>777</v>
      </c>
      <c r="F79" s="3" t="s">
        <v>40</v>
      </c>
    </row>
    <row r="80" spans="1:6" x14ac:dyDescent="0.2">
      <c r="A80" s="7">
        <v>79</v>
      </c>
      <c r="B80" s="2" t="s">
        <v>24</v>
      </c>
      <c r="C80" s="3" t="s">
        <v>56</v>
      </c>
      <c r="D80" s="7">
        <v>1710</v>
      </c>
      <c r="E80" s="7">
        <v>777</v>
      </c>
      <c r="F80" s="3" t="s">
        <v>40</v>
      </c>
    </row>
    <row r="81" spans="1:6" x14ac:dyDescent="0.2">
      <c r="A81" s="7">
        <v>80</v>
      </c>
      <c r="B81" s="2" t="s">
        <v>24</v>
      </c>
      <c r="C81" s="3" t="s">
        <v>56</v>
      </c>
      <c r="D81" s="7">
        <v>1710</v>
      </c>
      <c r="E81" s="7">
        <v>777</v>
      </c>
      <c r="F81" s="3" t="s">
        <v>40</v>
      </c>
    </row>
    <row r="82" spans="1:6" x14ac:dyDescent="0.2">
      <c r="A82" s="7">
        <v>81</v>
      </c>
      <c r="B82" s="2" t="s">
        <v>24</v>
      </c>
      <c r="C82" s="3" t="s">
        <v>56</v>
      </c>
      <c r="D82" s="7">
        <v>1710</v>
      </c>
      <c r="E82" s="7">
        <v>777</v>
      </c>
      <c r="F82" s="3" t="s">
        <v>40</v>
      </c>
    </row>
    <row r="83" spans="1:6" x14ac:dyDescent="0.2">
      <c r="A83" s="7">
        <v>82</v>
      </c>
      <c r="B83" s="2" t="s">
        <v>24</v>
      </c>
      <c r="C83" s="3" t="s">
        <v>56</v>
      </c>
      <c r="D83" s="7">
        <v>1710</v>
      </c>
      <c r="E83" s="7">
        <v>777</v>
      </c>
      <c r="F83" s="3" t="s">
        <v>40</v>
      </c>
    </row>
    <row r="84" spans="1:6" x14ac:dyDescent="0.2">
      <c r="A84" s="7">
        <v>83</v>
      </c>
      <c r="B84" s="2" t="s">
        <v>24</v>
      </c>
      <c r="C84" s="3" t="s">
        <v>56</v>
      </c>
      <c r="D84" s="7">
        <v>1710</v>
      </c>
      <c r="E84" s="7">
        <v>777</v>
      </c>
      <c r="F84" s="3" t="s">
        <v>40</v>
      </c>
    </row>
    <row r="85" spans="1:6" x14ac:dyDescent="0.2">
      <c r="A85" s="7">
        <v>84</v>
      </c>
      <c r="B85" s="2" t="s">
        <v>24</v>
      </c>
      <c r="C85" s="3" t="s">
        <v>56</v>
      </c>
      <c r="D85" s="7">
        <v>1710</v>
      </c>
      <c r="E85" s="7">
        <v>777</v>
      </c>
      <c r="F85" s="3" t="s">
        <v>40</v>
      </c>
    </row>
    <row r="86" spans="1:6" x14ac:dyDescent="0.2">
      <c r="A86" s="7">
        <v>85</v>
      </c>
      <c r="B86" s="2" t="s">
        <v>24</v>
      </c>
      <c r="C86" s="3" t="s">
        <v>56</v>
      </c>
      <c r="D86" s="7">
        <v>1710</v>
      </c>
      <c r="E86" s="7">
        <v>777</v>
      </c>
      <c r="F86" s="3" t="s">
        <v>40</v>
      </c>
    </row>
    <row r="87" spans="1:6" x14ac:dyDescent="0.2">
      <c r="A87" s="7">
        <v>86</v>
      </c>
      <c r="B87" s="2" t="s">
        <v>24</v>
      </c>
      <c r="C87" s="3" t="s">
        <v>57</v>
      </c>
      <c r="D87" s="7">
        <v>1710</v>
      </c>
      <c r="E87" s="7">
        <v>844</v>
      </c>
      <c r="F87" s="3" t="s">
        <v>40</v>
      </c>
    </row>
    <row r="88" spans="1:6" x14ac:dyDescent="0.2">
      <c r="A88" s="7">
        <v>87</v>
      </c>
      <c r="B88" s="2" t="s">
        <v>24</v>
      </c>
      <c r="C88" s="3" t="s">
        <v>57</v>
      </c>
      <c r="D88" s="7">
        <v>1710</v>
      </c>
      <c r="E88" s="7">
        <v>840</v>
      </c>
      <c r="F88" s="3" t="s">
        <v>40</v>
      </c>
    </row>
    <row r="89" spans="1:6" x14ac:dyDescent="0.2">
      <c r="A89" s="7">
        <v>88</v>
      </c>
      <c r="B89" s="2" t="s">
        <v>24</v>
      </c>
      <c r="C89" s="3" t="s">
        <v>57</v>
      </c>
      <c r="D89" s="7">
        <v>1710</v>
      </c>
      <c r="E89" s="7">
        <v>685</v>
      </c>
      <c r="F89" s="3" t="s">
        <v>40</v>
      </c>
    </row>
    <row r="90" spans="1:6" x14ac:dyDescent="0.2">
      <c r="A90" s="7">
        <v>89</v>
      </c>
      <c r="B90" s="2" t="s">
        <v>24</v>
      </c>
      <c r="C90" s="3" t="s">
        <v>57</v>
      </c>
      <c r="D90" s="7">
        <v>1710</v>
      </c>
      <c r="E90" s="7">
        <v>839</v>
      </c>
      <c r="F90" s="3" t="s">
        <v>40</v>
      </c>
    </row>
    <row r="91" spans="1:6" x14ac:dyDescent="0.2">
      <c r="A91" s="7">
        <v>90</v>
      </c>
      <c r="B91" s="2" t="s">
        <v>24</v>
      </c>
      <c r="C91" s="3" t="s">
        <v>57</v>
      </c>
      <c r="D91" s="7">
        <v>1710</v>
      </c>
      <c r="E91" s="7">
        <v>691</v>
      </c>
      <c r="F91" s="3" t="s">
        <v>40</v>
      </c>
    </row>
    <row r="92" spans="1:6" x14ac:dyDescent="0.2">
      <c r="A92" s="7">
        <v>91</v>
      </c>
      <c r="B92" s="2" t="s">
        <v>24</v>
      </c>
      <c r="C92" s="3" t="s">
        <v>57</v>
      </c>
      <c r="D92" s="7">
        <v>1710</v>
      </c>
      <c r="E92" s="7">
        <v>682</v>
      </c>
      <c r="F92" s="3" t="s">
        <v>40</v>
      </c>
    </row>
    <row r="93" spans="1:6" x14ac:dyDescent="0.2">
      <c r="A93" s="7">
        <v>92</v>
      </c>
      <c r="B93" s="2" t="s">
        <v>24</v>
      </c>
      <c r="C93" s="3" t="s">
        <v>58</v>
      </c>
      <c r="D93" s="7">
        <v>593</v>
      </c>
      <c r="E93" s="7">
        <v>1174</v>
      </c>
      <c r="F93" s="3" t="s">
        <v>59</v>
      </c>
    </row>
    <row r="94" spans="1:6" x14ac:dyDescent="0.2">
      <c r="A94" s="7">
        <v>93</v>
      </c>
      <c r="B94" s="2" t="s">
        <v>24</v>
      </c>
      <c r="C94" s="3" t="s">
        <v>58</v>
      </c>
      <c r="D94" s="7">
        <v>1276</v>
      </c>
      <c r="E94" s="7">
        <v>1862</v>
      </c>
      <c r="F94" s="3" t="s">
        <v>60</v>
      </c>
    </row>
    <row r="95" spans="1:6" x14ac:dyDescent="0.2">
      <c r="A95" s="7">
        <v>94</v>
      </c>
      <c r="B95" s="2" t="s">
        <v>24</v>
      </c>
      <c r="C95" s="3" t="s">
        <v>58</v>
      </c>
      <c r="D95" s="7">
        <v>1791</v>
      </c>
      <c r="E95" s="7">
        <v>2519</v>
      </c>
      <c r="F95" s="3" t="s">
        <v>61</v>
      </c>
    </row>
    <row r="96" spans="1:6" x14ac:dyDescent="0.2">
      <c r="A96" s="7">
        <v>95</v>
      </c>
      <c r="B96" s="2" t="s">
        <v>24</v>
      </c>
      <c r="C96" s="3" t="s">
        <v>58</v>
      </c>
      <c r="D96" s="7">
        <v>1710</v>
      </c>
      <c r="E96" s="7">
        <v>2960</v>
      </c>
      <c r="F96" s="3" t="s">
        <v>62</v>
      </c>
    </row>
    <row r="97" spans="1:8" x14ac:dyDescent="0.2">
      <c r="A97" s="7">
        <v>96</v>
      </c>
      <c r="B97" s="2" t="s">
        <v>24</v>
      </c>
      <c r="C97" s="3" t="s">
        <v>58</v>
      </c>
      <c r="D97" s="7">
        <v>1710</v>
      </c>
      <c r="E97" s="7">
        <v>2959</v>
      </c>
      <c r="F97" s="3" t="s">
        <v>63</v>
      </c>
    </row>
    <row r="98" spans="1:8" x14ac:dyDescent="0.2">
      <c r="A98" s="7">
        <v>97</v>
      </c>
      <c r="B98" s="2" t="s">
        <v>24</v>
      </c>
      <c r="C98" s="3" t="s">
        <v>58</v>
      </c>
      <c r="D98" s="7">
        <v>1710</v>
      </c>
      <c r="E98" s="7">
        <v>642</v>
      </c>
      <c r="F98" s="3" t="s">
        <v>64</v>
      </c>
    </row>
    <row r="99" spans="1:8" x14ac:dyDescent="0.2">
      <c r="A99" s="7">
        <v>98</v>
      </c>
      <c r="B99" s="2" t="s">
        <v>24</v>
      </c>
      <c r="C99" s="3" t="s">
        <v>58</v>
      </c>
      <c r="D99" s="7">
        <v>1688</v>
      </c>
      <c r="E99" s="7">
        <v>2285</v>
      </c>
      <c r="F99" s="3" t="s">
        <v>66</v>
      </c>
    </row>
    <row r="100" spans="1:8" x14ac:dyDescent="0.2">
      <c r="A100" s="7">
        <v>99</v>
      </c>
      <c r="B100" s="2" t="s">
        <v>24</v>
      </c>
      <c r="C100" s="3" t="s">
        <v>58</v>
      </c>
      <c r="D100" s="7">
        <v>1204</v>
      </c>
      <c r="E100" s="7">
        <v>1795</v>
      </c>
      <c r="F100" s="3" t="s">
        <v>67</v>
      </c>
    </row>
    <row r="101" spans="1:8" x14ac:dyDescent="0.2">
      <c r="A101" s="8">
        <v>100</v>
      </c>
      <c r="B101" s="9" t="s">
        <v>24</v>
      </c>
      <c r="C101" s="10" t="s">
        <v>58</v>
      </c>
      <c r="D101" s="8">
        <v>994</v>
      </c>
      <c r="E101" s="8">
        <v>1692</v>
      </c>
      <c r="F101" s="10" t="s">
        <v>68</v>
      </c>
      <c r="G101" s="10"/>
      <c r="H101" s="10"/>
    </row>
    <row r="102" spans="1:8" x14ac:dyDescent="0.2">
      <c r="A102" s="8" t="s">
        <v>69</v>
      </c>
      <c r="B102" s="9" t="s">
        <v>24</v>
      </c>
      <c r="C102" s="10" t="s">
        <v>70</v>
      </c>
      <c r="D102" s="8">
        <v>994</v>
      </c>
      <c r="E102" s="8">
        <v>2759</v>
      </c>
      <c r="F102" s="10" t="s">
        <v>104</v>
      </c>
      <c r="G102" s="10"/>
      <c r="H102" s="10"/>
    </row>
    <row r="103" spans="1:8" x14ac:dyDescent="0.2">
      <c r="A103" s="8" t="s">
        <v>71</v>
      </c>
      <c r="B103" s="9"/>
      <c r="C103" s="10" t="s">
        <v>70</v>
      </c>
      <c r="D103" s="8">
        <v>994</v>
      </c>
      <c r="E103" s="8">
        <v>2759</v>
      </c>
      <c r="F103" s="11" t="s">
        <v>103</v>
      </c>
      <c r="G103" s="10"/>
      <c r="H103" s="10"/>
    </row>
    <row r="104" spans="1:8" x14ac:dyDescent="0.2">
      <c r="A104" s="7">
        <v>102</v>
      </c>
      <c r="B104" s="2" t="s">
        <v>72</v>
      </c>
      <c r="C104" s="3" t="s">
        <v>29</v>
      </c>
      <c r="D104" s="7">
        <v>1710</v>
      </c>
      <c r="E104" s="7">
        <v>2741</v>
      </c>
      <c r="F104" s="3" t="s">
        <v>30</v>
      </c>
    </row>
    <row r="105" spans="1:8" x14ac:dyDescent="0.2">
      <c r="A105" s="7">
        <v>103</v>
      </c>
      <c r="B105" s="2" t="s">
        <v>24</v>
      </c>
      <c r="C105" s="3" t="s">
        <v>29</v>
      </c>
      <c r="D105" s="7">
        <v>930</v>
      </c>
      <c r="E105" s="7">
        <v>1477</v>
      </c>
      <c r="F105" s="3" t="s">
        <v>73</v>
      </c>
    </row>
    <row r="106" spans="1:8" x14ac:dyDescent="0.2">
      <c r="A106" s="7">
        <v>104</v>
      </c>
      <c r="B106" s="2" t="s">
        <v>24</v>
      </c>
      <c r="C106" s="3" t="s">
        <v>75</v>
      </c>
      <c r="D106" s="7">
        <v>1701</v>
      </c>
      <c r="E106" s="7">
        <v>2736</v>
      </c>
      <c r="F106" s="3" t="s">
        <v>26</v>
      </c>
    </row>
    <row r="107" spans="1:8" x14ac:dyDescent="0.2">
      <c r="A107" s="7">
        <v>105</v>
      </c>
      <c r="B107" s="2" t="s">
        <v>24</v>
      </c>
      <c r="C107" s="3" t="s">
        <v>75</v>
      </c>
      <c r="D107" s="7">
        <v>1701</v>
      </c>
      <c r="E107" s="7">
        <v>2736</v>
      </c>
      <c r="F107" s="3" t="s">
        <v>76</v>
      </c>
    </row>
    <row r="108" spans="1:8" x14ac:dyDescent="0.2">
      <c r="A108" s="7">
        <v>106</v>
      </c>
      <c r="B108" s="2" t="s">
        <v>24</v>
      </c>
      <c r="C108" s="3" t="s">
        <v>75</v>
      </c>
      <c r="D108" s="7">
        <v>1701</v>
      </c>
      <c r="E108" s="7">
        <v>2736</v>
      </c>
      <c r="F108" s="3" t="s">
        <v>27</v>
      </c>
    </row>
    <row r="109" spans="1:8" x14ac:dyDescent="0.2">
      <c r="A109" s="7">
        <v>107</v>
      </c>
      <c r="B109" s="2" t="s">
        <v>77</v>
      </c>
      <c r="C109" s="3" t="s">
        <v>75</v>
      </c>
      <c r="D109" s="7">
        <v>1701</v>
      </c>
      <c r="E109" s="7">
        <v>2736</v>
      </c>
      <c r="F109" s="3" t="s">
        <v>78</v>
      </c>
    </row>
    <row r="110" spans="1:8" x14ac:dyDescent="0.2">
      <c r="A110" s="7">
        <v>108</v>
      </c>
      <c r="B110" s="2" t="s">
        <v>24</v>
      </c>
      <c r="C110" s="3" t="s">
        <v>75</v>
      </c>
      <c r="D110" s="7">
        <v>1701</v>
      </c>
      <c r="E110" s="7">
        <v>2736</v>
      </c>
      <c r="F110" s="3" t="s">
        <v>78</v>
      </c>
    </row>
    <row r="111" spans="1:8" x14ac:dyDescent="0.2">
      <c r="A111" s="7">
        <v>109</v>
      </c>
      <c r="B111" s="2" t="s">
        <v>24</v>
      </c>
      <c r="C111" s="3" t="s">
        <v>75</v>
      </c>
      <c r="D111" s="7">
        <v>1701</v>
      </c>
      <c r="E111" s="7">
        <v>2736</v>
      </c>
      <c r="F111" s="3" t="s">
        <v>78</v>
      </c>
    </row>
    <row r="112" spans="1:8" x14ac:dyDescent="0.2">
      <c r="A112" s="7">
        <v>110</v>
      </c>
      <c r="B112" s="2" t="s">
        <v>24</v>
      </c>
      <c r="C112" s="3" t="s">
        <v>75</v>
      </c>
      <c r="D112" s="7">
        <v>1701</v>
      </c>
      <c r="E112" s="7">
        <v>2736</v>
      </c>
      <c r="F112" s="3" t="s">
        <v>78</v>
      </c>
    </row>
    <row r="113" spans="1:6" x14ac:dyDescent="0.2">
      <c r="A113" s="7">
        <v>111</v>
      </c>
      <c r="B113" s="2" t="s">
        <v>24</v>
      </c>
      <c r="C113" s="3" t="s">
        <v>25</v>
      </c>
      <c r="D113" s="7">
        <v>1790</v>
      </c>
      <c r="E113" s="7">
        <v>2757</v>
      </c>
      <c r="F113" s="3" t="s">
        <v>79</v>
      </c>
    </row>
    <row r="114" spans="1:6" x14ac:dyDescent="0.2">
      <c r="A114" s="7">
        <v>112</v>
      </c>
      <c r="B114" s="2" t="s">
        <v>24</v>
      </c>
      <c r="C114" s="3" t="s">
        <v>80</v>
      </c>
      <c r="D114" s="7">
        <v>1148</v>
      </c>
      <c r="E114" s="7">
        <v>1773</v>
      </c>
      <c r="F114" s="3" t="s">
        <v>81</v>
      </c>
    </row>
    <row r="115" spans="1:6" x14ac:dyDescent="0.2">
      <c r="A115" s="7">
        <v>113</v>
      </c>
      <c r="B115" s="2" t="s">
        <v>24</v>
      </c>
      <c r="C115" s="3" t="s">
        <v>80</v>
      </c>
      <c r="D115" s="7">
        <v>1710</v>
      </c>
      <c r="E115" s="7">
        <v>2993</v>
      </c>
      <c r="F115" s="3" t="s">
        <v>81</v>
      </c>
    </row>
    <row r="116" spans="1:6" x14ac:dyDescent="0.2">
      <c r="A116" s="7">
        <v>114</v>
      </c>
      <c r="B116" s="2" t="s">
        <v>24</v>
      </c>
      <c r="C116" s="3" t="s">
        <v>29</v>
      </c>
      <c r="D116" s="7">
        <v>1710</v>
      </c>
      <c r="E116" s="7">
        <v>2740</v>
      </c>
      <c r="F116" s="3" t="s">
        <v>83</v>
      </c>
    </row>
    <row r="117" spans="1:6" x14ac:dyDescent="0.2">
      <c r="A117" s="7">
        <v>115</v>
      </c>
      <c r="B117" s="2" t="s">
        <v>24</v>
      </c>
      <c r="C117" s="3" t="s">
        <v>29</v>
      </c>
      <c r="D117" s="7">
        <v>1710</v>
      </c>
      <c r="E117" s="7">
        <v>659</v>
      </c>
      <c r="F117" s="3" t="s">
        <v>84</v>
      </c>
    </row>
    <row r="118" spans="1:6" x14ac:dyDescent="0.2">
      <c r="A118" s="7">
        <v>116</v>
      </c>
      <c r="B118" s="2" t="s">
        <v>85</v>
      </c>
      <c r="C118" s="3" t="s">
        <v>29</v>
      </c>
      <c r="D118" s="7">
        <v>1710</v>
      </c>
      <c r="E118" s="7">
        <v>659</v>
      </c>
      <c r="F118" s="3" t="s">
        <v>84</v>
      </c>
    </row>
    <row r="119" spans="1:6" x14ac:dyDescent="0.2">
      <c r="A119" s="7">
        <v>117</v>
      </c>
      <c r="B119" s="2" t="s">
        <v>86</v>
      </c>
      <c r="C119" s="3" t="s">
        <v>29</v>
      </c>
      <c r="D119" s="7">
        <v>1710</v>
      </c>
      <c r="E119" s="7">
        <v>2355</v>
      </c>
      <c r="F119" s="3" t="s">
        <v>84</v>
      </c>
    </row>
    <row r="120" spans="1:6" x14ac:dyDescent="0.2">
      <c r="A120" s="7">
        <v>118</v>
      </c>
      <c r="B120" s="2" t="s">
        <v>87</v>
      </c>
      <c r="C120" s="3" t="s">
        <v>29</v>
      </c>
      <c r="D120" s="7">
        <v>1710</v>
      </c>
      <c r="E120" s="7">
        <v>2803</v>
      </c>
      <c r="F120" s="3" t="s">
        <v>88</v>
      </c>
    </row>
    <row r="121" spans="1:6" x14ac:dyDescent="0.2">
      <c r="A121" s="7">
        <v>119</v>
      </c>
      <c r="B121" s="2" t="s">
        <v>24</v>
      </c>
      <c r="C121" s="3" t="s">
        <v>29</v>
      </c>
      <c r="D121" s="7">
        <v>1710</v>
      </c>
      <c r="E121" s="7">
        <v>2802</v>
      </c>
      <c r="F121" s="3" t="s">
        <v>30</v>
      </c>
    </row>
    <row r="122" spans="1:6" x14ac:dyDescent="0.2">
      <c r="A122" s="7">
        <v>120</v>
      </c>
      <c r="B122" s="2" t="s">
        <v>24</v>
      </c>
      <c r="C122" s="3" t="s">
        <v>25</v>
      </c>
      <c r="D122" s="7">
        <v>1790</v>
      </c>
      <c r="E122" s="7">
        <v>2758</v>
      </c>
      <c r="F122" s="3" t="s">
        <v>89</v>
      </c>
    </row>
    <row r="123" spans="1:6" x14ac:dyDescent="0.2">
      <c r="A123" s="7">
        <v>122</v>
      </c>
      <c r="B123" s="2" t="s">
        <v>24</v>
      </c>
      <c r="C123" s="3" t="s">
        <v>25</v>
      </c>
      <c r="D123" s="7">
        <v>1790</v>
      </c>
      <c r="E123" s="7">
        <v>2757</v>
      </c>
      <c r="F123" s="3" t="s">
        <v>90</v>
      </c>
    </row>
    <row r="124" spans="1:6" x14ac:dyDescent="0.2">
      <c r="A124" s="7">
        <v>123</v>
      </c>
      <c r="B124" s="2" t="s">
        <v>24</v>
      </c>
      <c r="C124" s="3" t="s">
        <v>25</v>
      </c>
      <c r="D124" s="7">
        <v>1790</v>
      </c>
      <c r="E124" s="7">
        <v>2757</v>
      </c>
      <c r="F124" s="3" t="s">
        <v>91</v>
      </c>
    </row>
    <row r="125" spans="1:6" x14ac:dyDescent="0.2">
      <c r="A125" s="7">
        <v>124</v>
      </c>
      <c r="B125" s="2" t="s">
        <v>24</v>
      </c>
      <c r="C125" s="3" t="s">
        <v>25</v>
      </c>
      <c r="D125" s="7">
        <v>1790</v>
      </c>
      <c r="E125" s="7">
        <v>2757</v>
      </c>
      <c r="F125" s="3" t="s">
        <v>92</v>
      </c>
    </row>
    <row r="126" spans="1:6" x14ac:dyDescent="0.2">
      <c r="A126" s="7">
        <v>125</v>
      </c>
      <c r="B126" s="2" t="s">
        <v>24</v>
      </c>
      <c r="C126" s="3" t="s">
        <v>93</v>
      </c>
      <c r="D126" s="7">
        <v>1710</v>
      </c>
      <c r="E126" s="7">
        <v>2739</v>
      </c>
      <c r="F126" s="3" t="s">
        <v>94</v>
      </c>
    </row>
    <row r="127" spans="1:6" x14ac:dyDescent="0.2">
      <c r="A127" s="7">
        <v>126</v>
      </c>
      <c r="B127" s="2" t="s">
        <v>24</v>
      </c>
      <c r="C127" s="3" t="s">
        <v>93</v>
      </c>
      <c r="D127" s="7">
        <v>1710</v>
      </c>
      <c r="E127" s="7">
        <v>2739</v>
      </c>
      <c r="F127" s="3" t="s">
        <v>94</v>
      </c>
    </row>
    <row r="128" spans="1:6" x14ac:dyDescent="0.2">
      <c r="A128" s="7">
        <v>127</v>
      </c>
      <c r="B128" s="2" t="s">
        <v>24</v>
      </c>
      <c r="C128" s="3" t="s">
        <v>93</v>
      </c>
      <c r="D128" s="7">
        <v>1710</v>
      </c>
      <c r="E128" s="7">
        <v>2739</v>
      </c>
      <c r="F128" s="3" t="s">
        <v>94</v>
      </c>
    </row>
    <row r="129" spans="1:6" x14ac:dyDescent="0.2">
      <c r="A129" s="7">
        <v>128</v>
      </c>
      <c r="B129" s="2" t="s">
        <v>24</v>
      </c>
      <c r="C129" s="3" t="s">
        <v>96</v>
      </c>
      <c r="D129" s="7">
        <v>1790</v>
      </c>
      <c r="E129" s="7">
        <v>2463</v>
      </c>
      <c r="F129" s="3" t="s">
        <v>97</v>
      </c>
    </row>
    <row r="130" spans="1:6" x14ac:dyDescent="0.2">
      <c r="A130" s="7">
        <v>129</v>
      </c>
      <c r="B130" s="2" t="s">
        <v>24</v>
      </c>
      <c r="C130" s="3" t="s">
        <v>96</v>
      </c>
      <c r="D130" s="7">
        <v>1790</v>
      </c>
      <c r="E130" s="7">
        <v>2463</v>
      </c>
      <c r="F130" s="3" t="s">
        <v>98</v>
      </c>
    </row>
    <row r="131" spans="1:6" x14ac:dyDescent="0.2">
      <c r="A131" s="7">
        <v>130</v>
      </c>
      <c r="B131" s="2" t="s">
        <v>24</v>
      </c>
      <c r="C131" s="3" t="s">
        <v>96</v>
      </c>
      <c r="D131" s="7">
        <v>1790</v>
      </c>
      <c r="E131" s="7">
        <v>2463</v>
      </c>
      <c r="F131" s="3" t="s">
        <v>99</v>
      </c>
    </row>
    <row r="132" spans="1:6" x14ac:dyDescent="0.2">
      <c r="A132" s="7">
        <v>131</v>
      </c>
      <c r="B132" s="2" t="s">
        <v>24</v>
      </c>
      <c r="C132" s="3" t="s">
        <v>96</v>
      </c>
      <c r="D132" s="7">
        <v>1790</v>
      </c>
      <c r="E132" s="7">
        <v>2463</v>
      </c>
      <c r="F132" s="3" t="s">
        <v>100</v>
      </c>
    </row>
    <row r="133" spans="1:6" x14ac:dyDescent="0.2">
      <c r="A133" s="7">
        <v>132</v>
      </c>
      <c r="B133" s="2" t="s">
        <v>24</v>
      </c>
      <c r="C133" s="3" t="s">
        <v>96</v>
      </c>
      <c r="D133" s="7">
        <v>1790</v>
      </c>
      <c r="E133" s="7">
        <v>2463</v>
      </c>
      <c r="F133" s="3" t="s">
        <v>101</v>
      </c>
    </row>
  </sheetData>
  <phoneticPr fontId="3" type="noConversion"/>
  <pageMargins left="0.75" right="0.75" top="1" bottom="1" header="0.5" footer="0.5"/>
  <pageSetup paperSize="9" orientation="portrait" r:id="rId1"/>
  <headerFooter alignWithMargins="0">
    <oddHeader>&amp;LBasinghall St analytical concordance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/>
  </sheetViews>
  <sheetFormatPr defaultRowHeight="12.75" x14ac:dyDescent="0.2"/>
  <cols>
    <col min="1" max="1" width="5.85546875" style="7" customWidth="1"/>
    <col min="2" max="2" width="5.28515625" style="2" customWidth="1"/>
    <col min="3" max="3" width="7" style="2" customWidth="1"/>
    <col min="4" max="16" width="7.7109375" style="2" customWidth="1"/>
    <col min="17" max="17" width="7.7109375" style="3" customWidth="1"/>
    <col min="18" max="18" width="8.5703125" style="2" customWidth="1"/>
    <col min="19" max="19" width="30" style="3" customWidth="1"/>
    <col min="20" max="21" width="9.140625" style="7"/>
    <col min="22" max="16384" width="9.140625" style="3"/>
  </cols>
  <sheetData>
    <row r="1" spans="1:22" x14ac:dyDescent="0.2">
      <c r="A1" s="1" t="s">
        <v>102</v>
      </c>
    </row>
    <row r="2" spans="1:22" s="5" customFormat="1" ht="25.5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6" t="s">
        <v>17</v>
      </c>
      <c r="S2" s="5" t="s">
        <v>18</v>
      </c>
      <c r="T2" s="4" t="s">
        <v>19</v>
      </c>
      <c r="U2" s="4" t="s">
        <v>20</v>
      </c>
      <c r="V2" s="5" t="s">
        <v>21</v>
      </c>
    </row>
    <row r="3" spans="1:22" x14ac:dyDescent="0.2">
      <c r="A3" s="7">
        <v>1</v>
      </c>
      <c r="B3" s="2" t="s">
        <v>22</v>
      </c>
      <c r="C3" s="2" t="s">
        <v>23</v>
      </c>
      <c r="D3" s="2">
        <v>15.328580078716319</v>
      </c>
      <c r="E3" s="2">
        <v>0.50459178524573622</v>
      </c>
      <c r="F3" s="2">
        <v>2.3413058835402158</v>
      </c>
      <c r="G3" s="2">
        <v>71.14744171964881</v>
      </c>
      <c r="H3" s="2">
        <v>0.10091835704914726</v>
      </c>
      <c r="I3" s="2">
        <v>0.26238772832778284</v>
      </c>
      <c r="J3" s="2">
        <v>0.96881622767181363</v>
      </c>
      <c r="K3" s="2">
        <v>0.6761529922292866</v>
      </c>
      <c r="L3" s="2">
        <v>7.8514481784236558</v>
      </c>
      <c r="M3" s="2">
        <v>-7.064284993440309E-2</v>
      </c>
      <c r="N3" s="2">
        <v>0.48440811383590682</v>
      </c>
      <c r="O3" s="2">
        <v>0.35321424967201537</v>
      </c>
      <c r="P3" s="2">
        <v>0</v>
      </c>
      <c r="Q3" s="3">
        <f t="shared" ref="Q3:Q67" si="0">SUM(D3:P3)</f>
        <v>99.948622464426293</v>
      </c>
      <c r="R3" s="2" t="s">
        <v>24</v>
      </c>
      <c r="S3" s="3" t="s">
        <v>25</v>
      </c>
      <c r="T3" s="7">
        <v>1688</v>
      </c>
      <c r="U3" s="7">
        <v>2756</v>
      </c>
      <c r="V3" s="3" t="s">
        <v>26</v>
      </c>
    </row>
    <row r="4" spans="1:22" x14ac:dyDescent="0.2">
      <c r="A4" s="7">
        <v>2</v>
      </c>
      <c r="B4" s="2" t="s">
        <v>22</v>
      </c>
      <c r="C4" s="2" t="s">
        <v>23</v>
      </c>
      <c r="D4" s="2">
        <v>15.515495784825378</v>
      </c>
      <c r="E4" s="2">
        <v>0.45162585307105602</v>
      </c>
      <c r="F4" s="2">
        <v>2.3283821758329997</v>
      </c>
      <c r="G4" s="2">
        <v>71.216378964271399</v>
      </c>
      <c r="H4" s="2">
        <v>9.0325170614211192E-2</v>
      </c>
      <c r="I4" s="2">
        <v>0.31112003211561634</v>
      </c>
      <c r="J4" s="2">
        <v>0.99357687675632322</v>
      </c>
      <c r="K4" s="2">
        <v>0.58209554395824992</v>
      </c>
      <c r="L4" s="2">
        <v>7.8482537133681287</v>
      </c>
      <c r="M4" s="2">
        <v>0.10036130068245688</v>
      </c>
      <c r="N4" s="2">
        <v>0.4415897230028103</v>
      </c>
      <c r="O4" s="2">
        <v>0.41148133279807325</v>
      </c>
      <c r="P4" s="2">
        <v>0</v>
      </c>
      <c r="Q4" s="3">
        <f t="shared" si="0"/>
        <v>100.29068647129667</v>
      </c>
      <c r="R4" s="2" t="s">
        <v>24</v>
      </c>
      <c r="S4" s="3" t="s">
        <v>25</v>
      </c>
      <c r="T4" s="7">
        <v>1688</v>
      </c>
      <c r="U4" s="7">
        <v>2756</v>
      </c>
      <c r="V4" s="3" t="s">
        <v>27</v>
      </c>
    </row>
    <row r="5" spans="1:22" x14ac:dyDescent="0.2">
      <c r="A5" s="7">
        <v>3</v>
      </c>
      <c r="B5" s="2" t="s">
        <v>22</v>
      </c>
      <c r="C5" s="2" t="s">
        <v>23</v>
      </c>
      <c r="D5" s="2">
        <v>15.436385350318471</v>
      </c>
      <c r="E5" s="2">
        <v>0.54737261146496818</v>
      </c>
      <c r="F5" s="2">
        <v>2.3586783439490446</v>
      </c>
      <c r="G5" s="2">
        <v>70.839968152866248</v>
      </c>
      <c r="H5" s="2">
        <v>5.9713375796178345E-2</v>
      </c>
      <c r="I5" s="2">
        <v>0.28861464968152861</v>
      </c>
      <c r="J5" s="2">
        <v>0.8957006369426751</v>
      </c>
      <c r="K5" s="2">
        <v>0.67675159235668791</v>
      </c>
      <c r="L5" s="2">
        <v>7.6831210191082802</v>
      </c>
      <c r="M5" s="2">
        <v>4.9761146496815283E-2</v>
      </c>
      <c r="N5" s="2">
        <v>0.53742038216560506</v>
      </c>
      <c r="O5" s="2">
        <v>0.37818471337579618</v>
      </c>
      <c r="P5" s="2">
        <v>0</v>
      </c>
      <c r="Q5" s="3">
        <f t="shared" si="0"/>
        <v>99.751671974522338</v>
      </c>
      <c r="R5" s="2" t="s">
        <v>24</v>
      </c>
      <c r="S5" s="3" t="s">
        <v>25</v>
      </c>
      <c r="T5" s="7">
        <v>1688</v>
      </c>
      <c r="U5" s="7">
        <v>2756</v>
      </c>
      <c r="V5" s="3" t="s">
        <v>28</v>
      </c>
    </row>
    <row r="6" spans="1:22" x14ac:dyDescent="0.2">
      <c r="A6" s="7">
        <v>4</v>
      </c>
      <c r="B6" s="2" t="s">
        <v>22</v>
      </c>
      <c r="C6" s="2" t="s">
        <v>23</v>
      </c>
      <c r="D6" s="2">
        <v>15.114275868858916</v>
      </c>
      <c r="E6" s="2">
        <v>0.51196219356109096</v>
      </c>
      <c r="F6" s="2">
        <v>2.1856847494338885</v>
      </c>
      <c r="G6" s="2">
        <v>70.847691247415568</v>
      </c>
      <c r="H6" s="2">
        <v>0.2067539627842867</v>
      </c>
      <c r="I6" s="2">
        <v>0.22644481638279021</v>
      </c>
      <c r="J6" s="2">
        <v>0.99438810672442657</v>
      </c>
      <c r="K6" s="2">
        <v>0.65964359554986718</v>
      </c>
      <c r="L6" s="2">
        <v>8.2898493649699727</v>
      </c>
      <c r="M6" s="2">
        <v>4.9227133996258741E-2</v>
      </c>
      <c r="N6" s="2">
        <v>0.25598109678054548</v>
      </c>
      <c r="O6" s="2">
        <v>0.42335335236782518</v>
      </c>
      <c r="P6" s="2">
        <v>0</v>
      </c>
      <c r="Q6" s="3">
        <f t="shared" si="0"/>
        <v>99.765255488825446</v>
      </c>
      <c r="R6" s="2" t="s">
        <v>24</v>
      </c>
      <c r="S6" s="3" t="s">
        <v>29</v>
      </c>
      <c r="T6" s="7">
        <v>1710</v>
      </c>
      <c r="U6" s="7">
        <v>2802</v>
      </c>
      <c r="V6" s="3" t="s">
        <v>30</v>
      </c>
    </row>
    <row r="7" spans="1:22" x14ac:dyDescent="0.2">
      <c r="A7" s="7">
        <v>5</v>
      </c>
      <c r="B7" s="2" t="s">
        <v>22</v>
      </c>
      <c r="C7" s="2" t="s">
        <v>23</v>
      </c>
      <c r="D7" s="2">
        <v>14.678632394780733</v>
      </c>
      <c r="E7" s="2">
        <v>0.47091140979103308</v>
      </c>
      <c r="F7" s="2">
        <v>2.1975865790248212</v>
      </c>
      <c r="G7" s="2">
        <v>71.657019523202209</v>
      </c>
      <c r="H7" s="2">
        <v>0.11772785244775827</v>
      </c>
      <c r="I7" s="2">
        <v>0.18640243304228393</v>
      </c>
      <c r="J7" s="2">
        <v>1.1184145982537035</v>
      </c>
      <c r="K7" s="2">
        <v>0.26488766800745611</v>
      </c>
      <c r="L7" s="2">
        <v>8.0054939664475633</v>
      </c>
      <c r="M7" s="2">
        <v>8.8295889335818709E-2</v>
      </c>
      <c r="N7" s="2">
        <v>7.8485234965172179E-2</v>
      </c>
      <c r="O7" s="2">
        <v>0.34337290297262829</v>
      </c>
      <c r="P7" s="2">
        <v>0.34337290297262829</v>
      </c>
      <c r="Q7" s="3">
        <f t="shared" si="0"/>
        <v>99.550603355243837</v>
      </c>
      <c r="R7" s="2" t="s">
        <v>24</v>
      </c>
      <c r="S7" s="3" t="s">
        <v>29</v>
      </c>
      <c r="T7" s="7">
        <v>1710</v>
      </c>
      <c r="U7" s="7">
        <v>2802</v>
      </c>
      <c r="V7" s="3" t="s">
        <v>30</v>
      </c>
    </row>
    <row r="8" spans="1:22" x14ac:dyDescent="0.2">
      <c r="A8" s="7">
        <v>6</v>
      </c>
      <c r="B8" s="2" t="s">
        <v>22</v>
      </c>
      <c r="C8" s="2" t="s">
        <v>23</v>
      </c>
      <c r="D8" s="2">
        <v>14.992984542211655</v>
      </c>
      <c r="E8" s="2">
        <v>0.52516845025762993</v>
      </c>
      <c r="F8" s="2">
        <v>2.2988505747126435</v>
      </c>
      <c r="G8" s="2">
        <v>71.244550138723753</v>
      </c>
      <c r="H8" s="2">
        <v>6.9361870788743576E-2</v>
      </c>
      <c r="I8" s="2">
        <v>0.25762980578676181</v>
      </c>
      <c r="J8" s="2">
        <v>1.0800634165675786</v>
      </c>
      <c r="K8" s="2">
        <v>0.57471264367816088</v>
      </c>
      <c r="L8" s="2">
        <v>8.3927863654379724</v>
      </c>
      <c r="M8" s="2">
        <v>5.9453032104637343E-2</v>
      </c>
      <c r="N8" s="2">
        <v>0.23781212841854937</v>
      </c>
      <c r="O8" s="2">
        <v>0.3765358699960365</v>
      </c>
      <c r="P8" s="2">
        <v>0</v>
      </c>
      <c r="Q8" s="3">
        <f t="shared" si="0"/>
        <v>100.10990883868412</v>
      </c>
      <c r="R8" s="2" t="s">
        <v>24</v>
      </c>
      <c r="S8" s="3" t="s">
        <v>29</v>
      </c>
      <c r="T8" s="7">
        <v>1710</v>
      </c>
      <c r="U8" s="7">
        <v>2802</v>
      </c>
      <c r="V8" s="3" t="s">
        <v>30</v>
      </c>
    </row>
    <row r="9" spans="1:22" x14ac:dyDescent="0.2">
      <c r="A9" s="7">
        <v>7</v>
      </c>
      <c r="B9" s="2" t="s">
        <v>22</v>
      </c>
      <c r="C9" s="2" t="s">
        <v>23</v>
      </c>
      <c r="D9" s="2">
        <v>16.16012658227848</v>
      </c>
      <c r="E9" s="2">
        <v>0.51424050632911389</v>
      </c>
      <c r="F9" s="2">
        <v>2.2646360759493671</v>
      </c>
      <c r="G9" s="2">
        <v>70.530063291139228</v>
      </c>
      <c r="H9" s="2">
        <v>0.17800632911392406</v>
      </c>
      <c r="I9" s="2">
        <v>0.28678797468354428</v>
      </c>
      <c r="J9" s="2">
        <v>1.1471518987341771</v>
      </c>
      <c r="K9" s="2">
        <v>0.64280063291139233</v>
      </c>
      <c r="L9" s="2">
        <v>7.4070411392405058</v>
      </c>
      <c r="M9" s="2">
        <v>3.9556962025316451E-2</v>
      </c>
      <c r="N9" s="2">
        <v>0.54390822784810133</v>
      </c>
      <c r="O9" s="2">
        <v>0.24723101265822783</v>
      </c>
      <c r="P9" s="2">
        <v>0</v>
      </c>
      <c r="Q9" s="3">
        <f t="shared" si="0"/>
        <v>99.961550632911383</v>
      </c>
      <c r="R9" s="2" t="s">
        <v>24</v>
      </c>
      <c r="S9" s="3" t="s">
        <v>29</v>
      </c>
      <c r="T9" s="7">
        <v>1710</v>
      </c>
      <c r="U9" s="7">
        <v>2802</v>
      </c>
      <c r="V9" s="3" t="s">
        <v>30</v>
      </c>
    </row>
    <row r="10" spans="1:22" x14ac:dyDescent="0.2">
      <c r="A10" s="7">
        <v>8</v>
      </c>
      <c r="B10" s="2" t="s">
        <v>22</v>
      </c>
      <c r="C10" s="2" t="s">
        <v>23</v>
      </c>
      <c r="D10" s="2">
        <v>16.823649506691414</v>
      </c>
      <c r="E10" s="2">
        <v>0.56657223796033984</v>
      </c>
      <c r="F10" s="2">
        <v>2.3542053335938262</v>
      </c>
      <c r="G10" s="2">
        <v>69.405099150141638</v>
      </c>
      <c r="H10" s="2">
        <v>0.14652730292077756</v>
      </c>
      <c r="I10" s="2">
        <v>0.31259157956432548</v>
      </c>
      <c r="J10" s="2">
        <v>1.0354596073068281</v>
      </c>
      <c r="K10" s="2">
        <v>0.7912474357721988</v>
      </c>
      <c r="L10" s="2">
        <v>6.8281723161082342</v>
      </c>
      <c r="M10" s="2">
        <v>0.12699032919800723</v>
      </c>
      <c r="N10" s="2">
        <v>0.59587769854449546</v>
      </c>
      <c r="O10" s="2">
        <v>0.51772980365341403</v>
      </c>
      <c r="P10" s="2">
        <v>0.400507961316792</v>
      </c>
      <c r="Q10" s="3">
        <f t="shared" si="0"/>
        <v>99.904630262772287</v>
      </c>
      <c r="R10" s="2" t="s">
        <v>24</v>
      </c>
      <c r="S10" s="3" t="s">
        <v>29</v>
      </c>
      <c r="T10" s="7">
        <v>1710</v>
      </c>
      <c r="U10" s="7">
        <v>2802</v>
      </c>
      <c r="V10" s="3" t="s">
        <v>30</v>
      </c>
    </row>
    <row r="11" spans="1:22" x14ac:dyDescent="0.2">
      <c r="A11" s="7">
        <v>9</v>
      </c>
      <c r="B11" s="2" t="s">
        <v>22</v>
      </c>
      <c r="C11" s="2" t="s">
        <v>23</v>
      </c>
      <c r="D11" s="2">
        <v>15.793967631191764</v>
      </c>
      <c r="E11" s="2">
        <v>0.45120156939676326</v>
      </c>
      <c r="F11" s="2">
        <v>2.0696419813634139</v>
      </c>
      <c r="G11" s="2">
        <v>71.015203531142745</v>
      </c>
      <c r="H11" s="2">
        <v>0.15693967631191766</v>
      </c>
      <c r="I11" s="2">
        <v>0.23540951446787647</v>
      </c>
      <c r="J11" s="2">
        <v>1.059342815105444</v>
      </c>
      <c r="K11" s="2">
        <v>0.58852378616969114</v>
      </c>
      <c r="L11" s="2">
        <v>7.9254536537518412</v>
      </c>
      <c r="M11" s="2">
        <v>2.9426189308484559E-2</v>
      </c>
      <c r="N11" s="2">
        <v>0.2844531633153507</v>
      </c>
      <c r="O11" s="2">
        <v>0.34330554193231982</v>
      </c>
      <c r="P11" s="2">
        <v>0</v>
      </c>
      <c r="Q11" s="3">
        <f t="shared" si="0"/>
        <v>99.952869053457604</v>
      </c>
      <c r="R11" s="2" t="s">
        <v>24</v>
      </c>
      <c r="S11" s="3" t="s">
        <v>29</v>
      </c>
      <c r="T11" s="7">
        <v>1710</v>
      </c>
      <c r="U11" s="7">
        <v>2802</v>
      </c>
      <c r="V11" s="3" t="s">
        <v>30</v>
      </c>
    </row>
    <row r="12" spans="1:22" x14ac:dyDescent="0.2">
      <c r="A12" s="7">
        <v>10</v>
      </c>
      <c r="B12" s="2" t="s">
        <v>22</v>
      </c>
      <c r="C12" s="2" t="s">
        <v>23</v>
      </c>
      <c r="D12" s="2">
        <v>14.700985221674875</v>
      </c>
      <c r="E12" s="2">
        <v>0.52216748768472898</v>
      </c>
      <c r="F12" s="2">
        <v>2.2463054187192113</v>
      </c>
      <c r="G12" s="2">
        <v>70.009852216748754</v>
      </c>
      <c r="H12" s="2">
        <v>2.9556650246305414E-2</v>
      </c>
      <c r="I12" s="2">
        <v>0.2068965517241379</v>
      </c>
      <c r="J12" s="2">
        <v>0.96551724137931016</v>
      </c>
      <c r="K12" s="2">
        <v>0.4926108374384236</v>
      </c>
      <c r="L12" s="2">
        <v>10.236453201970441</v>
      </c>
      <c r="M12" s="2">
        <v>1.9704433497536943E-2</v>
      </c>
      <c r="N12" s="2">
        <v>0.42364532019704426</v>
      </c>
      <c r="O12" s="2">
        <v>0.4137931034482758</v>
      </c>
      <c r="P12" s="2">
        <v>0</v>
      </c>
      <c r="Q12" s="3">
        <f t="shared" si="0"/>
        <v>100.26748768472903</v>
      </c>
      <c r="R12" s="2" t="s">
        <v>24</v>
      </c>
      <c r="S12" s="3" t="s">
        <v>29</v>
      </c>
      <c r="T12" s="7">
        <v>1710</v>
      </c>
      <c r="U12" s="7">
        <v>2802</v>
      </c>
      <c r="V12" s="3" t="s">
        <v>30</v>
      </c>
    </row>
    <row r="13" spans="1:22" x14ac:dyDescent="0.2">
      <c r="A13" s="7">
        <v>11</v>
      </c>
      <c r="B13" s="2" t="s">
        <v>22</v>
      </c>
      <c r="C13" s="2" t="s">
        <v>23</v>
      </c>
      <c r="D13" s="2">
        <v>14.479336931380107</v>
      </c>
      <c r="E13" s="2">
        <v>0.59753276792598298</v>
      </c>
      <c r="F13" s="2">
        <v>2.87201233616037</v>
      </c>
      <c r="G13" s="2">
        <v>64.80339244410176</v>
      </c>
      <c r="H13" s="2">
        <v>0.30840400925212025</v>
      </c>
      <c r="I13" s="2">
        <v>0.21202775636083268</v>
      </c>
      <c r="J13" s="2">
        <v>0.73245952197378561</v>
      </c>
      <c r="K13" s="2">
        <v>0.88666152659984576</v>
      </c>
      <c r="L13" s="2">
        <v>5.2525057825751729</v>
      </c>
      <c r="M13" s="2">
        <v>0.22166538164996144</v>
      </c>
      <c r="N13" s="2">
        <v>0.37586738627602156</v>
      </c>
      <c r="O13" s="2">
        <v>9.367771781033154</v>
      </c>
      <c r="P13" s="2">
        <v>0</v>
      </c>
      <c r="Q13" s="3">
        <f t="shared" si="0"/>
        <v>100.10963762528912</v>
      </c>
      <c r="R13" s="2" t="s">
        <v>24</v>
      </c>
      <c r="S13" s="3" t="s">
        <v>29</v>
      </c>
      <c r="T13" s="7">
        <v>1710</v>
      </c>
      <c r="U13" s="7">
        <v>2802</v>
      </c>
      <c r="V13" s="3" t="s">
        <v>30</v>
      </c>
    </row>
    <row r="14" spans="1:22" x14ac:dyDescent="0.2">
      <c r="A14" s="7">
        <v>12</v>
      </c>
      <c r="B14" s="2" t="s">
        <v>22</v>
      </c>
      <c r="C14" s="2" t="s">
        <v>23</v>
      </c>
      <c r="D14" s="2">
        <v>15.972402126631227</v>
      </c>
      <c r="E14" s="2">
        <v>0.50265828902851628</v>
      </c>
      <c r="F14" s="2">
        <v>2.3296278395360082</v>
      </c>
      <c r="G14" s="2">
        <v>69.859835669405513</v>
      </c>
      <c r="H14" s="2">
        <v>0.18366360560657324</v>
      </c>
      <c r="I14" s="2">
        <v>0.2803286611889802</v>
      </c>
      <c r="J14" s="2">
        <v>1.0729821169647176</v>
      </c>
      <c r="K14" s="2">
        <v>0.68632189463508952</v>
      </c>
      <c r="L14" s="2">
        <v>7.1435476075398752</v>
      </c>
      <c r="M14" s="2">
        <v>0.16433059449009185</v>
      </c>
      <c r="N14" s="2">
        <v>0.55099081681971962</v>
      </c>
      <c r="O14" s="2">
        <v>0.5316578057032384</v>
      </c>
      <c r="P14" s="2">
        <v>0.30932817786370231</v>
      </c>
      <c r="Q14" s="3">
        <f t="shared" si="0"/>
        <v>99.587675205413248</v>
      </c>
      <c r="R14" s="2" t="s">
        <v>24</v>
      </c>
      <c r="S14" s="3" t="s">
        <v>29</v>
      </c>
      <c r="T14" s="7">
        <v>1710</v>
      </c>
      <c r="U14" s="7">
        <v>2802</v>
      </c>
      <c r="V14" s="3" t="s">
        <v>30</v>
      </c>
    </row>
    <row r="15" spans="1:22" x14ac:dyDescent="0.2">
      <c r="A15" s="7">
        <v>13</v>
      </c>
      <c r="B15" s="2" t="s">
        <v>22</v>
      </c>
      <c r="C15" s="2" t="s">
        <v>23</v>
      </c>
      <c r="D15" s="2">
        <v>15.186948213261989</v>
      </c>
      <c r="E15" s="2">
        <v>0.55417542518631746</v>
      </c>
      <c r="F15" s="2">
        <v>2.3886871775272307</v>
      </c>
      <c r="G15" s="2">
        <v>71.030001910949736</v>
      </c>
      <c r="H15" s="2">
        <v>0.15287597936174277</v>
      </c>
      <c r="I15" s="2">
        <v>0.25797821517294095</v>
      </c>
      <c r="J15" s="2">
        <v>1.0223581119816547</v>
      </c>
      <c r="K15" s="2">
        <v>0.5446206764762086</v>
      </c>
      <c r="L15" s="2">
        <v>7.8062296961589901</v>
      </c>
      <c r="M15" s="2">
        <v>3.8218994840435692E-2</v>
      </c>
      <c r="N15" s="2">
        <v>0.48729218421555509</v>
      </c>
      <c r="O15" s="2">
        <v>0.47773743550544617</v>
      </c>
      <c r="P15" s="2">
        <v>0</v>
      </c>
      <c r="Q15" s="3">
        <f t="shared" si="0"/>
        <v>99.947124020638256</v>
      </c>
      <c r="R15" s="2" t="s">
        <v>24</v>
      </c>
      <c r="S15" s="3" t="s">
        <v>29</v>
      </c>
      <c r="T15" s="7">
        <v>1710</v>
      </c>
      <c r="U15" s="7">
        <v>2802</v>
      </c>
      <c r="V15" s="3" t="s">
        <v>30</v>
      </c>
    </row>
    <row r="16" spans="1:22" x14ac:dyDescent="0.2">
      <c r="A16" s="7">
        <v>14</v>
      </c>
      <c r="B16" s="2" t="s">
        <v>22</v>
      </c>
      <c r="C16" s="2" t="s">
        <v>23</v>
      </c>
      <c r="D16" s="2">
        <v>15.282124273033364</v>
      </c>
      <c r="E16" s="2">
        <v>0.55096418732782371</v>
      </c>
      <c r="F16" s="2">
        <v>2.3773084379144986</v>
      </c>
      <c r="G16" s="2">
        <v>71.043771043771045</v>
      </c>
      <c r="H16" s="2">
        <v>0.22446689113355783</v>
      </c>
      <c r="I16" s="2">
        <v>0.27548209366391185</v>
      </c>
      <c r="J16" s="2">
        <v>1.0509131721252933</v>
      </c>
      <c r="K16" s="2">
        <v>0.62238547087031937</v>
      </c>
      <c r="L16" s="2">
        <v>7.6828895010713198</v>
      </c>
      <c r="M16" s="2">
        <v>4.0812162024283241E-2</v>
      </c>
      <c r="N16" s="2">
        <v>0.41832466074890323</v>
      </c>
      <c r="O16" s="2">
        <v>0.42852770125497402</v>
      </c>
      <c r="P16" s="2">
        <v>0</v>
      </c>
      <c r="Q16" s="3">
        <f t="shared" si="0"/>
        <v>99.997969594939292</v>
      </c>
      <c r="R16" s="2" t="s">
        <v>24</v>
      </c>
      <c r="S16" s="3" t="s">
        <v>25</v>
      </c>
      <c r="T16" s="7">
        <v>1790</v>
      </c>
      <c r="U16" s="7">
        <v>2758</v>
      </c>
      <c r="V16" s="3" t="s">
        <v>26</v>
      </c>
    </row>
    <row r="17" spans="1:22" x14ac:dyDescent="0.2">
      <c r="A17" s="7">
        <v>15</v>
      </c>
      <c r="B17" s="2" t="s">
        <v>22</v>
      </c>
      <c r="C17" s="2" t="s">
        <v>23</v>
      </c>
      <c r="D17" s="2">
        <v>15.128490028490024</v>
      </c>
      <c r="E17" s="2">
        <v>0.55962555962555949</v>
      </c>
      <c r="F17" s="2">
        <v>2.3097273097273092</v>
      </c>
      <c r="G17" s="2">
        <v>70.838420838420816</v>
      </c>
      <c r="H17" s="2">
        <v>0.21367521367521361</v>
      </c>
      <c r="I17" s="2">
        <v>0.26455026455026448</v>
      </c>
      <c r="J17" s="2">
        <v>1.0480260480260477</v>
      </c>
      <c r="K17" s="2">
        <v>0.5698005698005697</v>
      </c>
      <c r="L17" s="2">
        <v>7.9263329263329236</v>
      </c>
      <c r="M17" s="2">
        <v>9.1575091575091541E-2</v>
      </c>
      <c r="N17" s="2">
        <v>0.50875050875050865</v>
      </c>
      <c r="O17" s="2">
        <v>0.39682539682539669</v>
      </c>
      <c r="P17" s="2">
        <v>0</v>
      </c>
      <c r="Q17" s="3">
        <f t="shared" si="0"/>
        <v>99.855799755799708</v>
      </c>
      <c r="R17" s="2" t="s">
        <v>24</v>
      </c>
      <c r="S17" s="3" t="s">
        <v>25</v>
      </c>
      <c r="T17" s="7">
        <v>1790</v>
      </c>
      <c r="U17" s="7">
        <v>2758</v>
      </c>
      <c r="V17" s="3" t="s">
        <v>26</v>
      </c>
    </row>
    <row r="18" spans="1:22" x14ac:dyDescent="0.2">
      <c r="A18" s="7">
        <v>16</v>
      </c>
      <c r="B18" s="2" t="s">
        <v>31</v>
      </c>
      <c r="C18" s="2" t="s">
        <v>23</v>
      </c>
      <c r="D18" s="2">
        <v>16.692697195884602</v>
      </c>
      <c r="E18" s="2">
        <v>0.55477103086544266</v>
      </c>
      <c r="F18" s="2">
        <v>2.4409925358079474</v>
      </c>
      <c r="G18" s="2">
        <v>69.29594512810165</v>
      </c>
      <c r="H18" s="2">
        <v>0.12104095218882384</v>
      </c>
      <c r="I18" s="2">
        <v>0.25216865039338299</v>
      </c>
      <c r="J18" s="2">
        <v>1.0691950776679437</v>
      </c>
      <c r="K18" s="2">
        <v>0.84728666532176677</v>
      </c>
      <c r="L18" s="2">
        <v>6.8085535606213403</v>
      </c>
      <c r="M18" s="2">
        <v>0.13112769820455916</v>
      </c>
      <c r="N18" s="2">
        <v>0.6253782529755898</v>
      </c>
      <c r="O18" s="2">
        <v>0.67581198305426637</v>
      </c>
      <c r="P18" s="2">
        <v>0.48416380875529536</v>
      </c>
      <c r="Q18" s="3">
        <f t="shared" si="0"/>
        <v>99.999132539842606</v>
      </c>
      <c r="R18" s="2" t="s">
        <v>24</v>
      </c>
      <c r="S18" s="3" t="s">
        <v>32</v>
      </c>
      <c r="T18" s="7">
        <v>1710</v>
      </c>
      <c r="U18" s="7">
        <v>779</v>
      </c>
      <c r="V18" s="3" t="s">
        <v>33</v>
      </c>
    </row>
    <row r="19" spans="1:22" x14ac:dyDescent="0.2">
      <c r="A19" s="7">
        <v>17</v>
      </c>
      <c r="B19" s="2" t="s">
        <v>31</v>
      </c>
      <c r="C19" s="2" t="s">
        <v>23</v>
      </c>
      <c r="D19" s="2">
        <v>14.526431356453932</v>
      </c>
      <c r="E19" s="2">
        <v>0.56433408577878119</v>
      </c>
      <c r="F19" s="2">
        <v>2.2368151036322601</v>
      </c>
      <c r="G19" s="2">
        <v>71.454955879335131</v>
      </c>
      <c r="H19" s="2">
        <v>0.10260619741432385</v>
      </c>
      <c r="I19" s="2">
        <v>0.23599425405294486</v>
      </c>
      <c r="J19" s="2">
        <v>1.0465832136261033</v>
      </c>
      <c r="K19" s="2">
        <v>0.58485532526164585</v>
      </c>
      <c r="L19" s="2">
        <v>8.34188384978453</v>
      </c>
      <c r="M19" s="2">
        <v>0.11286681715575624</v>
      </c>
      <c r="N19" s="2">
        <v>0.72850400164169926</v>
      </c>
      <c r="O19" s="2">
        <v>0.42068540939872778</v>
      </c>
      <c r="P19" s="2">
        <v>0</v>
      </c>
      <c r="Q19" s="3">
        <f t="shared" si="0"/>
        <v>100.35651549353584</v>
      </c>
      <c r="R19" s="2" t="s">
        <v>24</v>
      </c>
      <c r="S19" s="3" t="s">
        <v>32</v>
      </c>
      <c r="T19" s="7">
        <v>1710</v>
      </c>
      <c r="U19" s="7">
        <v>779</v>
      </c>
      <c r="V19" s="3" t="s">
        <v>33</v>
      </c>
    </row>
    <row r="20" spans="1:22" x14ac:dyDescent="0.2">
      <c r="A20" s="7">
        <v>18</v>
      </c>
      <c r="B20" s="2" t="s">
        <v>31</v>
      </c>
      <c r="C20" s="2" t="s">
        <v>23</v>
      </c>
      <c r="D20" s="2">
        <v>14.453824305132889</v>
      </c>
      <c r="E20" s="2">
        <v>0.59849868127409223</v>
      </c>
      <c r="F20" s="2">
        <v>2.2925542706431328</v>
      </c>
      <c r="G20" s="2">
        <v>71.221343071616957</v>
      </c>
      <c r="H20" s="2">
        <v>9.1296409007912374E-2</v>
      </c>
      <c r="I20" s="2">
        <v>0.24345709068776633</v>
      </c>
      <c r="J20" s="2">
        <v>1.1057009535402722</v>
      </c>
      <c r="K20" s="2">
        <v>0.49705822682085626</v>
      </c>
      <c r="L20" s="2">
        <v>8.2775410833840546</v>
      </c>
      <c r="M20" s="2">
        <v>3.0432136335970791E-2</v>
      </c>
      <c r="N20" s="2">
        <v>0.63907486305538663</v>
      </c>
      <c r="O20" s="2">
        <v>0.47677013593020906</v>
      </c>
      <c r="P20" s="2">
        <v>0</v>
      </c>
      <c r="Q20" s="3">
        <f t="shared" si="0"/>
        <v>99.927551227429504</v>
      </c>
      <c r="R20" s="2" t="s">
        <v>24</v>
      </c>
      <c r="S20" s="3" t="s">
        <v>32</v>
      </c>
      <c r="T20" s="7">
        <v>1710</v>
      </c>
      <c r="U20" s="7">
        <v>779</v>
      </c>
      <c r="V20" s="3" t="s">
        <v>33</v>
      </c>
    </row>
    <row r="21" spans="1:22" x14ac:dyDescent="0.2">
      <c r="A21" s="7">
        <v>19</v>
      </c>
      <c r="B21" s="2" t="s">
        <v>31</v>
      </c>
      <c r="C21" s="2" t="s">
        <v>23</v>
      </c>
      <c r="D21" s="2">
        <v>16.56353849278895</v>
      </c>
      <c r="E21" s="2">
        <v>0.52813325208206374</v>
      </c>
      <c r="F21" s="2">
        <v>2.3258175908998577</v>
      </c>
      <c r="G21" s="2">
        <v>69.713589274832415</v>
      </c>
      <c r="H21" s="2">
        <v>0.13203331302051594</v>
      </c>
      <c r="I21" s="2">
        <v>0.31484866951046109</v>
      </c>
      <c r="J21" s="2">
        <v>1.0562665041641275</v>
      </c>
      <c r="K21" s="2">
        <v>0.60938452163315049</v>
      </c>
      <c r="L21" s="2">
        <v>7.5258988421694086</v>
      </c>
      <c r="M21" s="2">
        <v>1.0156408693885842E-2</v>
      </c>
      <c r="N21" s="2">
        <v>0.93438959983749736</v>
      </c>
      <c r="O21" s="2">
        <v>0.41641275644931947</v>
      </c>
      <c r="P21" s="2">
        <v>0</v>
      </c>
      <c r="Q21" s="3">
        <f t="shared" si="0"/>
        <v>100.13046922608166</v>
      </c>
      <c r="R21" s="2" t="s">
        <v>24</v>
      </c>
      <c r="S21" s="3" t="s">
        <v>32</v>
      </c>
      <c r="T21" s="7">
        <v>1710</v>
      </c>
      <c r="U21" s="7">
        <v>779</v>
      </c>
      <c r="V21" s="3" t="s">
        <v>33</v>
      </c>
    </row>
    <row r="22" spans="1:22" x14ac:dyDescent="0.2">
      <c r="A22" s="7">
        <v>20</v>
      </c>
      <c r="B22" s="2" t="s">
        <v>31</v>
      </c>
      <c r="C22" s="2" t="s">
        <v>23</v>
      </c>
      <c r="D22" s="2">
        <v>14.382905730856191</v>
      </c>
      <c r="E22" s="2">
        <v>0.69792588223729501</v>
      </c>
      <c r="F22" s="2">
        <v>2.7032340509191002</v>
      </c>
      <c r="G22" s="2">
        <v>71.453848422294328</v>
      </c>
      <c r="H22" s="2">
        <v>0.12778924604344838</v>
      </c>
      <c r="I22" s="2">
        <v>0.29489826010026549</v>
      </c>
      <c r="J22" s="2">
        <v>0.98299420033421825</v>
      </c>
      <c r="K22" s="2">
        <v>0.59962646220387317</v>
      </c>
      <c r="L22" s="2">
        <v>8.3259608768308304</v>
      </c>
      <c r="M22" s="2">
        <v>9.8299420033421833E-2</v>
      </c>
      <c r="N22" s="2">
        <v>0.57013663619384647</v>
      </c>
      <c r="O22" s="2">
        <v>0.57013663619384647</v>
      </c>
      <c r="P22" s="2">
        <v>0</v>
      </c>
      <c r="Q22" s="3">
        <f t="shared" si="0"/>
        <v>100.80775582424069</v>
      </c>
      <c r="R22" s="2" t="s">
        <v>24</v>
      </c>
      <c r="S22" s="3" t="s">
        <v>32</v>
      </c>
      <c r="T22" s="7">
        <v>1710</v>
      </c>
      <c r="U22" s="7">
        <v>779</v>
      </c>
      <c r="V22" s="3" t="s">
        <v>33</v>
      </c>
    </row>
    <row r="23" spans="1:22" x14ac:dyDescent="0.2">
      <c r="A23" s="7">
        <v>21</v>
      </c>
      <c r="B23" s="2" t="s">
        <v>31</v>
      </c>
      <c r="C23" s="2" t="s">
        <v>23</v>
      </c>
      <c r="D23" s="2">
        <v>14.471562436341415</v>
      </c>
      <c r="E23" s="2">
        <v>0.58056630678345889</v>
      </c>
      <c r="F23" s="2">
        <v>2.3528213485434919</v>
      </c>
      <c r="G23" s="2">
        <v>70.900387044204521</v>
      </c>
      <c r="H23" s="2">
        <v>0.10185373803218579</v>
      </c>
      <c r="I23" s="2">
        <v>0.32593196170299454</v>
      </c>
      <c r="J23" s="2">
        <v>1.1000203707476066</v>
      </c>
      <c r="K23" s="2">
        <v>0.57038093298024051</v>
      </c>
      <c r="L23" s="2">
        <v>8.2705235282134844</v>
      </c>
      <c r="M23" s="2">
        <v>4.0741495212874318E-2</v>
      </c>
      <c r="N23" s="2">
        <v>0.73334691383173767</v>
      </c>
      <c r="O23" s="2">
        <v>0.40741495212874318</v>
      </c>
      <c r="P23" s="2">
        <v>0</v>
      </c>
      <c r="Q23" s="3">
        <f t="shared" si="0"/>
        <v>99.855551028722758</v>
      </c>
      <c r="R23" s="2" t="s">
        <v>24</v>
      </c>
      <c r="S23" s="3" t="s">
        <v>32</v>
      </c>
      <c r="T23" s="7">
        <v>1710</v>
      </c>
      <c r="U23" s="7">
        <v>779</v>
      </c>
      <c r="V23" s="3" t="s">
        <v>33</v>
      </c>
    </row>
    <row r="24" spans="1:22" x14ac:dyDescent="0.2">
      <c r="A24" s="7">
        <v>22</v>
      </c>
      <c r="B24" s="2" t="s">
        <v>31</v>
      </c>
      <c r="C24" s="2" t="s">
        <v>23</v>
      </c>
      <c r="D24" s="2">
        <v>15.964222401289282</v>
      </c>
      <c r="E24" s="2">
        <v>0.48348106365834004</v>
      </c>
      <c r="F24" s="2">
        <v>2.2763900080580175</v>
      </c>
      <c r="G24" s="2">
        <v>70.950846091861408</v>
      </c>
      <c r="H24" s="2">
        <v>7.0507655116841261E-2</v>
      </c>
      <c r="I24" s="2">
        <v>0.31224818694601125</v>
      </c>
      <c r="J24" s="2">
        <v>1.2087026591458501</v>
      </c>
      <c r="K24" s="2">
        <v>0.4331184528605963</v>
      </c>
      <c r="L24" s="2">
        <v>7.6047542304593065</v>
      </c>
      <c r="M24" s="2">
        <v>9.0652699435938761E-2</v>
      </c>
      <c r="N24" s="2">
        <v>0.49355358581788877</v>
      </c>
      <c r="O24" s="2">
        <v>0.30217566478646252</v>
      </c>
      <c r="P24" s="2">
        <v>0</v>
      </c>
      <c r="Q24" s="3">
        <f t="shared" si="0"/>
        <v>100.19065269943594</v>
      </c>
      <c r="R24" s="2" t="s">
        <v>24</v>
      </c>
      <c r="S24" s="3" t="s">
        <v>32</v>
      </c>
      <c r="T24" s="7">
        <v>1710</v>
      </c>
      <c r="U24" s="7">
        <v>779</v>
      </c>
      <c r="V24" s="3" t="s">
        <v>33</v>
      </c>
    </row>
    <row r="25" spans="1:22" x14ac:dyDescent="0.2">
      <c r="A25" s="7">
        <v>23</v>
      </c>
      <c r="B25" s="2" t="s">
        <v>31</v>
      </c>
      <c r="C25" s="2" t="s">
        <v>23</v>
      </c>
      <c r="D25" s="2">
        <v>16.373514481934908</v>
      </c>
      <c r="E25" s="2">
        <v>0.51756743306459629</v>
      </c>
      <c r="F25" s="2">
        <v>2.1698019309246543</v>
      </c>
      <c r="G25" s="2">
        <v>69.762118045187606</v>
      </c>
      <c r="H25" s="2">
        <v>0.13934507813277594</v>
      </c>
      <c r="I25" s="2">
        <v>0.40808201453170095</v>
      </c>
      <c r="J25" s="2">
        <v>1.0450880859958196</v>
      </c>
      <c r="K25" s="2">
        <v>0.49766099333134262</v>
      </c>
      <c r="L25" s="2">
        <v>7.9625758933014819</v>
      </c>
      <c r="M25" s="2">
        <v>2.9859659599880559E-2</v>
      </c>
      <c r="N25" s="2">
        <v>0.94555588732955098</v>
      </c>
      <c r="O25" s="2">
        <v>0.3583159151985667</v>
      </c>
      <c r="P25" s="2">
        <v>0</v>
      </c>
      <c r="Q25" s="3">
        <f t="shared" si="0"/>
        <v>100.20948541853286</v>
      </c>
      <c r="R25" s="2" t="s">
        <v>24</v>
      </c>
      <c r="S25" s="3" t="s">
        <v>32</v>
      </c>
      <c r="T25" s="7">
        <v>1710</v>
      </c>
      <c r="U25" s="7">
        <v>779</v>
      </c>
      <c r="V25" s="3" t="s">
        <v>33</v>
      </c>
    </row>
    <row r="26" spans="1:22" x14ac:dyDescent="0.2">
      <c r="A26" s="7">
        <v>24</v>
      </c>
      <c r="B26" s="2" t="s">
        <v>31</v>
      </c>
      <c r="C26" s="2" t="s">
        <v>34</v>
      </c>
      <c r="D26" s="2">
        <v>16.301450283103211</v>
      </c>
      <c r="E26" s="2">
        <v>0.7549418893414126</v>
      </c>
      <c r="F26" s="2">
        <v>2.5826959372206222</v>
      </c>
      <c r="G26" s="2">
        <v>69.851991655905437</v>
      </c>
      <c r="H26" s="2">
        <v>0.14900168868580513</v>
      </c>
      <c r="I26" s="2">
        <v>0.30793682328399724</v>
      </c>
      <c r="J26" s="2">
        <v>0.94367736167676575</v>
      </c>
      <c r="K26" s="2">
        <v>0.6854077679547036</v>
      </c>
      <c r="L26" s="2">
        <v>7.6090195688884483</v>
      </c>
      <c r="M26" s="2">
        <v>4.966722956193504E-2</v>
      </c>
      <c r="N26" s="2">
        <v>0.48673884970696341</v>
      </c>
      <c r="O26" s="2">
        <v>0.64567398430515555</v>
      </c>
      <c r="P26" s="2">
        <v>0</v>
      </c>
      <c r="Q26" s="3">
        <f t="shared" si="0"/>
        <v>100.36820303963444</v>
      </c>
      <c r="R26" s="2" t="s">
        <v>24</v>
      </c>
      <c r="S26" s="3" t="s">
        <v>32</v>
      </c>
      <c r="T26" s="7">
        <v>1710</v>
      </c>
      <c r="U26" s="7">
        <v>779</v>
      </c>
      <c r="V26" s="3" t="s">
        <v>33</v>
      </c>
    </row>
    <row r="27" spans="1:22" x14ac:dyDescent="0.2">
      <c r="A27" s="7">
        <v>25</v>
      </c>
      <c r="B27" s="2" t="s">
        <v>31</v>
      </c>
      <c r="C27" s="2" t="s">
        <v>34</v>
      </c>
      <c r="D27" s="2">
        <v>14.960493327941773</v>
      </c>
      <c r="E27" s="2">
        <v>0.57622321067529314</v>
      </c>
      <c r="F27" s="2">
        <v>2.3756570966437529</v>
      </c>
      <c r="G27" s="2">
        <v>71.047310958350195</v>
      </c>
      <c r="H27" s="2">
        <v>0.151637687019814</v>
      </c>
      <c r="I27" s="2">
        <v>0.21229276182773962</v>
      </c>
      <c r="J27" s="2">
        <v>1.1019005256773153</v>
      </c>
      <c r="K27" s="2">
        <v>0.64698746461787315</v>
      </c>
      <c r="L27" s="2">
        <v>8.3906186817630424</v>
      </c>
      <c r="M27" s="2">
        <v>7.0764253942579874E-2</v>
      </c>
      <c r="N27" s="2">
        <v>0.14152850788515975</v>
      </c>
      <c r="O27" s="2">
        <v>0.37403962798220791</v>
      </c>
      <c r="P27" s="2">
        <v>0</v>
      </c>
      <c r="Q27" s="3">
        <f t="shared" si="0"/>
        <v>100.04945410432676</v>
      </c>
      <c r="R27" s="2" t="s">
        <v>24</v>
      </c>
      <c r="S27" s="3" t="s">
        <v>32</v>
      </c>
      <c r="T27" s="7">
        <v>1710</v>
      </c>
      <c r="U27" s="7">
        <v>779</v>
      </c>
      <c r="V27" s="3" t="s">
        <v>33</v>
      </c>
    </row>
    <row r="28" spans="1:22" x14ac:dyDescent="0.2">
      <c r="A28" s="7">
        <v>26</v>
      </c>
      <c r="B28" s="2" t="s">
        <v>31</v>
      </c>
      <c r="C28" s="2" t="s">
        <v>34</v>
      </c>
      <c r="D28" s="2">
        <v>14.378567140284169</v>
      </c>
      <c r="E28" s="2">
        <v>0.60036021612967772</v>
      </c>
      <c r="F28" s="2">
        <v>2.3614168501100656</v>
      </c>
      <c r="G28" s="2">
        <v>71.152691614968973</v>
      </c>
      <c r="H28" s="2">
        <v>0.2401440864518711</v>
      </c>
      <c r="I28" s="2">
        <v>0.26015609365619369</v>
      </c>
      <c r="J28" s="2">
        <v>1.0606363818290974</v>
      </c>
      <c r="K28" s="2">
        <v>0.54032419451670999</v>
      </c>
      <c r="L28" s="2">
        <v>8.34500700420252</v>
      </c>
      <c r="M28" s="2">
        <v>1.0006003602161296E-2</v>
      </c>
      <c r="N28" s="2">
        <v>0.85051030618371015</v>
      </c>
      <c r="O28" s="2">
        <v>0.36021612967780664</v>
      </c>
      <c r="P28" s="2">
        <v>0</v>
      </c>
      <c r="Q28" s="3">
        <f t="shared" si="0"/>
        <v>100.16003602161295</v>
      </c>
      <c r="R28" s="2" t="s">
        <v>24</v>
      </c>
      <c r="S28" s="3" t="s">
        <v>35</v>
      </c>
      <c r="T28" s="7">
        <v>1710</v>
      </c>
      <c r="U28" s="7">
        <v>774</v>
      </c>
      <c r="V28" s="3" t="s">
        <v>36</v>
      </c>
    </row>
    <row r="29" spans="1:22" x14ac:dyDescent="0.2">
      <c r="A29" s="7">
        <v>27</v>
      </c>
      <c r="B29" s="2" t="s">
        <v>31</v>
      </c>
      <c r="C29" s="2" t="s">
        <v>34</v>
      </c>
      <c r="D29" s="2">
        <v>16.311453744493392</v>
      </c>
      <c r="E29" s="2">
        <v>0.51884483602545273</v>
      </c>
      <c r="F29" s="2">
        <v>2.3396965247185508</v>
      </c>
      <c r="G29" s="2">
        <v>70.386686245717087</v>
      </c>
      <c r="H29" s="2">
        <v>0.15663240332843856</v>
      </c>
      <c r="I29" s="2">
        <v>0.27410670582476754</v>
      </c>
      <c r="J29" s="2">
        <v>1.0376896720509055</v>
      </c>
      <c r="K29" s="2">
        <v>0.68526676456191871</v>
      </c>
      <c r="L29" s="2">
        <v>6.8722466960352415</v>
      </c>
      <c r="M29" s="2">
        <v>4.8947626040137047E-2</v>
      </c>
      <c r="N29" s="2">
        <v>0.44052863436123346</v>
      </c>
      <c r="O29" s="2">
        <v>0.62652961331375423</v>
      </c>
      <c r="P29" s="2">
        <v>0.47968673519334309</v>
      </c>
      <c r="Q29" s="3">
        <f t="shared" si="0"/>
        <v>100.1783162016642</v>
      </c>
      <c r="R29" s="2" t="s">
        <v>24</v>
      </c>
      <c r="S29" s="3" t="s">
        <v>35</v>
      </c>
      <c r="T29" s="7">
        <v>1710</v>
      </c>
      <c r="U29" s="7">
        <v>774</v>
      </c>
      <c r="V29" s="3" t="s">
        <v>36</v>
      </c>
    </row>
    <row r="30" spans="1:22" x14ac:dyDescent="0.2">
      <c r="A30" s="7">
        <v>28</v>
      </c>
      <c r="B30" s="2" t="s">
        <v>31</v>
      </c>
      <c r="C30" s="2" t="s">
        <v>37</v>
      </c>
      <c r="D30" s="2">
        <v>15.270940170940172</v>
      </c>
      <c r="E30" s="2">
        <v>0.49857549857549865</v>
      </c>
      <c r="F30" s="2">
        <v>2.3300773300773305</v>
      </c>
      <c r="G30" s="2">
        <v>70.868945868945886</v>
      </c>
      <c r="H30" s="2">
        <v>0.17297517297517301</v>
      </c>
      <c r="I30" s="2">
        <v>0.29507529507529506</v>
      </c>
      <c r="J30" s="2">
        <v>1.1294261294261296</v>
      </c>
      <c r="K30" s="2">
        <v>0.57997557997558002</v>
      </c>
      <c r="L30" s="2">
        <v>7.987382987382988</v>
      </c>
      <c r="M30" s="2">
        <v>0.10175010175010177</v>
      </c>
      <c r="N30" s="2">
        <v>0.31542531542531549</v>
      </c>
      <c r="O30" s="2">
        <v>0.50875050875050887</v>
      </c>
      <c r="P30" s="2">
        <v>0</v>
      </c>
      <c r="Q30" s="3">
        <f t="shared" si="0"/>
        <v>100.05929995929998</v>
      </c>
      <c r="R30" s="2" t="s">
        <v>24</v>
      </c>
      <c r="S30" s="3" t="s">
        <v>35</v>
      </c>
      <c r="T30" s="7">
        <v>1710</v>
      </c>
      <c r="U30" s="7">
        <v>774</v>
      </c>
      <c r="V30" s="3" t="s">
        <v>36</v>
      </c>
    </row>
    <row r="31" spans="1:22" x14ac:dyDescent="0.2">
      <c r="A31" s="7">
        <v>29</v>
      </c>
      <c r="B31" s="2" t="s">
        <v>31</v>
      </c>
      <c r="C31" s="2" t="s">
        <v>37</v>
      </c>
      <c r="D31" s="2">
        <v>16.605052567112384</v>
      </c>
      <c r="E31" s="2">
        <v>0.59201796468306611</v>
      </c>
      <c r="F31" s="2">
        <v>2.3782790650199037</v>
      </c>
      <c r="G31" s="2">
        <v>69.796876594875968</v>
      </c>
      <c r="H31" s="2">
        <v>9.1864856588751653E-2</v>
      </c>
      <c r="I31" s="2">
        <v>0.27559456976625496</v>
      </c>
      <c r="J31" s="2">
        <v>1.0717566602021025</v>
      </c>
      <c r="K31" s="2">
        <v>0.71450444013473502</v>
      </c>
      <c r="L31" s="2">
        <v>7.1756660202102678</v>
      </c>
      <c r="M31" s="2">
        <v>3.0621618862917217E-2</v>
      </c>
      <c r="N31" s="2">
        <v>0.54098193324487076</v>
      </c>
      <c r="O31" s="2">
        <v>0.53077472695723171</v>
      </c>
      <c r="P31" s="2">
        <v>0</v>
      </c>
      <c r="Q31" s="3">
        <f t="shared" si="0"/>
        <v>99.803991017658461</v>
      </c>
      <c r="R31" s="2" t="s">
        <v>24</v>
      </c>
      <c r="S31" s="3" t="s">
        <v>35</v>
      </c>
      <c r="T31" s="7">
        <v>1710</v>
      </c>
      <c r="U31" s="7">
        <v>774</v>
      </c>
      <c r="V31" s="3" t="s">
        <v>36</v>
      </c>
    </row>
    <row r="32" spans="1:22" x14ac:dyDescent="0.2">
      <c r="A32" s="7">
        <v>30</v>
      </c>
      <c r="B32" s="2" t="s">
        <v>31</v>
      </c>
      <c r="C32" s="2" t="s">
        <v>37</v>
      </c>
      <c r="D32" s="2">
        <v>16.510204494837012</v>
      </c>
      <c r="E32" s="2">
        <v>0.55679287305122493</v>
      </c>
      <c r="F32" s="2">
        <v>2.2170479854221501</v>
      </c>
      <c r="G32" s="2">
        <v>70.135654990888838</v>
      </c>
      <c r="H32" s="2">
        <v>0.10123506782749543</v>
      </c>
      <c r="I32" s="2">
        <v>0.29358169669973672</v>
      </c>
      <c r="J32" s="2">
        <v>1.1034622393197002</v>
      </c>
      <c r="K32" s="2">
        <v>0.56691637983397447</v>
      </c>
      <c r="L32" s="2">
        <v>7.0560842275764317</v>
      </c>
      <c r="M32" s="2">
        <v>0.12148208139299452</v>
      </c>
      <c r="N32" s="2">
        <v>0.49605183235472761</v>
      </c>
      <c r="O32" s="2">
        <v>0.49605183235472761</v>
      </c>
      <c r="P32" s="2">
        <v>0</v>
      </c>
      <c r="Q32" s="3">
        <f t="shared" si="0"/>
        <v>99.654565701558994</v>
      </c>
      <c r="R32" s="2" t="s">
        <v>24</v>
      </c>
      <c r="S32" s="3" t="s">
        <v>35</v>
      </c>
      <c r="T32" s="7">
        <v>1710</v>
      </c>
      <c r="U32" s="7">
        <v>774</v>
      </c>
      <c r="V32" s="3" t="s">
        <v>36</v>
      </c>
    </row>
    <row r="33" spans="1:22" x14ac:dyDescent="0.2">
      <c r="A33" s="7">
        <v>31</v>
      </c>
      <c r="B33" s="2" t="s">
        <v>31</v>
      </c>
      <c r="C33" s="2" t="s">
        <v>37</v>
      </c>
      <c r="D33" s="2">
        <v>14.569125738740576</v>
      </c>
      <c r="E33" s="2">
        <v>0.52985530874261266</v>
      </c>
      <c r="F33" s="2">
        <v>2.3537803138373756</v>
      </c>
      <c r="G33" s="2">
        <v>71.224780925208904</v>
      </c>
      <c r="H33" s="2">
        <v>0.122274302017526</v>
      </c>
      <c r="I33" s="2">
        <v>0.24454860403505199</v>
      </c>
      <c r="J33" s="2">
        <v>1.0902791929896067</v>
      </c>
      <c r="K33" s="2">
        <v>0.62156103525575712</v>
      </c>
      <c r="L33" s="2">
        <v>8.45730588954555</v>
      </c>
      <c r="M33" s="2">
        <v>3.0568575504381499E-2</v>
      </c>
      <c r="N33" s="2">
        <v>0.71326676176890169</v>
      </c>
      <c r="O33" s="2">
        <v>0.44833910739759536</v>
      </c>
      <c r="P33" s="2">
        <v>0</v>
      </c>
      <c r="Q33" s="3">
        <f t="shared" si="0"/>
        <v>100.40568575504385</v>
      </c>
      <c r="R33" s="2" t="s">
        <v>24</v>
      </c>
      <c r="S33" s="3" t="s">
        <v>35</v>
      </c>
      <c r="T33" s="7">
        <v>1710</v>
      </c>
      <c r="U33" s="7">
        <v>774</v>
      </c>
      <c r="V33" s="3" t="s">
        <v>36</v>
      </c>
    </row>
    <row r="34" spans="1:22" x14ac:dyDescent="0.2">
      <c r="A34" s="7">
        <v>32</v>
      </c>
      <c r="B34" s="2" t="s">
        <v>31</v>
      </c>
      <c r="C34" s="2" t="s">
        <v>37</v>
      </c>
      <c r="D34" s="2">
        <v>14.768961328204089</v>
      </c>
      <c r="E34" s="2">
        <v>0.61753391374772215</v>
      </c>
      <c r="F34" s="2">
        <v>2.5612472160356345</v>
      </c>
      <c r="G34" s="2">
        <v>70.18627252480259</v>
      </c>
      <c r="H34" s="2">
        <v>0.23284065600323953</v>
      </c>
      <c r="I34" s="2">
        <v>0.29358169669973677</v>
      </c>
      <c r="J34" s="2">
        <v>0.94148613079570764</v>
      </c>
      <c r="K34" s="2">
        <v>0.66815144766146994</v>
      </c>
      <c r="L34" s="2">
        <v>8.2202875075926283</v>
      </c>
      <c r="M34" s="2">
        <v>7.0864547479246823E-2</v>
      </c>
      <c r="N34" s="2">
        <v>0.80988054261996356</v>
      </c>
      <c r="O34" s="2">
        <v>0.51629884592022679</v>
      </c>
      <c r="P34" s="2">
        <v>0</v>
      </c>
      <c r="Q34" s="3">
        <f t="shared" si="0"/>
        <v>99.887406357562256</v>
      </c>
      <c r="R34" s="2" t="s">
        <v>24</v>
      </c>
      <c r="S34" s="3" t="s">
        <v>35</v>
      </c>
      <c r="T34" s="7">
        <v>1710</v>
      </c>
      <c r="U34" s="7">
        <v>774</v>
      </c>
      <c r="V34" s="3" t="s">
        <v>36</v>
      </c>
    </row>
    <row r="35" spans="1:22" x14ac:dyDescent="0.2">
      <c r="A35" s="7">
        <v>33</v>
      </c>
      <c r="B35" s="2" t="s">
        <v>31</v>
      </c>
      <c r="C35" s="2" t="s">
        <v>37</v>
      </c>
      <c r="D35" s="2">
        <v>14.839825875683337</v>
      </c>
      <c r="E35" s="2">
        <v>0.61753391374772215</v>
      </c>
      <c r="F35" s="2">
        <v>2.4093946142943916</v>
      </c>
      <c r="G35" s="2">
        <v>72.322332455962751</v>
      </c>
      <c r="H35" s="2">
        <v>0.25308766956873863</v>
      </c>
      <c r="I35" s="2">
        <v>0.28345818991698729</v>
      </c>
      <c r="J35" s="2">
        <v>0.94148613079570764</v>
      </c>
      <c r="K35" s="2">
        <v>0.49605183235472766</v>
      </c>
      <c r="L35" s="2">
        <v>7.5318890463656611</v>
      </c>
      <c r="M35" s="2">
        <v>-1.0123506782749545E-2</v>
      </c>
      <c r="N35" s="2">
        <v>8.0988054261996359E-2</v>
      </c>
      <c r="O35" s="2">
        <v>0.43531079165823039</v>
      </c>
      <c r="P35" s="2">
        <v>0</v>
      </c>
      <c r="Q35" s="3">
        <f t="shared" si="0"/>
        <v>100.2012350678275</v>
      </c>
      <c r="R35" s="2" t="s">
        <v>24</v>
      </c>
      <c r="S35" s="3" t="s">
        <v>35</v>
      </c>
      <c r="T35" s="7">
        <v>1710</v>
      </c>
      <c r="U35" s="7">
        <v>774</v>
      </c>
      <c r="V35" s="3" t="s">
        <v>36</v>
      </c>
    </row>
    <row r="36" spans="1:22" x14ac:dyDescent="0.2">
      <c r="A36" s="7">
        <v>34</v>
      </c>
      <c r="B36" s="2" t="s">
        <v>31</v>
      </c>
      <c r="C36" s="2" t="s">
        <v>37</v>
      </c>
      <c r="D36" s="2">
        <v>16.130222585256281</v>
      </c>
      <c r="E36" s="2">
        <v>0.57177863998366352</v>
      </c>
      <c r="F36" s="2">
        <v>2.3177455585052074</v>
      </c>
      <c r="G36" s="2">
        <v>70.543189707984482</v>
      </c>
      <c r="H36" s="2">
        <v>7.147232999795794E-2</v>
      </c>
      <c r="I36" s="2">
        <v>0.33694098427608743</v>
      </c>
      <c r="J36" s="2">
        <v>1.02</v>
      </c>
      <c r="K36" s="2">
        <v>0.57177863998366352</v>
      </c>
      <c r="L36" s="2">
        <v>7.1370226669389423</v>
      </c>
      <c r="M36" s="2">
        <v>0.1225239942822136</v>
      </c>
      <c r="N36" s="2">
        <v>0.4186236471308965</v>
      </c>
      <c r="O36" s="2">
        <v>0.57177863998366352</v>
      </c>
      <c r="P36" s="2">
        <v>0</v>
      </c>
      <c r="Q36" s="3">
        <f t="shared" si="0"/>
        <v>99.813077394323059</v>
      </c>
      <c r="R36" s="2" t="s">
        <v>24</v>
      </c>
      <c r="S36" s="3" t="s">
        <v>35</v>
      </c>
      <c r="T36" s="7">
        <v>1710</v>
      </c>
      <c r="U36" s="7">
        <v>774</v>
      </c>
      <c r="V36" s="3" t="s">
        <v>36</v>
      </c>
    </row>
    <row r="37" spans="1:22" s="5" customFormat="1" ht="25.5" x14ac:dyDescent="0.2">
      <c r="A37" s="4" t="s">
        <v>0</v>
      </c>
      <c r="B37" s="5" t="s">
        <v>1</v>
      </c>
      <c r="C37" s="5" t="s">
        <v>2</v>
      </c>
      <c r="D37" s="5" t="s">
        <v>3</v>
      </c>
      <c r="E37" s="5" t="s">
        <v>4</v>
      </c>
      <c r="F37" s="5" t="s">
        <v>5</v>
      </c>
      <c r="G37" s="5" t="s">
        <v>6</v>
      </c>
      <c r="H37" s="5" t="s">
        <v>7</v>
      </c>
      <c r="I37" s="5" t="s">
        <v>8</v>
      </c>
      <c r="J37" s="5" t="s">
        <v>9</v>
      </c>
      <c r="K37" s="5" t="s">
        <v>10</v>
      </c>
      <c r="L37" s="5" t="s">
        <v>11</v>
      </c>
      <c r="M37" s="5" t="s">
        <v>12</v>
      </c>
      <c r="N37" s="5" t="s">
        <v>13</v>
      </c>
      <c r="O37" s="5" t="s">
        <v>14</v>
      </c>
      <c r="P37" s="5" t="s">
        <v>15</v>
      </c>
      <c r="Q37" s="5" t="s">
        <v>16</v>
      </c>
      <c r="R37" s="6" t="s">
        <v>17</v>
      </c>
      <c r="S37" s="5" t="s">
        <v>18</v>
      </c>
      <c r="T37" s="4" t="s">
        <v>19</v>
      </c>
      <c r="U37" s="4" t="s">
        <v>20</v>
      </c>
      <c r="V37" s="5" t="s">
        <v>21</v>
      </c>
    </row>
    <row r="38" spans="1:22" x14ac:dyDescent="0.2">
      <c r="A38" s="7">
        <v>35</v>
      </c>
      <c r="B38" s="2" t="s">
        <v>31</v>
      </c>
      <c r="C38" s="2" t="s">
        <v>37</v>
      </c>
      <c r="D38" s="2">
        <v>15.223047074440927</v>
      </c>
      <c r="E38" s="2">
        <v>0.49014602266925361</v>
      </c>
      <c r="F38" s="2">
        <v>2.2873481057898504</v>
      </c>
      <c r="G38" s="2">
        <v>71.877871949351587</v>
      </c>
      <c r="H38" s="2">
        <v>0.11232513019503727</v>
      </c>
      <c r="I38" s="2">
        <v>0.22465026039007455</v>
      </c>
      <c r="J38" s="2">
        <v>1.1232513019503729</v>
      </c>
      <c r="K38" s="2">
        <v>0.40845501889104463</v>
      </c>
      <c r="L38" s="2">
        <v>7.6687429796793634</v>
      </c>
      <c r="M38" s="2">
        <v>0.10211375472276116</v>
      </c>
      <c r="N38" s="2">
        <v>0.3778208924742163</v>
      </c>
      <c r="O38" s="2">
        <v>0.39824364341876856</v>
      </c>
      <c r="P38" s="2">
        <v>0</v>
      </c>
      <c r="Q38" s="3">
        <f t="shared" si="0"/>
        <v>100.29401613397327</v>
      </c>
      <c r="R38" s="2" t="s">
        <v>24</v>
      </c>
      <c r="S38" s="3" t="s">
        <v>35</v>
      </c>
      <c r="T38" s="7">
        <v>1710</v>
      </c>
      <c r="U38" s="7">
        <v>774</v>
      </c>
      <c r="V38" s="3" t="s">
        <v>36</v>
      </c>
    </row>
    <row r="39" spans="1:22" x14ac:dyDescent="0.2">
      <c r="A39" s="7">
        <v>36</v>
      </c>
      <c r="B39" s="2" t="s">
        <v>38</v>
      </c>
      <c r="C39" s="2" t="s">
        <v>37</v>
      </c>
      <c r="D39" s="2">
        <v>15.958266108444805</v>
      </c>
      <c r="E39" s="2">
        <v>0.61268252833656689</v>
      </c>
      <c r="F39" s="2">
        <v>2.2362912284284691</v>
      </c>
      <c r="G39" s="2">
        <v>69.937710609619103</v>
      </c>
      <c r="H39" s="2">
        <v>0.11232513019503726</v>
      </c>
      <c r="I39" s="2">
        <v>0.4901460226692535</v>
      </c>
      <c r="J39" s="2">
        <v>0.69437353211477582</v>
      </c>
      <c r="K39" s="2">
        <v>0.70458490758705195</v>
      </c>
      <c r="L39" s="2">
        <v>7.8219136117635042</v>
      </c>
      <c r="M39" s="2">
        <v>0.16338200755641782</v>
      </c>
      <c r="N39" s="2">
        <v>1.2253650566731338</v>
      </c>
      <c r="O39" s="2">
        <v>0.44930052078014904</v>
      </c>
      <c r="P39" s="2">
        <v>0</v>
      </c>
      <c r="Q39" s="3">
        <f t="shared" si="0"/>
        <v>100.40634126416828</v>
      </c>
      <c r="R39" s="2" t="s">
        <v>24</v>
      </c>
      <c r="S39" s="3" t="s">
        <v>39</v>
      </c>
      <c r="T39" s="7">
        <v>994</v>
      </c>
      <c r="U39" s="7">
        <v>2834</v>
      </c>
      <c r="V39" s="3" t="s">
        <v>40</v>
      </c>
    </row>
    <row r="40" spans="1:22" x14ac:dyDescent="0.2">
      <c r="A40" s="7">
        <v>37</v>
      </c>
      <c r="B40" s="2" t="s">
        <v>38</v>
      </c>
      <c r="C40" s="2" t="s">
        <v>37</v>
      </c>
      <c r="D40" s="2">
        <v>18.689743589743593</v>
      </c>
      <c r="E40" s="2">
        <v>0.39288668320926384</v>
      </c>
      <c r="F40" s="2">
        <v>1.7473118279569892</v>
      </c>
      <c r="G40" s="2">
        <v>71.174524400330853</v>
      </c>
      <c r="H40" s="2">
        <v>-4.1356492969396197E-2</v>
      </c>
      <c r="I40" s="2">
        <v>0.49627791563275436</v>
      </c>
      <c r="J40" s="2">
        <v>1.1993382961124894</v>
      </c>
      <c r="K40" s="2">
        <v>0.41356492969396197</v>
      </c>
      <c r="L40" s="2">
        <v>5.0144747725392884</v>
      </c>
      <c r="M40" s="2">
        <v>5.1695616211745246E-2</v>
      </c>
      <c r="N40" s="2">
        <v>2.0678246484698098E-2</v>
      </c>
      <c r="O40" s="2">
        <v>0.35153019023986765</v>
      </c>
      <c r="P40" s="2">
        <v>0.51695616211745243</v>
      </c>
      <c r="Q40" s="3">
        <f t="shared" si="0"/>
        <v>100.02762613730356</v>
      </c>
      <c r="R40" s="2" t="s">
        <v>24</v>
      </c>
      <c r="S40" s="3" t="s">
        <v>39</v>
      </c>
      <c r="T40" s="7">
        <v>994</v>
      </c>
      <c r="U40" s="7">
        <v>2834</v>
      </c>
      <c r="V40" s="3" t="s">
        <v>40</v>
      </c>
    </row>
    <row r="41" spans="1:22" x14ac:dyDescent="0.2">
      <c r="A41" s="7">
        <v>38</v>
      </c>
      <c r="B41" s="2" t="s">
        <v>38</v>
      </c>
      <c r="C41" s="2" t="s">
        <v>37</v>
      </c>
      <c r="D41" s="2">
        <v>15.212673144511061</v>
      </c>
      <c r="E41" s="2">
        <v>0.50651230101302458</v>
      </c>
      <c r="F41" s="2">
        <v>2.1604300186065744</v>
      </c>
      <c r="G41" s="2">
        <v>71.345875542691758</v>
      </c>
      <c r="H41" s="2">
        <v>0.10336985734959686</v>
      </c>
      <c r="I41" s="2">
        <v>0.21707670043415342</v>
      </c>
      <c r="J41" s="2">
        <v>1.0440355592309283</v>
      </c>
      <c r="K41" s="2">
        <v>0.58920818689270205</v>
      </c>
      <c r="L41" s="2">
        <v>7.8974571015092003</v>
      </c>
      <c r="M41" s="2">
        <v>5.168492867479843E-2</v>
      </c>
      <c r="N41" s="2">
        <v>0.87864378747157335</v>
      </c>
      <c r="O41" s="2">
        <v>0.35145751498862932</v>
      </c>
      <c r="P41" s="2">
        <v>0</v>
      </c>
      <c r="Q41" s="3">
        <f t="shared" si="0"/>
        <v>100.35842464337401</v>
      </c>
      <c r="R41" s="2" t="s">
        <v>24</v>
      </c>
      <c r="S41" s="3" t="s">
        <v>39</v>
      </c>
      <c r="T41" s="7">
        <v>994</v>
      </c>
      <c r="U41" s="7">
        <v>2834</v>
      </c>
      <c r="V41" s="3" t="s">
        <v>40</v>
      </c>
    </row>
    <row r="42" spans="1:22" x14ac:dyDescent="0.2">
      <c r="A42" s="7">
        <v>39</v>
      </c>
      <c r="B42" s="2" t="s">
        <v>38</v>
      </c>
      <c r="C42" s="2" t="s">
        <v>37</v>
      </c>
      <c r="D42" s="2">
        <v>17.453934308809991</v>
      </c>
      <c r="E42" s="2">
        <v>0.50138135679934515</v>
      </c>
      <c r="F42" s="2">
        <v>2.1590095160135068</v>
      </c>
      <c r="G42" s="2">
        <v>68.996214059142545</v>
      </c>
      <c r="H42" s="2">
        <v>7.1625908114192186E-2</v>
      </c>
      <c r="I42" s="2">
        <v>0.39905863092192778</v>
      </c>
      <c r="J42" s="2">
        <v>1.1767113475902997</v>
      </c>
      <c r="K42" s="2">
        <v>0.56277499232579564</v>
      </c>
      <c r="L42" s="2">
        <v>7.5616494423411451</v>
      </c>
      <c r="M42" s="2">
        <v>0.18418090657935129</v>
      </c>
      <c r="N42" s="2">
        <v>1.0948531668883661</v>
      </c>
      <c r="O42" s="2">
        <v>0.32743272280773561</v>
      </c>
      <c r="P42" s="2">
        <v>0</v>
      </c>
      <c r="Q42" s="3">
        <f t="shared" si="0"/>
        <v>100.48882635833422</v>
      </c>
      <c r="R42" s="2" t="s">
        <v>24</v>
      </c>
      <c r="S42" s="3" t="s">
        <v>39</v>
      </c>
      <c r="T42" s="7">
        <v>994</v>
      </c>
      <c r="U42" s="7">
        <v>2834</v>
      </c>
      <c r="V42" s="3" t="s">
        <v>40</v>
      </c>
    </row>
    <row r="43" spans="1:22" x14ac:dyDescent="0.2">
      <c r="A43" s="7">
        <v>40</v>
      </c>
      <c r="B43" s="2" t="s">
        <v>38</v>
      </c>
      <c r="C43" s="2" t="s">
        <v>37</v>
      </c>
      <c r="D43" s="2">
        <v>15.923111019482528</v>
      </c>
      <c r="E43" s="2">
        <v>0.55664364498505314</v>
      </c>
      <c r="F43" s="2">
        <v>2.1544170704051129</v>
      </c>
      <c r="G43" s="2">
        <v>70.147407483764567</v>
      </c>
      <c r="H43" s="2">
        <v>0.14431501907019897</v>
      </c>
      <c r="I43" s="2">
        <v>0.4329450572105969</v>
      </c>
      <c r="J43" s="2">
        <v>0.71126687970312341</v>
      </c>
      <c r="K43" s="2">
        <v>0.77311617359035156</v>
      </c>
      <c r="L43" s="2">
        <v>7.9785589114524287</v>
      </c>
      <c r="M43" s="2">
        <v>-3.0924646943614062E-2</v>
      </c>
      <c r="N43" s="2">
        <v>1.0411297804350068</v>
      </c>
      <c r="O43" s="2">
        <v>0.50510256674569631</v>
      </c>
      <c r="P43" s="2">
        <v>0</v>
      </c>
      <c r="Q43" s="3">
        <f t="shared" si="0"/>
        <v>100.33708895990104</v>
      </c>
      <c r="R43" s="2" t="s">
        <v>24</v>
      </c>
      <c r="S43" s="3" t="s">
        <v>39</v>
      </c>
      <c r="T43" s="7">
        <v>994</v>
      </c>
      <c r="U43" s="7">
        <v>2834</v>
      </c>
      <c r="V43" s="3" t="s">
        <v>40</v>
      </c>
    </row>
    <row r="44" spans="1:22" x14ac:dyDescent="0.2">
      <c r="A44" s="7">
        <v>41</v>
      </c>
      <c r="B44" s="2" t="s">
        <v>38</v>
      </c>
      <c r="C44" s="2" t="s">
        <v>37</v>
      </c>
      <c r="D44" s="2">
        <v>15.130800821355239</v>
      </c>
      <c r="E44" s="2">
        <v>0.55441478439425063</v>
      </c>
      <c r="F44" s="2">
        <v>2.0636550308008217</v>
      </c>
      <c r="G44" s="2">
        <v>71.314168377823421</v>
      </c>
      <c r="H44" s="2">
        <v>0.10266940451745382</v>
      </c>
      <c r="I44" s="2">
        <v>0.28747433264887073</v>
      </c>
      <c r="J44" s="2">
        <v>1.098562628336756</v>
      </c>
      <c r="K44" s="2">
        <v>0.51334702258726916</v>
      </c>
      <c r="L44" s="2">
        <v>8.1006160164271073</v>
      </c>
      <c r="M44" s="2">
        <v>3.0800821355236145E-2</v>
      </c>
      <c r="N44" s="2">
        <v>0.88295687885010288</v>
      </c>
      <c r="O44" s="2">
        <v>0.3901437371663245</v>
      </c>
      <c r="P44" s="2">
        <v>0</v>
      </c>
      <c r="Q44" s="3">
        <f t="shared" si="0"/>
        <v>100.46960985626286</v>
      </c>
      <c r="R44" s="2" t="s">
        <v>24</v>
      </c>
      <c r="S44" s="3" t="s">
        <v>39</v>
      </c>
      <c r="T44" s="7">
        <v>994</v>
      </c>
      <c r="U44" s="7">
        <v>2834</v>
      </c>
      <c r="V44" s="3" t="s">
        <v>40</v>
      </c>
    </row>
    <row r="45" spans="1:22" x14ac:dyDescent="0.2">
      <c r="A45" s="7">
        <v>42</v>
      </c>
      <c r="B45" s="2" t="s">
        <v>38</v>
      </c>
      <c r="C45" s="2" t="s">
        <v>37</v>
      </c>
      <c r="D45" s="2">
        <v>15.587630341443466</v>
      </c>
      <c r="E45" s="2">
        <v>0.53158863218155794</v>
      </c>
      <c r="F45" s="2">
        <v>2.3103659783275399</v>
      </c>
      <c r="G45" s="2">
        <v>69.842567982007751</v>
      </c>
      <c r="H45" s="2">
        <v>0.19423430791249233</v>
      </c>
      <c r="I45" s="2">
        <v>0.27601717440196277</v>
      </c>
      <c r="J45" s="2">
        <v>1.1142915559190349</v>
      </c>
      <c r="K45" s="2">
        <v>0.53158863218155794</v>
      </c>
      <c r="L45" s="2">
        <v>7.8920466162338982</v>
      </c>
      <c r="M45" s="2">
        <v>6.1337149867102835E-2</v>
      </c>
      <c r="N45" s="2">
        <v>1.1654058474749538</v>
      </c>
      <c r="O45" s="2">
        <v>0.37824575751380085</v>
      </c>
      <c r="P45" s="2">
        <v>0</v>
      </c>
      <c r="Q45" s="3">
        <f t="shared" si="0"/>
        <v>99.885319975465109</v>
      </c>
      <c r="R45" s="2" t="s">
        <v>24</v>
      </c>
      <c r="S45" s="3" t="s">
        <v>39</v>
      </c>
      <c r="T45" s="7">
        <v>994</v>
      </c>
      <c r="U45" s="7">
        <v>2834</v>
      </c>
      <c r="V45" s="3" t="s">
        <v>40</v>
      </c>
    </row>
    <row r="46" spans="1:22" x14ac:dyDescent="0.2">
      <c r="A46" s="7">
        <v>43</v>
      </c>
      <c r="B46" s="2" t="s">
        <v>38</v>
      </c>
      <c r="C46" s="2" t="s">
        <v>37</v>
      </c>
      <c r="D46" s="2">
        <v>15.187575540305232</v>
      </c>
      <c r="E46" s="2">
        <v>0.50189490935163372</v>
      </c>
      <c r="F46" s="2">
        <v>2.2329202089521663</v>
      </c>
      <c r="G46" s="2">
        <v>71.125678582402941</v>
      </c>
      <c r="H46" s="2">
        <v>4.0971013008296628E-2</v>
      </c>
      <c r="I46" s="2">
        <v>0.20485506504148313</v>
      </c>
      <c r="J46" s="2">
        <v>1.1164601044760831</v>
      </c>
      <c r="K46" s="2">
        <v>0.50189490935163372</v>
      </c>
      <c r="L46" s="2">
        <v>7.8459489910888038</v>
      </c>
      <c r="M46" s="2">
        <v>8.1942026016593256E-2</v>
      </c>
      <c r="N46" s="2">
        <v>1.3418006760217145</v>
      </c>
      <c r="O46" s="2">
        <v>0.29703984431015051</v>
      </c>
      <c r="P46" s="2">
        <v>0</v>
      </c>
      <c r="Q46" s="3">
        <f t="shared" si="0"/>
        <v>100.47898187032675</v>
      </c>
      <c r="R46" s="2" t="s">
        <v>24</v>
      </c>
      <c r="S46" s="3" t="s">
        <v>39</v>
      </c>
      <c r="T46" s="7">
        <v>994</v>
      </c>
      <c r="U46" s="7">
        <v>2834</v>
      </c>
      <c r="V46" s="3" t="s">
        <v>40</v>
      </c>
    </row>
    <row r="47" spans="1:22" x14ac:dyDescent="0.2">
      <c r="A47" s="7">
        <v>44</v>
      </c>
      <c r="B47" s="2" t="s">
        <v>38</v>
      </c>
      <c r="C47" s="2" t="s">
        <v>37</v>
      </c>
      <c r="D47" s="2">
        <v>15.765125834617367</v>
      </c>
      <c r="E47" s="2">
        <v>0.59578839239856207</v>
      </c>
      <c r="F47" s="2">
        <v>2.2804314329738071</v>
      </c>
      <c r="G47" s="2">
        <v>70.272213662044209</v>
      </c>
      <c r="H47" s="2">
        <v>0.10272213662044176</v>
      </c>
      <c r="I47" s="2">
        <v>0.47252182845403207</v>
      </c>
      <c r="J47" s="2">
        <v>0.6985105290190039</v>
      </c>
      <c r="K47" s="2">
        <v>0.76014381099126904</v>
      </c>
      <c r="L47" s="2">
        <v>7.9198767334360598</v>
      </c>
      <c r="M47" s="2">
        <v>0.11299435028248593</v>
      </c>
      <c r="N47" s="2">
        <v>1.1607601438109918</v>
      </c>
      <c r="O47" s="2">
        <v>0.39034411915767869</v>
      </c>
      <c r="P47" s="2">
        <v>0</v>
      </c>
      <c r="Q47" s="3">
        <f t="shared" si="0"/>
        <v>100.53143297380591</v>
      </c>
      <c r="R47" s="2" t="s">
        <v>24</v>
      </c>
      <c r="S47" s="3" t="s">
        <v>39</v>
      </c>
      <c r="T47" s="7">
        <v>994</v>
      </c>
      <c r="U47" s="7">
        <v>2834</v>
      </c>
      <c r="V47" s="3" t="s">
        <v>40</v>
      </c>
    </row>
    <row r="48" spans="1:22" x14ac:dyDescent="0.2">
      <c r="A48" s="7">
        <v>45</v>
      </c>
      <c r="B48" s="2" t="s">
        <v>38</v>
      </c>
      <c r="C48" s="2" t="s">
        <v>37</v>
      </c>
      <c r="D48" s="2">
        <v>17.049672667757768</v>
      </c>
      <c r="E48" s="2">
        <v>0.45008183306055632</v>
      </c>
      <c r="F48" s="2">
        <v>2.250409165302782</v>
      </c>
      <c r="G48" s="2">
        <v>68.310147299508984</v>
      </c>
      <c r="H48" s="2">
        <v>0.18412438625204577</v>
      </c>
      <c r="I48" s="2">
        <v>0.32733224222585916</v>
      </c>
      <c r="J48" s="2">
        <v>0.99222585924713547</v>
      </c>
      <c r="K48" s="2">
        <v>0.5626022913256955</v>
      </c>
      <c r="L48" s="2">
        <v>8.2242225859247089</v>
      </c>
      <c r="M48" s="2">
        <v>3.0687397708674295E-2</v>
      </c>
      <c r="N48" s="2">
        <v>1.1968085106382975</v>
      </c>
      <c r="O48" s="2">
        <v>0.46031096563011442</v>
      </c>
      <c r="P48" s="2">
        <v>0</v>
      </c>
      <c r="Q48" s="3">
        <f t="shared" si="0"/>
        <v>100.03862520458263</v>
      </c>
      <c r="R48" s="2" t="s">
        <v>24</v>
      </c>
      <c r="S48" s="3" t="s">
        <v>39</v>
      </c>
      <c r="T48" s="7">
        <v>994</v>
      </c>
      <c r="U48" s="7">
        <v>2834</v>
      </c>
      <c r="V48" s="3" t="s">
        <v>40</v>
      </c>
    </row>
    <row r="49" spans="1:22" x14ac:dyDescent="0.2">
      <c r="A49" s="7">
        <v>46</v>
      </c>
      <c r="B49" s="2" t="s">
        <v>38</v>
      </c>
      <c r="C49" s="2" t="s">
        <v>37</v>
      </c>
      <c r="D49" s="2">
        <v>19.063730569948181</v>
      </c>
      <c r="E49" s="2">
        <v>0.40414507772020714</v>
      </c>
      <c r="F49" s="2">
        <v>1.658031088082901</v>
      </c>
      <c r="G49" s="2">
        <v>68.963730569948169</v>
      </c>
      <c r="H49" s="2">
        <v>4.1450777202072527E-2</v>
      </c>
      <c r="I49" s="2">
        <v>0.40414507772020714</v>
      </c>
      <c r="J49" s="2">
        <v>1.3575129533678751</v>
      </c>
      <c r="K49" s="2">
        <v>0.38341968911917085</v>
      </c>
      <c r="L49" s="2">
        <v>6.3730569948186506</v>
      </c>
      <c r="M49" s="2">
        <v>3.1088082901554397E-2</v>
      </c>
      <c r="N49" s="2">
        <v>1.0362694300518132E-2</v>
      </c>
      <c r="O49" s="2">
        <v>0.42487046632124342</v>
      </c>
      <c r="P49" s="2">
        <v>0.78756476683937804</v>
      </c>
      <c r="Q49" s="3">
        <f t="shared" si="0"/>
        <v>99.903108808290099</v>
      </c>
      <c r="R49" s="2" t="s">
        <v>41</v>
      </c>
      <c r="S49" s="3" t="s">
        <v>39</v>
      </c>
      <c r="T49" s="7">
        <v>1710</v>
      </c>
      <c r="U49" s="7">
        <v>2737</v>
      </c>
      <c r="V49" s="3" t="s">
        <v>40</v>
      </c>
    </row>
    <row r="50" spans="1:22" x14ac:dyDescent="0.2">
      <c r="A50" s="7">
        <v>47</v>
      </c>
      <c r="B50" s="2" t="s">
        <v>38</v>
      </c>
      <c r="C50" s="2" t="s">
        <v>37</v>
      </c>
      <c r="D50" s="2">
        <v>15.571813725490198</v>
      </c>
      <c r="E50" s="2">
        <v>0.56168300653594783</v>
      </c>
      <c r="F50" s="2">
        <v>2.1548202614379086</v>
      </c>
      <c r="G50" s="2">
        <v>70.292075163398707</v>
      </c>
      <c r="H50" s="2">
        <v>0.10212418300653596</v>
      </c>
      <c r="I50" s="2">
        <v>0.19403594771241833</v>
      </c>
      <c r="J50" s="2">
        <v>1.1131535947712421</v>
      </c>
      <c r="K50" s="2">
        <v>0.5412581699346406</v>
      </c>
      <c r="L50" s="2">
        <v>7.9044117647058831</v>
      </c>
      <c r="M50" s="2">
        <v>2.0424836601307193E-2</v>
      </c>
      <c r="N50" s="2">
        <v>1.337826797385621</v>
      </c>
      <c r="O50" s="2">
        <v>0.30637254901960786</v>
      </c>
      <c r="P50" s="2">
        <v>0</v>
      </c>
      <c r="Q50" s="3">
        <f t="shared" si="0"/>
        <v>100.10000000000002</v>
      </c>
      <c r="R50" s="2" t="s">
        <v>42</v>
      </c>
      <c r="S50" s="3" t="s">
        <v>39</v>
      </c>
      <c r="T50" s="7">
        <v>1710</v>
      </c>
      <c r="U50" s="7">
        <v>2737</v>
      </c>
      <c r="V50" s="3" t="s">
        <v>40</v>
      </c>
    </row>
    <row r="51" spans="1:22" x14ac:dyDescent="0.2">
      <c r="A51" s="7">
        <v>48</v>
      </c>
      <c r="B51" s="2" t="s">
        <v>38</v>
      </c>
      <c r="C51" s="2" t="s">
        <v>37</v>
      </c>
      <c r="D51" s="2">
        <v>19.468033541261889</v>
      </c>
      <c r="E51" s="2">
        <v>0.47039574598629708</v>
      </c>
      <c r="F51" s="2">
        <v>1.7793230391655586</v>
      </c>
      <c r="G51" s="2">
        <v>69.311790571633082</v>
      </c>
      <c r="H51" s="2">
        <v>-7.1581961345740866E-2</v>
      </c>
      <c r="I51" s="2">
        <v>0.36813580120666728</v>
      </c>
      <c r="J51" s="2">
        <v>1.2884753042233354</v>
      </c>
      <c r="K51" s="2">
        <v>0.490847734942223</v>
      </c>
      <c r="L51" s="2">
        <v>5.6140709684016761</v>
      </c>
      <c r="M51" s="2">
        <v>9.203395030166682E-2</v>
      </c>
      <c r="N51" s="2">
        <v>-2.0451988955925961E-2</v>
      </c>
      <c r="O51" s="2">
        <v>0.33745781777277833</v>
      </c>
      <c r="P51" s="2">
        <v>0.77717558032518641</v>
      </c>
      <c r="Q51" s="3">
        <f t="shared" si="0"/>
        <v>99.905706104918693</v>
      </c>
      <c r="R51" s="2" t="s">
        <v>24</v>
      </c>
      <c r="S51" s="3" t="s">
        <v>39</v>
      </c>
      <c r="T51" s="7">
        <v>1710</v>
      </c>
      <c r="U51" s="7">
        <v>2737</v>
      </c>
      <c r="V51" s="3" t="s">
        <v>40</v>
      </c>
    </row>
    <row r="52" spans="1:22" x14ac:dyDescent="0.2">
      <c r="A52" s="7">
        <v>49</v>
      </c>
      <c r="B52" s="2" t="s">
        <v>38</v>
      </c>
      <c r="C52" s="2" t="s">
        <v>37</v>
      </c>
      <c r="D52" s="2">
        <v>18.91329923273657</v>
      </c>
      <c r="E52" s="2">
        <v>0.45012787723785153</v>
      </c>
      <c r="F52" s="2">
        <v>1.7698209718670073</v>
      </c>
      <c r="G52" s="2">
        <v>68.971867007672614</v>
      </c>
      <c r="H52" s="2">
        <v>1.023017902813299E-2</v>
      </c>
      <c r="I52" s="2">
        <v>0.49104859335038348</v>
      </c>
      <c r="J52" s="2">
        <v>1.3196930946291556</v>
      </c>
      <c r="K52" s="2">
        <v>0.43989769820971852</v>
      </c>
      <c r="L52" s="2">
        <v>6.5063938618925814</v>
      </c>
      <c r="M52" s="2">
        <v>5.1150895140664947E-2</v>
      </c>
      <c r="N52" s="2">
        <v>8.1841432225063918E-2</v>
      </c>
      <c r="O52" s="2">
        <v>0.49104859335038348</v>
      </c>
      <c r="P52" s="2">
        <v>0.7877237851662402</v>
      </c>
      <c r="Q52" s="3">
        <f t="shared" si="0"/>
        <v>100.28414322250636</v>
      </c>
      <c r="R52" s="2" t="s">
        <v>24</v>
      </c>
      <c r="S52" s="3" t="s">
        <v>39</v>
      </c>
      <c r="T52" s="7">
        <v>1710</v>
      </c>
      <c r="U52" s="7">
        <v>2737</v>
      </c>
      <c r="V52" s="3" t="s">
        <v>40</v>
      </c>
    </row>
    <row r="53" spans="1:22" x14ac:dyDescent="0.2">
      <c r="A53" s="7">
        <v>50</v>
      </c>
      <c r="B53" s="2" t="s">
        <v>38</v>
      </c>
      <c r="C53" s="2" t="s">
        <v>43</v>
      </c>
      <c r="D53" s="2">
        <v>14.985725741780271</v>
      </c>
      <c r="E53" s="2">
        <v>0.49117882919005612</v>
      </c>
      <c r="F53" s="2">
        <v>2.3656776263031274</v>
      </c>
      <c r="G53" s="2">
        <v>71.24097834803527</v>
      </c>
      <c r="H53" s="2">
        <v>3.0072173215717722E-2</v>
      </c>
      <c r="I53" s="2">
        <v>0.25060144346431434</v>
      </c>
      <c r="J53" s="2">
        <v>0.90216519647153159</v>
      </c>
      <c r="K53" s="2">
        <v>0.59141940657578185</v>
      </c>
      <c r="L53" s="2">
        <v>7.4278267842822769</v>
      </c>
      <c r="M53" s="2">
        <v>6.0144346431435444E-2</v>
      </c>
      <c r="N53" s="2">
        <v>1.5236567762630311</v>
      </c>
      <c r="O53" s="2">
        <v>0.5613472333600642</v>
      </c>
      <c r="P53" s="2">
        <v>0</v>
      </c>
      <c r="Q53" s="3">
        <f t="shared" si="0"/>
        <v>100.43079390537287</v>
      </c>
      <c r="R53" s="2" t="s">
        <v>24</v>
      </c>
      <c r="S53" s="3" t="s">
        <v>39</v>
      </c>
      <c r="T53" s="7">
        <v>1710</v>
      </c>
      <c r="U53" s="7">
        <v>2737</v>
      </c>
      <c r="V53" s="3" t="s">
        <v>40</v>
      </c>
    </row>
    <row r="54" spans="1:22" x14ac:dyDescent="0.2">
      <c r="A54" s="7">
        <v>51</v>
      </c>
      <c r="B54" s="2" t="s">
        <v>38</v>
      </c>
      <c r="C54" s="2" t="s">
        <v>43</v>
      </c>
      <c r="D54" s="2">
        <v>16.599791405924073</v>
      </c>
      <c r="E54" s="2">
        <v>0.61535252398831874</v>
      </c>
      <c r="F54" s="2">
        <v>2.3153942428035048</v>
      </c>
      <c r="G54" s="2">
        <v>69.367959949937429</v>
      </c>
      <c r="H54" s="2">
        <v>-3.1289111389236547E-2</v>
      </c>
      <c r="I54" s="2">
        <v>0.56320400500625789</v>
      </c>
      <c r="J54" s="2">
        <v>0.62578222778473092</v>
      </c>
      <c r="K54" s="2">
        <v>0.73007926574885273</v>
      </c>
      <c r="L54" s="2">
        <v>7.5823946599916567</v>
      </c>
      <c r="M54" s="2">
        <v>5.214851898206091E-2</v>
      </c>
      <c r="N54" s="2">
        <v>1.0012515644555695</v>
      </c>
      <c r="O54" s="2">
        <v>0.54234459741343344</v>
      </c>
      <c r="P54" s="2">
        <v>0</v>
      </c>
      <c r="Q54" s="3">
        <f t="shared" si="0"/>
        <v>99.964413850646636</v>
      </c>
      <c r="R54" s="2" t="s">
        <v>24</v>
      </c>
      <c r="S54" s="3" t="s">
        <v>39</v>
      </c>
      <c r="T54" s="7">
        <v>1710</v>
      </c>
      <c r="U54" s="7">
        <v>2737</v>
      </c>
      <c r="V54" s="3" t="s">
        <v>40</v>
      </c>
    </row>
    <row r="55" spans="1:22" x14ac:dyDescent="0.2">
      <c r="A55" s="7">
        <v>52</v>
      </c>
      <c r="B55" s="2" t="s">
        <v>38</v>
      </c>
      <c r="C55" s="2" t="s">
        <v>43</v>
      </c>
      <c r="D55" s="2">
        <v>16.706905030222316</v>
      </c>
      <c r="E55" s="2">
        <v>0.61469111771334917</v>
      </c>
      <c r="F55" s="2">
        <v>2.2333777276918356</v>
      </c>
      <c r="G55" s="2">
        <v>69.962094047741033</v>
      </c>
      <c r="H55" s="2">
        <v>-5.1224259809445762E-2</v>
      </c>
      <c r="I55" s="2">
        <v>0.4917528941706793</v>
      </c>
      <c r="J55" s="2">
        <v>0.67616022948468402</v>
      </c>
      <c r="K55" s="2">
        <v>0.67616022948468402</v>
      </c>
      <c r="L55" s="2">
        <v>7.4787419321790809</v>
      </c>
      <c r="M55" s="2">
        <v>9.2203667657002372E-2</v>
      </c>
      <c r="N55" s="2">
        <v>1.0449749001126936</v>
      </c>
      <c r="O55" s="2">
        <v>0.35856981866612031</v>
      </c>
      <c r="P55" s="2">
        <v>0</v>
      </c>
      <c r="Q55" s="3">
        <f t="shared" si="0"/>
        <v>100.28440733531401</v>
      </c>
      <c r="R55" s="2" t="s">
        <v>24</v>
      </c>
      <c r="S55" s="3" t="s">
        <v>39</v>
      </c>
      <c r="T55" s="7">
        <v>1710</v>
      </c>
      <c r="U55" s="7">
        <v>2737</v>
      </c>
      <c r="V55" s="3" t="s">
        <v>40</v>
      </c>
    </row>
    <row r="56" spans="1:22" x14ac:dyDescent="0.2">
      <c r="A56" s="7">
        <v>53</v>
      </c>
      <c r="B56" s="2" t="s">
        <v>38</v>
      </c>
      <c r="C56" s="2" t="s">
        <v>43</v>
      </c>
      <c r="D56" s="2">
        <v>15.850149432157801</v>
      </c>
      <c r="E56" s="2">
        <v>0.51803148037457658</v>
      </c>
      <c r="F56" s="2">
        <v>2.3211795178322374</v>
      </c>
      <c r="G56" s="2">
        <v>70.233114166168562</v>
      </c>
      <c r="H56" s="2">
        <v>9.9621438533572422E-3</v>
      </c>
      <c r="I56" s="2">
        <v>0.28890217174735999</v>
      </c>
      <c r="J56" s="2">
        <v>1.0759115361625822</v>
      </c>
      <c r="K56" s="2">
        <v>0.51803148037457658</v>
      </c>
      <c r="L56" s="2">
        <v>7.3022514445108593</v>
      </c>
      <c r="M56" s="2">
        <v>6.9735006973500713E-2</v>
      </c>
      <c r="N56" s="2">
        <v>1.2651922693763697</v>
      </c>
      <c r="O56" s="2">
        <v>0.35863717872086076</v>
      </c>
      <c r="P56" s="2">
        <v>0</v>
      </c>
      <c r="Q56" s="3">
        <f t="shared" si="0"/>
        <v>99.811097828252642</v>
      </c>
      <c r="R56" s="2" t="s">
        <v>24</v>
      </c>
      <c r="S56" s="3" t="s">
        <v>39</v>
      </c>
      <c r="T56" s="7">
        <v>1710</v>
      </c>
      <c r="U56" s="7">
        <v>2737</v>
      </c>
      <c r="V56" s="3" t="s">
        <v>40</v>
      </c>
    </row>
    <row r="57" spans="1:22" x14ac:dyDescent="0.2">
      <c r="A57" s="7">
        <v>54</v>
      </c>
      <c r="B57" s="2" t="s">
        <v>38</v>
      </c>
      <c r="C57" s="2" t="s">
        <v>43</v>
      </c>
      <c r="D57" s="2">
        <v>17.574287974683546</v>
      </c>
      <c r="E57" s="2">
        <v>0.44501582278481011</v>
      </c>
      <c r="F57" s="2">
        <v>2.274525316455696</v>
      </c>
      <c r="G57" s="2">
        <v>68.502768987341767</v>
      </c>
      <c r="H57" s="2">
        <v>-2.966772151898734E-2</v>
      </c>
      <c r="I57" s="2">
        <v>0.3065664556962025</v>
      </c>
      <c r="J57" s="2">
        <v>1.1174841772151898</v>
      </c>
      <c r="K57" s="2">
        <v>0.524129746835443</v>
      </c>
      <c r="L57" s="2">
        <v>7.5850474683544302</v>
      </c>
      <c r="M57" s="2">
        <v>7.9113924050632903E-2</v>
      </c>
      <c r="N57" s="2">
        <v>1.3053797468354429</v>
      </c>
      <c r="O57" s="2">
        <v>0.36590189873417722</v>
      </c>
      <c r="P57" s="2">
        <v>0</v>
      </c>
      <c r="Q57" s="3">
        <f t="shared" si="0"/>
        <v>100.05055379746835</v>
      </c>
      <c r="R57" s="2" t="s">
        <v>24</v>
      </c>
      <c r="S57" s="3" t="s">
        <v>39</v>
      </c>
      <c r="T57" s="7">
        <v>1710</v>
      </c>
      <c r="U57" s="7">
        <v>2737</v>
      </c>
      <c r="V57" s="3" t="s">
        <v>40</v>
      </c>
    </row>
    <row r="58" spans="1:22" x14ac:dyDescent="0.2">
      <c r="A58" s="7">
        <v>55</v>
      </c>
      <c r="B58" s="2" t="s">
        <v>38</v>
      </c>
      <c r="C58" s="2" t="s">
        <v>43</v>
      </c>
      <c r="D58" s="2">
        <v>16.810848287112567</v>
      </c>
      <c r="E58" s="2">
        <v>0.58115823817292012</v>
      </c>
      <c r="F58" s="2">
        <v>2.4163947797716157</v>
      </c>
      <c r="G58" s="2">
        <v>68.964110929853206</v>
      </c>
      <c r="H58" s="2">
        <v>7.137030995106039E-2</v>
      </c>
      <c r="I58" s="2">
        <v>0.32626427406199032</v>
      </c>
      <c r="J58" s="2">
        <v>0.89722675367047333</v>
      </c>
      <c r="K58" s="2">
        <v>0.79526916802610137</v>
      </c>
      <c r="L58" s="2">
        <v>7.2389885807504104</v>
      </c>
      <c r="M58" s="2">
        <v>0.11215334420880917</v>
      </c>
      <c r="N58" s="2">
        <v>0.79526916802610137</v>
      </c>
      <c r="O58" s="2">
        <v>0.64233278955954343</v>
      </c>
      <c r="P58" s="2">
        <v>0.47920065252854827</v>
      </c>
      <c r="Q58" s="3">
        <f t="shared" si="0"/>
        <v>100.13058727569333</v>
      </c>
      <c r="R58" s="2" t="s">
        <v>24</v>
      </c>
      <c r="S58" s="3" t="s">
        <v>39</v>
      </c>
      <c r="T58" s="7">
        <v>1710</v>
      </c>
      <c r="U58" s="7">
        <v>2737</v>
      </c>
      <c r="V58" s="3" t="s">
        <v>40</v>
      </c>
    </row>
    <row r="59" spans="1:22" x14ac:dyDescent="0.2">
      <c r="A59" s="7">
        <v>56</v>
      </c>
      <c r="B59" s="2" t="s">
        <v>38</v>
      </c>
      <c r="C59" s="2" t="s">
        <v>43</v>
      </c>
      <c r="D59" s="2">
        <v>15.940080971659917</v>
      </c>
      <c r="E59" s="2">
        <v>0.50607287449392702</v>
      </c>
      <c r="F59" s="2">
        <v>2.4089068825910926</v>
      </c>
      <c r="G59" s="2">
        <v>70.880566801619423</v>
      </c>
      <c r="H59" s="2">
        <v>6.0728744939271245E-2</v>
      </c>
      <c r="I59" s="2">
        <v>0.24291497975708498</v>
      </c>
      <c r="J59" s="2">
        <v>1.0222672064777327</v>
      </c>
      <c r="K59" s="2">
        <v>0.59716599190283393</v>
      </c>
      <c r="L59" s="2">
        <v>7.5</v>
      </c>
      <c r="M59" s="2">
        <v>9.1093117408906868E-2</v>
      </c>
      <c r="N59" s="2">
        <v>0.5161943319838056</v>
      </c>
      <c r="O59" s="2">
        <v>0.45546558704453438</v>
      </c>
      <c r="P59" s="2">
        <v>0</v>
      </c>
      <c r="Q59" s="3">
        <f t="shared" si="0"/>
        <v>100.22145748987852</v>
      </c>
      <c r="R59" s="2" t="s">
        <v>44</v>
      </c>
      <c r="S59" s="3" t="s">
        <v>45</v>
      </c>
      <c r="T59" s="7">
        <v>1710</v>
      </c>
      <c r="U59" s="7">
        <v>772</v>
      </c>
      <c r="V59" s="3" t="s">
        <v>46</v>
      </c>
    </row>
    <row r="60" spans="1:22" x14ac:dyDescent="0.2">
      <c r="A60" s="7">
        <v>57</v>
      </c>
      <c r="B60" s="2" t="s">
        <v>38</v>
      </c>
      <c r="C60" s="2" t="s">
        <v>43</v>
      </c>
      <c r="D60" s="2">
        <v>16.41472081218274</v>
      </c>
      <c r="E60" s="2">
        <v>0.42639593908629436</v>
      </c>
      <c r="F60" s="2">
        <v>2.2639593908629436</v>
      </c>
      <c r="G60" s="2">
        <v>71.868020304568532</v>
      </c>
      <c r="H60" s="2">
        <v>-8.1218274111675121E-2</v>
      </c>
      <c r="I60" s="2">
        <v>0.20304568527918779</v>
      </c>
      <c r="J60" s="2">
        <v>1.1979695431472079</v>
      </c>
      <c r="K60" s="2">
        <v>0.52791878172588824</v>
      </c>
      <c r="L60" s="2">
        <v>7.1675126903553288</v>
      </c>
      <c r="M60" s="2">
        <v>5.0761421319796947E-2</v>
      </c>
      <c r="N60" s="2">
        <v>5.0761421319796947E-2</v>
      </c>
      <c r="O60" s="2">
        <v>0.35532994923857864</v>
      </c>
      <c r="P60" s="2">
        <v>0</v>
      </c>
      <c r="Q60" s="3">
        <f t="shared" si="0"/>
        <v>100.44517766497461</v>
      </c>
      <c r="R60" s="2" t="s">
        <v>47</v>
      </c>
      <c r="S60" s="3" t="s">
        <v>45</v>
      </c>
      <c r="T60" s="7">
        <v>1710</v>
      </c>
      <c r="U60" s="7">
        <v>772</v>
      </c>
      <c r="V60" s="3" t="s">
        <v>46</v>
      </c>
    </row>
    <row r="61" spans="1:22" x14ac:dyDescent="0.2">
      <c r="A61" s="7">
        <v>58</v>
      </c>
      <c r="B61" s="2" t="s">
        <v>48</v>
      </c>
      <c r="C61" s="2" t="s">
        <v>43</v>
      </c>
      <c r="D61" s="2">
        <v>16.145397750937104</v>
      </c>
      <c r="E61" s="2">
        <v>0.5310287380258224</v>
      </c>
      <c r="F61" s="2">
        <v>2.353186172428154</v>
      </c>
      <c r="G61" s="2">
        <v>70.408163265306101</v>
      </c>
      <c r="H61" s="2">
        <v>4.1649312786339009E-2</v>
      </c>
      <c r="I61" s="2">
        <v>0.24989587671803407</v>
      </c>
      <c r="J61" s="2">
        <v>0.95793419408579727</v>
      </c>
      <c r="K61" s="2">
        <v>0.73927530195751745</v>
      </c>
      <c r="L61" s="2">
        <v>7.5905872553102842</v>
      </c>
      <c r="M61" s="2">
        <v>5.2061640982923763E-2</v>
      </c>
      <c r="N61" s="2">
        <v>0.52061640982923763</v>
      </c>
      <c r="O61" s="2">
        <v>0.46855476884631386</v>
      </c>
      <c r="P61" s="2">
        <v>0</v>
      </c>
      <c r="Q61" s="3">
        <f t="shared" si="0"/>
        <v>100.05835068721363</v>
      </c>
      <c r="R61" s="2" t="s">
        <v>24</v>
      </c>
      <c r="S61" s="3" t="s">
        <v>45</v>
      </c>
      <c r="T61" s="7">
        <v>1710</v>
      </c>
      <c r="U61" s="7">
        <v>772</v>
      </c>
      <c r="V61" s="3" t="s">
        <v>46</v>
      </c>
    </row>
    <row r="62" spans="1:22" x14ac:dyDescent="0.2">
      <c r="A62" s="7">
        <v>59</v>
      </c>
      <c r="B62" s="2" t="s">
        <v>48</v>
      </c>
      <c r="C62" s="2" t="s">
        <v>43</v>
      </c>
      <c r="D62" s="2">
        <v>15.003491192912142</v>
      </c>
      <c r="E62" s="2">
        <v>0.47463347748127843</v>
      </c>
      <c r="F62" s="2">
        <v>2.3415251555743071</v>
      </c>
      <c r="G62" s="2">
        <v>72.059909292268742</v>
      </c>
      <c r="H62" s="2">
        <v>8.437928488556061E-2</v>
      </c>
      <c r="I62" s="2">
        <v>0.24259044404598673</v>
      </c>
      <c r="J62" s="2">
        <v>1.0125514186267273</v>
      </c>
      <c r="K62" s="2">
        <v>0.43244383503849809</v>
      </c>
      <c r="L62" s="2">
        <v>7.9949372429068672</v>
      </c>
      <c r="M62" s="2">
        <v>2.1094821221390152E-2</v>
      </c>
      <c r="N62" s="2">
        <v>0.11602151671764584</v>
      </c>
      <c r="O62" s="2">
        <v>0.45353865625988826</v>
      </c>
      <c r="P62" s="2">
        <v>0</v>
      </c>
      <c r="Q62" s="3">
        <f t="shared" si="0"/>
        <v>100.23711633793906</v>
      </c>
      <c r="R62" s="2" t="s">
        <v>24</v>
      </c>
      <c r="S62" s="3" t="s">
        <v>45</v>
      </c>
      <c r="T62" s="7">
        <v>1710</v>
      </c>
      <c r="U62" s="7">
        <v>772</v>
      </c>
      <c r="V62" s="3" t="s">
        <v>46</v>
      </c>
    </row>
    <row r="63" spans="1:22" x14ac:dyDescent="0.2">
      <c r="A63" s="7">
        <v>60</v>
      </c>
      <c r="B63" s="2" t="s">
        <v>48</v>
      </c>
      <c r="C63" s="2" t="s">
        <v>43</v>
      </c>
      <c r="D63" s="2">
        <v>15.235195781442835</v>
      </c>
      <c r="E63" s="2">
        <v>0.41512397621451808</v>
      </c>
      <c r="F63" s="2">
        <v>2.3785481880399413</v>
      </c>
      <c r="G63" s="2">
        <v>72.186693593627282</v>
      </c>
      <c r="H63" s="2">
        <v>1.1219566924716705E-2</v>
      </c>
      <c r="I63" s="2">
        <v>0.2243913384943341</v>
      </c>
      <c r="J63" s="2">
        <v>1.065858857848087</v>
      </c>
      <c r="K63" s="2">
        <v>0.53853921238640179</v>
      </c>
      <c r="L63" s="2">
        <v>7.5283294064849091</v>
      </c>
      <c r="M63" s="2">
        <v>0.12341523617188375</v>
      </c>
      <c r="N63" s="2">
        <v>0.44878267698866819</v>
      </c>
      <c r="O63" s="2">
        <v>0.35902614159093454</v>
      </c>
      <c r="P63" s="2">
        <v>0</v>
      </c>
      <c r="Q63" s="3">
        <f t="shared" si="0"/>
        <v>100.5151239762145</v>
      </c>
      <c r="R63" s="2" t="s">
        <v>24</v>
      </c>
      <c r="S63" s="3" t="s">
        <v>45</v>
      </c>
      <c r="T63" s="7">
        <v>1710</v>
      </c>
      <c r="U63" s="7">
        <v>772</v>
      </c>
      <c r="V63" s="3" t="s">
        <v>46</v>
      </c>
    </row>
    <row r="64" spans="1:22" x14ac:dyDescent="0.2">
      <c r="A64" s="7">
        <v>61</v>
      </c>
      <c r="B64" s="2" t="s">
        <v>48</v>
      </c>
      <c r="C64" s="2" t="s">
        <v>43</v>
      </c>
      <c r="D64" s="2">
        <v>18.258890290037836</v>
      </c>
      <c r="E64" s="2">
        <v>0.60758913217929633</v>
      </c>
      <c r="F64" s="2">
        <v>2.2469333944743788</v>
      </c>
      <c r="G64" s="2">
        <v>68.944170583514861</v>
      </c>
      <c r="H64" s="2">
        <v>0</v>
      </c>
      <c r="I64" s="2">
        <v>0.34391837670526204</v>
      </c>
      <c r="J64" s="2">
        <v>1.1005388054568386</v>
      </c>
      <c r="K64" s="2">
        <v>0.7107646451908749</v>
      </c>
      <c r="L64" s="2">
        <v>6.1446749971340155</v>
      </c>
      <c r="M64" s="2">
        <v>0.11463945890175402</v>
      </c>
      <c r="N64" s="2">
        <v>0.60758913217929633</v>
      </c>
      <c r="O64" s="2">
        <v>0.72222859108105031</v>
      </c>
      <c r="P64" s="2">
        <v>0</v>
      </c>
      <c r="Q64" s="3">
        <f t="shared" si="0"/>
        <v>99.801937406855458</v>
      </c>
      <c r="R64" s="2" t="s">
        <v>24</v>
      </c>
      <c r="S64" s="3" t="s">
        <v>45</v>
      </c>
      <c r="T64" s="7">
        <v>1710</v>
      </c>
      <c r="U64" s="7">
        <v>772</v>
      </c>
      <c r="V64" s="3" t="s">
        <v>46</v>
      </c>
    </row>
    <row r="65" spans="1:22" x14ac:dyDescent="0.2">
      <c r="A65" s="7">
        <v>63</v>
      </c>
      <c r="B65" s="2" t="s">
        <v>48</v>
      </c>
      <c r="C65" s="2" t="s">
        <v>49</v>
      </c>
      <c r="D65" s="2">
        <v>16.249663334013473</v>
      </c>
      <c r="E65" s="2">
        <v>0.40807998367680071</v>
      </c>
      <c r="F65" s="2">
        <v>2.3056519077739237</v>
      </c>
      <c r="G65" s="2">
        <v>70.485615180575408</v>
      </c>
      <c r="H65" s="2">
        <v>-1.0201999591920018E-2</v>
      </c>
      <c r="I65" s="2">
        <v>0.29585798816568049</v>
      </c>
      <c r="J65" s="2">
        <v>1.2140379514384823</v>
      </c>
      <c r="K65" s="2">
        <v>0.4386859824525608</v>
      </c>
      <c r="L65" s="2">
        <v>7.9575596816976146</v>
      </c>
      <c r="M65" s="2">
        <v>0.10201999591920018</v>
      </c>
      <c r="N65" s="2">
        <v>0.54070597837176093</v>
      </c>
      <c r="O65" s="2">
        <v>0.30605998775760057</v>
      </c>
      <c r="P65" s="2">
        <v>0</v>
      </c>
      <c r="Q65" s="3">
        <f t="shared" si="0"/>
        <v>100.2937359722506</v>
      </c>
      <c r="R65" s="2" t="s">
        <v>24</v>
      </c>
      <c r="S65" s="3" t="s">
        <v>45</v>
      </c>
      <c r="T65" s="7">
        <v>1710</v>
      </c>
      <c r="U65" s="7">
        <v>772</v>
      </c>
      <c r="V65" s="3" t="s">
        <v>46</v>
      </c>
    </row>
    <row r="66" spans="1:22" x14ac:dyDescent="0.2">
      <c r="A66" s="7">
        <v>64</v>
      </c>
      <c r="B66" s="2" t="s">
        <v>48</v>
      </c>
      <c r="C66" s="2" t="s">
        <v>49</v>
      </c>
      <c r="D66" s="2">
        <v>14.634468775344684</v>
      </c>
      <c r="E66" s="2">
        <v>0.50689375506893752</v>
      </c>
      <c r="F66" s="2">
        <v>2.4026763990267637</v>
      </c>
      <c r="G66" s="2">
        <v>70.94484995944849</v>
      </c>
      <c r="H66" s="2">
        <v>6.0827250608272494E-2</v>
      </c>
      <c r="I66" s="2">
        <v>0.26358475263584746</v>
      </c>
      <c r="J66" s="2">
        <v>1.0340632603406323</v>
      </c>
      <c r="K66" s="2">
        <v>0.48661800486617995</v>
      </c>
      <c r="L66" s="2">
        <v>8.1508515815085136</v>
      </c>
      <c r="M66" s="2">
        <v>2.02757502027575E-2</v>
      </c>
      <c r="N66" s="2">
        <v>0.78061638280616374</v>
      </c>
      <c r="O66" s="2">
        <v>0.36496350364963498</v>
      </c>
      <c r="P66" s="2">
        <v>0</v>
      </c>
      <c r="Q66" s="3">
        <f t="shared" si="0"/>
        <v>99.650689375506872</v>
      </c>
      <c r="R66" s="2" t="s">
        <v>24</v>
      </c>
      <c r="S66" s="3" t="s">
        <v>45</v>
      </c>
      <c r="T66" s="7">
        <v>1710</v>
      </c>
      <c r="U66" s="7">
        <v>772</v>
      </c>
      <c r="V66" s="3" t="s">
        <v>46</v>
      </c>
    </row>
    <row r="67" spans="1:22" x14ac:dyDescent="0.2">
      <c r="A67" s="7">
        <v>65</v>
      </c>
      <c r="B67" s="2" t="s">
        <v>48</v>
      </c>
      <c r="C67" s="2" t="s">
        <v>49</v>
      </c>
      <c r="D67" s="2">
        <v>17.734020618556706</v>
      </c>
      <c r="E67" s="2">
        <v>0.56701030927835072</v>
      </c>
      <c r="F67" s="2">
        <v>2.2164948453608249</v>
      </c>
      <c r="G67" s="2">
        <v>68.80412371134021</v>
      </c>
      <c r="H67" s="2">
        <v>0.16494845360824745</v>
      </c>
      <c r="I67" s="2">
        <v>0.44329896907216504</v>
      </c>
      <c r="J67" s="2">
        <v>1.1030927835051547</v>
      </c>
      <c r="K67" s="2">
        <v>0.60824742268041243</v>
      </c>
      <c r="L67" s="2">
        <v>6.1443298969072178</v>
      </c>
      <c r="M67" s="2">
        <v>8.2474226804123724E-2</v>
      </c>
      <c r="N67" s="2">
        <v>0.6288659793814434</v>
      </c>
      <c r="O67" s="2">
        <v>0.69072164948453618</v>
      </c>
      <c r="P67" s="2">
        <v>0.47422680412371143</v>
      </c>
      <c r="Q67" s="3">
        <f t="shared" si="0"/>
        <v>99.661855670103108</v>
      </c>
      <c r="R67" s="2" t="s">
        <v>24</v>
      </c>
      <c r="S67" s="3" t="s">
        <v>45</v>
      </c>
      <c r="T67" s="7">
        <v>1710</v>
      </c>
      <c r="U67" s="7">
        <v>772</v>
      </c>
      <c r="V67" s="3" t="s">
        <v>46</v>
      </c>
    </row>
    <row r="68" spans="1:22" x14ac:dyDescent="0.2">
      <c r="A68" s="7">
        <v>66</v>
      </c>
      <c r="B68" s="2" t="s">
        <v>48</v>
      </c>
      <c r="C68" s="2" t="s">
        <v>49</v>
      </c>
      <c r="D68" s="2">
        <v>15.240293637846658</v>
      </c>
      <c r="E68" s="2">
        <v>0.43841761827079939</v>
      </c>
      <c r="F68" s="2">
        <v>2.304241435562806</v>
      </c>
      <c r="G68" s="2">
        <v>70.707585644371946</v>
      </c>
      <c r="H68" s="2">
        <v>0.13254486133768353</v>
      </c>
      <c r="I68" s="2">
        <v>0.2345024469820555</v>
      </c>
      <c r="J68" s="2">
        <v>1.0501631321370313</v>
      </c>
      <c r="K68" s="2">
        <v>0.60154975530179455</v>
      </c>
      <c r="L68" s="2">
        <v>7.6977977161500828</v>
      </c>
      <c r="M68" s="2">
        <v>2.0391517128874392E-2</v>
      </c>
      <c r="N68" s="2">
        <v>0.38743882544861347</v>
      </c>
      <c r="O68" s="2">
        <v>0.48939641109298537</v>
      </c>
      <c r="P68" s="2">
        <v>0</v>
      </c>
      <c r="Q68" s="3">
        <f t="shared" ref="Q68:Q133" si="1">SUM(D68:P68)</f>
        <v>99.304323001631303</v>
      </c>
      <c r="R68" s="2" t="s">
        <v>50</v>
      </c>
      <c r="S68" s="3" t="s">
        <v>51</v>
      </c>
      <c r="T68" s="7">
        <v>1710</v>
      </c>
      <c r="U68" s="7">
        <v>771</v>
      </c>
      <c r="V68" s="3" t="s">
        <v>52</v>
      </c>
    </row>
    <row r="69" spans="1:22" x14ac:dyDescent="0.2">
      <c r="A69" s="7">
        <v>67</v>
      </c>
      <c r="B69" s="2" t="s">
        <v>48</v>
      </c>
      <c r="C69" s="2" t="s">
        <v>49</v>
      </c>
      <c r="D69" s="2">
        <v>15.08594544134426</v>
      </c>
      <c r="E69" s="2">
        <v>0.50824603256923562</v>
      </c>
      <c r="F69" s="2">
        <v>2.2922933305673685</v>
      </c>
      <c r="G69" s="2">
        <v>71.029976143553583</v>
      </c>
      <c r="H69" s="2">
        <v>5.1861840058085265E-2</v>
      </c>
      <c r="I69" s="2">
        <v>0.24893683227880925</v>
      </c>
      <c r="J69" s="2">
        <v>0.995747329115237</v>
      </c>
      <c r="K69" s="2">
        <v>0.66383155274349137</v>
      </c>
      <c r="L69" s="2">
        <v>7.924489160875428</v>
      </c>
      <c r="M69" s="2">
        <v>0.11409604812778758</v>
      </c>
      <c r="N69" s="2">
        <v>0.44601182449953325</v>
      </c>
      <c r="O69" s="2">
        <v>0.32154340836012862</v>
      </c>
      <c r="P69" s="2">
        <v>0</v>
      </c>
      <c r="Q69" s="3">
        <f t="shared" si="1"/>
        <v>99.682978944092952</v>
      </c>
      <c r="R69" s="2" t="s">
        <v>53</v>
      </c>
      <c r="S69" s="3" t="s">
        <v>51</v>
      </c>
      <c r="T69" s="7">
        <v>1710</v>
      </c>
      <c r="U69" s="7">
        <v>771</v>
      </c>
      <c r="V69" s="3" t="s">
        <v>52</v>
      </c>
    </row>
    <row r="70" spans="1:22" x14ac:dyDescent="0.2">
      <c r="A70" s="7">
        <v>68</v>
      </c>
      <c r="B70" s="2" t="s">
        <v>48</v>
      </c>
      <c r="C70" s="2" t="s">
        <v>49</v>
      </c>
      <c r="D70" s="2">
        <v>15.222448979591839</v>
      </c>
      <c r="E70" s="2">
        <v>0.46938775510204089</v>
      </c>
      <c r="F70" s="2">
        <v>2.2857142857142865</v>
      </c>
      <c r="G70" s="2">
        <v>70.908163265306129</v>
      </c>
      <c r="H70" s="2">
        <v>0.1326530612244898</v>
      </c>
      <c r="I70" s="2">
        <v>0.32653061224489799</v>
      </c>
      <c r="J70" s="2">
        <v>1.0714285714285716</v>
      </c>
      <c r="K70" s="2">
        <v>0.57142857142857162</v>
      </c>
      <c r="L70" s="2">
        <v>7.9387755102040831</v>
      </c>
      <c r="M70" s="2">
        <v>-2.0408163265306124E-2</v>
      </c>
      <c r="N70" s="2">
        <v>0.45918367346938782</v>
      </c>
      <c r="O70" s="2">
        <v>0.39795918367346944</v>
      </c>
      <c r="P70" s="2">
        <v>0</v>
      </c>
      <c r="Q70" s="3">
        <f t="shared" si="1"/>
        <v>99.763265306122449</v>
      </c>
      <c r="R70" s="2" t="s">
        <v>24</v>
      </c>
      <c r="S70" s="3" t="s">
        <v>51</v>
      </c>
      <c r="T70" s="7">
        <v>1710</v>
      </c>
      <c r="U70" s="7">
        <v>771</v>
      </c>
      <c r="V70" s="3" t="s">
        <v>52</v>
      </c>
    </row>
    <row r="71" spans="1:22" s="5" customFormat="1" ht="25.5" x14ac:dyDescent="0.2">
      <c r="A71" s="4" t="s">
        <v>0</v>
      </c>
      <c r="B71" s="5" t="s">
        <v>1</v>
      </c>
      <c r="C71" s="5" t="s">
        <v>2</v>
      </c>
      <c r="D71" s="5" t="s">
        <v>3</v>
      </c>
      <c r="E71" s="5" t="s">
        <v>4</v>
      </c>
      <c r="F71" s="5" t="s">
        <v>5</v>
      </c>
      <c r="G71" s="5" t="s">
        <v>6</v>
      </c>
      <c r="H71" s="5" t="s">
        <v>7</v>
      </c>
      <c r="I71" s="5" t="s">
        <v>8</v>
      </c>
      <c r="J71" s="5" t="s">
        <v>9</v>
      </c>
      <c r="K71" s="5" t="s">
        <v>10</v>
      </c>
      <c r="L71" s="5" t="s">
        <v>11</v>
      </c>
      <c r="M71" s="5" t="s">
        <v>12</v>
      </c>
      <c r="N71" s="5" t="s">
        <v>13</v>
      </c>
      <c r="O71" s="5" t="s">
        <v>14</v>
      </c>
      <c r="P71" s="5" t="s">
        <v>15</v>
      </c>
      <c r="Q71" s="5" t="s">
        <v>16</v>
      </c>
      <c r="R71" s="6" t="s">
        <v>17</v>
      </c>
      <c r="S71" s="5" t="s">
        <v>18</v>
      </c>
      <c r="T71" s="4" t="s">
        <v>19</v>
      </c>
      <c r="U71" s="4" t="s">
        <v>20</v>
      </c>
      <c r="V71" s="5" t="s">
        <v>21</v>
      </c>
    </row>
    <row r="72" spans="1:22" x14ac:dyDescent="0.2">
      <c r="A72" s="7">
        <v>69</v>
      </c>
      <c r="B72" s="2" t="s">
        <v>48</v>
      </c>
      <c r="C72" s="2" t="s">
        <v>49</v>
      </c>
      <c r="D72" s="2">
        <v>15.285475656956608</v>
      </c>
      <c r="E72" s="2">
        <v>0.4990833163577103</v>
      </c>
      <c r="F72" s="2">
        <v>2.2815237319209616</v>
      </c>
      <c r="G72" s="2">
        <v>70.808718679975556</v>
      </c>
      <c r="H72" s="2">
        <v>0.10185373803218578</v>
      </c>
      <c r="I72" s="2">
        <v>0.29537584029333869</v>
      </c>
      <c r="J72" s="2">
        <v>0.98798125891220201</v>
      </c>
      <c r="K72" s="2">
        <v>0.59075168058667737</v>
      </c>
      <c r="L72" s="2">
        <v>7.8325524546750858</v>
      </c>
      <c r="M72" s="2">
        <v>1.0185373803218578E-2</v>
      </c>
      <c r="N72" s="2">
        <v>0.31574658789977589</v>
      </c>
      <c r="O72" s="2">
        <v>0.59075168058667737</v>
      </c>
      <c r="P72" s="2">
        <v>0</v>
      </c>
      <c r="Q72" s="3">
        <f t="shared" si="1"/>
        <v>99.600000000000009</v>
      </c>
      <c r="R72" s="2" t="s">
        <v>24</v>
      </c>
      <c r="S72" s="3" t="s">
        <v>51</v>
      </c>
      <c r="T72" s="7">
        <v>1710</v>
      </c>
      <c r="U72" s="7">
        <v>771</v>
      </c>
      <c r="V72" s="3" t="s">
        <v>52</v>
      </c>
    </row>
    <row r="73" spans="1:22" x14ac:dyDescent="0.2">
      <c r="A73" s="7">
        <v>70</v>
      </c>
      <c r="B73" s="2" t="s">
        <v>48</v>
      </c>
      <c r="C73" s="2" t="s">
        <v>49</v>
      </c>
      <c r="D73" s="2">
        <v>15.154878667885063</v>
      </c>
      <c r="E73" s="2">
        <v>0.46705249263884652</v>
      </c>
      <c r="F73" s="2">
        <v>2.1423494771042741</v>
      </c>
      <c r="G73" s="2">
        <v>71.459031373743514</v>
      </c>
      <c r="H73" s="2">
        <v>8.1226520458929835E-2</v>
      </c>
      <c r="I73" s="2">
        <v>0.12183978068839475</v>
      </c>
      <c r="J73" s="2">
        <v>1.0965580261955528</v>
      </c>
      <c r="K73" s="2">
        <v>0.48735912275357901</v>
      </c>
      <c r="L73" s="2">
        <v>8.0211188953193204</v>
      </c>
      <c r="M73" s="2">
        <v>-1.0153315057366229E-2</v>
      </c>
      <c r="N73" s="2">
        <v>0.20306630114732457</v>
      </c>
      <c r="O73" s="2">
        <v>0.41628591735201542</v>
      </c>
      <c r="P73" s="2">
        <v>0</v>
      </c>
      <c r="Q73" s="3">
        <f t="shared" si="1"/>
        <v>99.640613260229429</v>
      </c>
      <c r="R73" s="2" t="s">
        <v>24</v>
      </c>
      <c r="S73" s="3" t="s">
        <v>51</v>
      </c>
      <c r="T73" s="7">
        <v>1710</v>
      </c>
      <c r="U73" s="7">
        <v>771</v>
      </c>
      <c r="V73" s="3" t="s">
        <v>52</v>
      </c>
    </row>
    <row r="74" spans="1:22" x14ac:dyDescent="0.2">
      <c r="A74" s="7">
        <v>71</v>
      </c>
      <c r="B74" s="2" t="s">
        <v>48</v>
      </c>
      <c r="C74" s="2" t="s">
        <v>49</v>
      </c>
      <c r="D74" s="2">
        <v>15.126046986721143</v>
      </c>
      <c r="E74" s="2">
        <v>0.54136874361593457</v>
      </c>
      <c r="F74" s="2">
        <v>2.4106230847803882</v>
      </c>
      <c r="G74" s="2">
        <v>70.367722165474973</v>
      </c>
      <c r="H74" s="2">
        <v>5.1072522982635336E-2</v>
      </c>
      <c r="I74" s="2">
        <v>0.18386108273748722</v>
      </c>
      <c r="J74" s="2">
        <v>1.0418794688457609</v>
      </c>
      <c r="K74" s="2">
        <v>0.57201225740551587</v>
      </c>
      <c r="L74" s="2">
        <v>7.4974463738508677</v>
      </c>
      <c r="M74" s="2">
        <v>0.14300306435137897</v>
      </c>
      <c r="N74" s="2">
        <v>0.51072522982635338</v>
      </c>
      <c r="O74" s="2">
        <v>0.48008171603677219</v>
      </c>
      <c r="P74" s="2">
        <v>0.62308478038815096</v>
      </c>
      <c r="Q74" s="3">
        <f t="shared" si="1"/>
        <v>99.548927477017372</v>
      </c>
      <c r="R74" s="2" t="s">
        <v>24</v>
      </c>
      <c r="S74" s="3" t="s">
        <v>51</v>
      </c>
      <c r="T74" s="7">
        <v>1710</v>
      </c>
      <c r="U74" s="7">
        <v>771</v>
      </c>
      <c r="V74" s="3" t="s">
        <v>52</v>
      </c>
    </row>
    <row r="75" spans="1:22" x14ac:dyDescent="0.2">
      <c r="A75" s="7">
        <v>72</v>
      </c>
      <c r="B75" s="2" t="s">
        <v>48</v>
      </c>
      <c r="C75" s="2" t="s">
        <v>49</v>
      </c>
      <c r="D75" s="2">
        <v>15.240921133075201</v>
      </c>
      <c r="E75" s="2">
        <v>0.45852863256572252</v>
      </c>
      <c r="F75" s="2">
        <v>2.4352965151823929</v>
      </c>
      <c r="G75" s="2">
        <v>71.153454249032009</v>
      </c>
      <c r="H75" s="2">
        <v>2.0379050336254333E-2</v>
      </c>
      <c r="I75" s="2">
        <v>0.2139800285306705</v>
      </c>
      <c r="J75" s="2">
        <v>1.0597106174852253</v>
      </c>
      <c r="K75" s="2">
        <v>0.63175056042388433</v>
      </c>
      <c r="L75" s="2">
        <v>7.7746077032810286</v>
      </c>
      <c r="M75" s="2">
        <v>9.17057265131445E-2</v>
      </c>
      <c r="N75" s="2">
        <v>0.51966578357448545</v>
      </c>
      <c r="O75" s="2">
        <v>0.32606480538006932</v>
      </c>
      <c r="P75" s="2">
        <v>0</v>
      </c>
      <c r="Q75" s="3">
        <f t="shared" si="1"/>
        <v>99.926064805380079</v>
      </c>
      <c r="R75" s="2" t="s">
        <v>24</v>
      </c>
      <c r="S75" s="3" t="s">
        <v>51</v>
      </c>
      <c r="T75" s="7">
        <v>1710</v>
      </c>
      <c r="U75" s="7">
        <v>771</v>
      </c>
      <c r="V75" s="3" t="s">
        <v>52</v>
      </c>
    </row>
    <row r="76" spans="1:22" x14ac:dyDescent="0.2">
      <c r="A76" s="7">
        <v>73</v>
      </c>
      <c r="B76" s="2" t="s">
        <v>48</v>
      </c>
      <c r="C76" s="2" t="s">
        <v>49</v>
      </c>
      <c r="D76" s="2">
        <v>15.225317484506757</v>
      </c>
      <c r="E76" s="2">
        <v>0.5181347150259068</v>
      </c>
      <c r="F76" s="2">
        <v>2.346845473940872</v>
      </c>
      <c r="G76" s="2">
        <v>70.953977445900648</v>
      </c>
      <c r="H76" s="2">
        <v>3.0478512648582753E-2</v>
      </c>
      <c r="I76" s="2">
        <v>0.26414710962105054</v>
      </c>
      <c r="J76" s="2">
        <v>0.97531240475464809</v>
      </c>
      <c r="K76" s="2">
        <v>0.59941074875546074</v>
      </c>
      <c r="L76" s="2">
        <v>7.9244132886315155</v>
      </c>
      <c r="M76" s="2">
        <v>0.15239256324291375</v>
      </c>
      <c r="N76" s="2">
        <v>0.44701818551254702</v>
      </c>
      <c r="O76" s="2">
        <v>0.47749669816112977</v>
      </c>
      <c r="P76" s="2">
        <v>0</v>
      </c>
      <c r="Q76" s="3">
        <f t="shared" si="1"/>
        <v>99.914944630702038</v>
      </c>
      <c r="R76" s="2" t="s">
        <v>24</v>
      </c>
      <c r="S76" s="3" t="s">
        <v>51</v>
      </c>
      <c r="T76" s="7">
        <v>1710</v>
      </c>
      <c r="U76" s="7">
        <v>771</v>
      </c>
      <c r="V76" s="3" t="s">
        <v>52</v>
      </c>
    </row>
    <row r="77" spans="1:22" x14ac:dyDescent="0.2">
      <c r="A77" s="7">
        <v>74</v>
      </c>
      <c r="B77" s="2" t="s">
        <v>48</v>
      </c>
      <c r="C77" s="2" t="s">
        <v>49</v>
      </c>
      <c r="D77" s="2">
        <v>15.353915446821578</v>
      </c>
      <c r="E77" s="2">
        <v>0.54253250076773474</v>
      </c>
      <c r="F77" s="2">
        <v>2.3953321732009418</v>
      </c>
      <c r="G77" s="2">
        <v>70.969392977786882</v>
      </c>
      <c r="H77" s="2">
        <v>4.0945849114546011E-2</v>
      </c>
      <c r="I77" s="2">
        <v>0.21496570785136657</v>
      </c>
      <c r="J77" s="2">
        <v>1.0031733033063774</v>
      </c>
      <c r="K77" s="2">
        <v>0.62442419899682666</v>
      </c>
      <c r="L77" s="2">
        <v>7.8308936431569247</v>
      </c>
      <c r="M77" s="2">
        <v>0.11260108506500154</v>
      </c>
      <c r="N77" s="2">
        <v>0.40945849114546012</v>
      </c>
      <c r="O77" s="2">
        <v>0.50158665165318872</v>
      </c>
      <c r="P77" s="2">
        <v>0</v>
      </c>
      <c r="Q77" s="3">
        <f t="shared" si="1"/>
        <v>99.999222028866811</v>
      </c>
      <c r="R77" s="2" t="s">
        <v>24</v>
      </c>
      <c r="S77" s="3" t="s">
        <v>51</v>
      </c>
      <c r="T77" s="7">
        <v>1710</v>
      </c>
      <c r="U77" s="7">
        <v>771</v>
      </c>
      <c r="V77" s="3" t="s">
        <v>52</v>
      </c>
    </row>
    <row r="78" spans="1:22" x14ac:dyDescent="0.2">
      <c r="A78" s="7">
        <v>75</v>
      </c>
      <c r="B78" s="2" t="s">
        <v>48</v>
      </c>
      <c r="C78" s="2" t="s">
        <v>49</v>
      </c>
      <c r="D78" s="2">
        <v>15.022527980285449</v>
      </c>
      <c r="E78" s="2">
        <v>0.48259574905021047</v>
      </c>
      <c r="F78" s="2">
        <v>2.4232467399116953</v>
      </c>
      <c r="G78" s="2">
        <v>70.695143238525503</v>
      </c>
      <c r="H78" s="2">
        <v>0.10267994660642776</v>
      </c>
      <c r="I78" s="2">
        <v>0.31830783447992606</v>
      </c>
      <c r="J78" s="2">
        <v>1.0267994660642776</v>
      </c>
      <c r="K78" s="2">
        <v>0.53393572235342435</v>
      </c>
      <c r="L78" s="2">
        <v>7.7626039634459394</v>
      </c>
      <c r="M78" s="2">
        <v>0.12321593592771332</v>
      </c>
      <c r="N78" s="2">
        <v>0.41071978642571105</v>
      </c>
      <c r="O78" s="2">
        <v>0.43125577574699658</v>
      </c>
      <c r="P78" s="2">
        <v>0</v>
      </c>
      <c r="Q78" s="3">
        <f t="shared" si="1"/>
        <v>99.33303213882327</v>
      </c>
      <c r="R78" s="2" t="s">
        <v>24</v>
      </c>
      <c r="S78" s="3" t="s">
        <v>51</v>
      </c>
      <c r="T78" s="7">
        <v>1710</v>
      </c>
      <c r="U78" s="7">
        <v>771</v>
      </c>
      <c r="V78" s="3" t="s">
        <v>52</v>
      </c>
    </row>
    <row r="79" spans="1:22" x14ac:dyDescent="0.2">
      <c r="A79" s="7">
        <v>76</v>
      </c>
      <c r="B79" s="2" t="s">
        <v>54</v>
      </c>
      <c r="C79" s="2" t="s">
        <v>55</v>
      </c>
      <c r="D79" s="2">
        <v>19.058325004997009</v>
      </c>
      <c r="E79" s="2">
        <v>0.42974215470717581</v>
      </c>
      <c r="F79" s="2">
        <v>1.7589446332200684</v>
      </c>
      <c r="G79" s="2">
        <v>68.828702778333025</v>
      </c>
      <c r="H79" s="2">
        <v>-8.994603238057168E-2</v>
      </c>
      <c r="I79" s="2">
        <v>0.40975414751149319</v>
      </c>
      <c r="J79" s="2">
        <v>1.2992204677193686</v>
      </c>
      <c r="K79" s="2">
        <v>0.38976614031581064</v>
      </c>
      <c r="L79" s="2">
        <v>6.4761143314011607</v>
      </c>
      <c r="M79" s="2">
        <v>9.9940035978412972E-2</v>
      </c>
      <c r="N79" s="2">
        <v>2.9982010793523892E-2</v>
      </c>
      <c r="O79" s="2">
        <v>0.34979012592444542</v>
      </c>
      <c r="P79" s="2">
        <v>0.77953228063162128</v>
      </c>
      <c r="Q79" s="3">
        <f t="shared" si="1"/>
        <v>99.819868079152542</v>
      </c>
      <c r="R79" s="2" t="s">
        <v>24</v>
      </c>
      <c r="S79" s="3" t="s">
        <v>56</v>
      </c>
      <c r="T79" s="7">
        <v>1710</v>
      </c>
      <c r="U79" s="7">
        <v>777</v>
      </c>
      <c r="V79" s="3" t="s">
        <v>40</v>
      </c>
    </row>
    <row r="80" spans="1:22" x14ac:dyDescent="0.2">
      <c r="A80" s="7">
        <v>77</v>
      </c>
      <c r="B80" s="2" t="s">
        <v>54</v>
      </c>
      <c r="C80" s="2" t="s">
        <v>55</v>
      </c>
      <c r="D80" s="2">
        <v>18.054499237417389</v>
      </c>
      <c r="E80" s="2">
        <v>0.25419420437214035</v>
      </c>
      <c r="F80" s="2">
        <v>1.7488561260803255</v>
      </c>
      <c r="G80" s="2">
        <v>71.642094560244018</v>
      </c>
      <c r="H80" s="2">
        <v>-7.1174377224199295E-2</v>
      </c>
      <c r="I80" s="2">
        <v>0.32536858159633963</v>
      </c>
      <c r="J80" s="2">
        <v>1.2811387900355873</v>
      </c>
      <c r="K80" s="2">
        <v>0.48805287239450945</v>
      </c>
      <c r="L80" s="2">
        <v>5.1042196237925772</v>
      </c>
      <c r="M80" s="2">
        <v>3.0503304524656841E-2</v>
      </c>
      <c r="N80" s="2">
        <v>5.0838840874428068E-2</v>
      </c>
      <c r="O80" s="2">
        <v>0.27452974072191155</v>
      </c>
      <c r="P80" s="2">
        <v>0.42704626334519574</v>
      </c>
      <c r="Q80" s="3">
        <f t="shared" si="1"/>
        <v>99.610167768174875</v>
      </c>
      <c r="R80" s="2" t="s">
        <v>24</v>
      </c>
      <c r="S80" s="3" t="s">
        <v>56</v>
      </c>
      <c r="T80" s="7">
        <v>1710</v>
      </c>
      <c r="U80" s="7">
        <v>777</v>
      </c>
      <c r="V80" s="3" t="s">
        <v>40</v>
      </c>
    </row>
    <row r="81" spans="1:22" x14ac:dyDescent="0.2">
      <c r="A81" s="7">
        <v>78</v>
      </c>
      <c r="B81" s="2" t="s">
        <v>54</v>
      </c>
      <c r="C81" s="2" t="s">
        <v>55</v>
      </c>
      <c r="D81" s="2">
        <v>19.3805578342904</v>
      </c>
      <c r="E81" s="2">
        <v>0.4101722723543888</v>
      </c>
      <c r="F81" s="2">
        <v>1.8560295324036094</v>
      </c>
      <c r="G81" s="2">
        <v>69.144790812141096</v>
      </c>
      <c r="H81" s="2">
        <v>-7.1780147662018054E-2</v>
      </c>
      <c r="I81" s="2">
        <v>0.42042657916324849</v>
      </c>
      <c r="J81" s="2">
        <v>1.1792452830188676</v>
      </c>
      <c r="K81" s="2">
        <v>0.54347826086956519</v>
      </c>
      <c r="L81" s="2">
        <v>5.6603773584905657</v>
      </c>
      <c r="M81" s="2">
        <v>0.18457752255947496</v>
      </c>
      <c r="N81" s="2">
        <v>0.19483182936833468</v>
      </c>
      <c r="O81" s="2">
        <v>0.43068088597210824</v>
      </c>
      <c r="P81" s="2">
        <v>0.33839212469237073</v>
      </c>
      <c r="Q81" s="3">
        <f t="shared" si="1"/>
        <v>99.671780147662034</v>
      </c>
      <c r="R81" s="2" t="s">
        <v>24</v>
      </c>
      <c r="S81" s="3" t="s">
        <v>56</v>
      </c>
      <c r="T81" s="7">
        <v>1710</v>
      </c>
      <c r="U81" s="7">
        <v>777</v>
      </c>
      <c r="V81" s="3" t="s">
        <v>40</v>
      </c>
    </row>
    <row r="82" spans="1:22" x14ac:dyDescent="0.2">
      <c r="A82" s="7">
        <v>79</v>
      </c>
      <c r="B82" s="2" t="s">
        <v>54</v>
      </c>
      <c r="C82" s="2" t="s">
        <v>55</v>
      </c>
      <c r="D82" s="2">
        <v>18.748720032507116</v>
      </c>
      <c r="E82" s="2">
        <v>0.66030069077610731</v>
      </c>
      <c r="F82" s="2">
        <v>2.1231206826493296</v>
      </c>
      <c r="G82" s="2">
        <v>66.436407964242193</v>
      </c>
      <c r="H82" s="2">
        <v>-8.1267777326290133E-2</v>
      </c>
      <c r="I82" s="2">
        <v>0.37586347013409183</v>
      </c>
      <c r="J82" s="2">
        <v>1.2494920763917108</v>
      </c>
      <c r="K82" s="2">
        <v>0.52824055262088587</v>
      </c>
      <c r="L82" s="2">
        <v>8.2791548151158061</v>
      </c>
      <c r="M82" s="2">
        <v>0.13206013815522147</v>
      </c>
      <c r="N82" s="2">
        <v>5.0792360828931328E-2</v>
      </c>
      <c r="O82" s="2">
        <v>0.63998374644453471</v>
      </c>
      <c r="P82" s="2">
        <v>0.60950832994717596</v>
      </c>
      <c r="Q82" s="3">
        <f t="shared" si="1"/>
        <v>99.752377082486802</v>
      </c>
      <c r="R82" s="2" t="s">
        <v>24</v>
      </c>
      <c r="S82" s="3" t="s">
        <v>56</v>
      </c>
      <c r="T82" s="7">
        <v>1710</v>
      </c>
      <c r="U82" s="7">
        <v>777</v>
      </c>
      <c r="V82" s="3" t="s">
        <v>40</v>
      </c>
    </row>
    <row r="83" spans="1:22" x14ac:dyDescent="0.2">
      <c r="A83" s="7">
        <v>80</v>
      </c>
      <c r="B83" s="2" t="s">
        <v>54</v>
      </c>
      <c r="C83" s="2" t="s">
        <v>55</v>
      </c>
      <c r="D83" s="2">
        <v>18.798227236099915</v>
      </c>
      <c r="E83" s="2">
        <v>0.34246575342465746</v>
      </c>
      <c r="F83" s="2">
        <v>1.7022562449637386</v>
      </c>
      <c r="G83" s="2">
        <v>70.628525382755825</v>
      </c>
      <c r="H83" s="2">
        <v>-6.0435132957292498E-2</v>
      </c>
      <c r="I83" s="2">
        <v>0.50362610797743745</v>
      </c>
      <c r="J83" s="2">
        <v>1.2389202256244962</v>
      </c>
      <c r="K83" s="2">
        <v>0.40290088638194999</v>
      </c>
      <c r="L83" s="2">
        <v>4.7945205479452051</v>
      </c>
      <c r="M83" s="2">
        <v>8.0580177276389997E-2</v>
      </c>
      <c r="N83" s="2">
        <v>3.0217566478646249E-2</v>
      </c>
      <c r="O83" s="2">
        <v>0.36261079774375499</v>
      </c>
      <c r="P83" s="2">
        <v>0.71514907332796118</v>
      </c>
      <c r="Q83" s="3">
        <f t="shared" si="1"/>
        <v>99.539564867042699</v>
      </c>
      <c r="R83" s="2" t="s">
        <v>24</v>
      </c>
      <c r="S83" s="3" t="s">
        <v>56</v>
      </c>
      <c r="T83" s="7">
        <v>1710</v>
      </c>
      <c r="U83" s="7">
        <v>777</v>
      </c>
      <c r="V83" s="3" t="s">
        <v>40</v>
      </c>
    </row>
    <row r="84" spans="1:22" x14ac:dyDescent="0.2">
      <c r="A84" s="7">
        <v>81</v>
      </c>
      <c r="B84" s="2" t="s">
        <v>54</v>
      </c>
      <c r="C84" s="2" t="s">
        <v>55</v>
      </c>
      <c r="D84" s="2">
        <v>18.439144215530902</v>
      </c>
      <c r="E84" s="2">
        <v>0.58438985736925497</v>
      </c>
      <c r="F84" s="2">
        <v>2.2087955625990485</v>
      </c>
      <c r="G84" s="2">
        <v>68.611331220285251</v>
      </c>
      <c r="H84" s="2">
        <v>-1.9809825673534068E-2</v>
      </c>
      <c r="I84" s="2">
        <v>0.33676703645007916</v>
      </c>
      <c r="J84" s="2">
        <v>1.0994453248811409</v>
      </c>
      <c r="K84" s="2">
        <v>0.68343898573692541</v>
      </c>
      <c r="L84" s="2">
        <v>6.0816164817749589</v>
      </c>
      <c r="M84" s="2">
        <v>0.19809825673534068</v>
      </c>
      <c r="N84" s="2">
        <v>0.50515055467511871</v>
      </c>
      <c r="O84" s="2">
        <v>0.58438985736925497</v>
      </c>
      <c r="P84" s="2">
        <v>0.39619651347068136</v>
      </c>
      <c r="Q84" s="3">
        <f t="shared" si="1"/>
        <v>99.708954041204436</v>
      </c>
      <c r="R84" s="2" t="s">
        <v>24</v>
      </c>
      <c r="S84" s="3" t="s">
        <v>56</v>
      </c>
      <c r="T84" s="7">
        <v>1710</v>
      </c>
      <c r="U84" s="7">
        <v>777</v>
      </c>
      <c r="V84" s="3" t="s">
        <v>40</v>
      </c>
    </row>
    <row r="85" spans="1:22" x14ac:dyDescent="0.2">
      <c r="A85" s="7">
        <v>82</v>
      </c>
      <c r="B85" s="2" t="s">
        <v>54</v>
      </c>
      <c r="C85" s="2" t="s">
        <v>55</v>
      </c>
      <c r="D85" s="2">
        <v>19.295929377145658</v>
      </c>
      <c r="E85" s="2">
        <v>0.4315841098577734</v>
      </c>
      <c r="F85" s="2">
        <v>2.0990681706718979</v>
      </c>
      <c r="G85" s="2">
        <v>67.611574301128016</v>
      </c>
      <c r="H85" s="2">
        <v>-3.9234919077979401E-2</v>
      </c>
      <c r="I85" s="2">
        <v>0.40215792054928884</v>
      </c>
      <c r="J85" s="2">
        <v>1.1476213830308974</v>
      </c>
      <c r="K85" s="2">
        <v>0.62775870524767041</v>
      </c>
      <c r="L85" s="2">
        <v>5.5615497793035802</v>
      </c>
      <c r="M85" s="2">
        <v>1.96174595389897E-2</v>
      </c>
      <c r="N85" s="2">
        <v>0.3334968121628249</v>
      </c>
      <c r="O85" s="2">
        <v>0.5983325159391859</v>
      </c>
      <c r="P85" s="2">
        <v>1.0397253555664541</v>
      </c>
      <c r="Q85" s="3">
        <f t="shared" si="1"/>
        <v>99.129180971064258</v>
      </c>
      <c r="R85" s="2" t="s">
        <v>24</v>
      </c>
      <c r="S85" s="3" t="s">
        <v>56</v>
      </c>
      <c r="T85" s="7">
        <v>1710</v>
      </c>
      <c r="U85" s="7">
        <v>777</v>
      </c>
      <c r="V85" s="3" t="s">
        <v>40</v>
      </c>
    </row>
    <row r="86" spans="1:22" x14ac:dyDescent="0.2">
      <c r="A86" s="7">
        <v>83</v>
      </c>
      <c r="B86" s="2" t="s">
        <v>54</v>
      </c>
      <c r="C86" s="2" t="s">
        <v>55</v>
      </c>
      <c r="D86" s="2">
        <v>19.277548567995193</v>
      </c>
      <c r="E86" s="2">
        <v>0.51071500100140199</v>
      </c>
      <c r="F86" s="2">
        <v>2.0128179451231722</v>
      </c>
      <c r="G86" s="2">
        <v>68.265571800520732</v>
      </c>
      <c r="H86" s="2">
        <v>2.0028039254956938E-2</v>
      </c>
      <c r="I86" s="2">
        <v>0.50070098137392349</v>
      </c>
      <c r="J86" s="2">
        <v>1.2417384338073303</v>
      </c>
      <c r="K86" s="2">
        <v>0.60084117764870815</v>
      </c>
      <c r="L86" s="2">
        <v>5.6679351091528138</v>
      </c>
      <c r="M86" s="2">
        <v>6.0084117764870819E-2</v>
      </c>
      <c r="N86" s="2">
        <v>0.39054676547166034</v>
      </c>
      <c r="O86" s="2">
        <v>0.61085519727618665</v>
      </c>
      <c r="P86" s="2">
        <v>0.48067294211896655</v>
      </c>
      <c r="Q86" s="3">
        <f t="shared" si="1"/>
        <v>99.640056078509886</v>
      </c>
      <c r="R86" s="2" t="s">
        <v>24</v>
      </c>
      <c r="S86" s="3" t="s">
        <v>56</v>
      </c>
      <c r="T86" s="7">
        <v>1710</v>
      </c>
      <c r="U86" s="7">
        <v>777</v>
      </c>
      <c r="V86" s="3" t="s">
        <v>40</v>
      </c>
    </row>
    <row r="87" spans="1:22" x14ac:dyDescent="0.2">
      <c r="A87" s="7">
        <v>84</v>
      </c>
      <c r="B87" s="2" t="s">
        <v>54</v>
      </c>
      <c r="C87" s="2" t="s">
        <v>55</v>
      </c>
      <c r="D87" s="2">
        <v>17.997177419354841</v>
      </c>
      <c r="E87" s="2">
        <v>0.35282258064516125</v>
      </c>
      <c r="F87" s="2">
        <v>1.8850806451612903</v>
      </c>
      <c r="G87" s="2">
        <v>69.838709677419359</v>
      </c>
      <c r="H87" s="2">
        <v>5.040322580645161E-2</v>
      </c>
      <c r="I87" s="2">
        <v>0.39314516129032256</v>
      </c>
      <c r="J87" s="2">
        <v>1.2600806451612903</v>
      </c>
      <c r="K87" s="2">
        <v>0.50403225806451613</v>
      </c>
      <c r="L87" s="2">
        <v>6.199596774193548</v>
      </c>
      <c r="M87" s="2">
        <v>0.11088709677419355</v>
      </c>
      <c r="N87" s="2">
        <v>0.40322580645161288</v>
      </c>
      <c r="O87" s="2">
        <v>0.3125</v>
      </c>
      <c r="P87" s="2">
        <v>0.52419354838709675</v>
      </c>
      <c r="Q87" s="3">
        <f t="shared" si="1"/>
        <v>99.831854838709688</v>
      </c>
      <c r="R87" s="2" t="s">
        <v>24</v>
      </c>
      <c r="S87" s="3" t="s">
        <v>56</v>
      </c>
      <c r="T87" s="7">
        <v>1710</v>
      </c>
      <c r="U87" s="7">
        <v>777</v>
      </c>
      <c r="V87" s="3" t="s">
        <v>40</v>
      </c>
    </row>
    <row r="88" spans="1:22" x14ac:dyDescent="0.2">
      <c r="A88" s="7">
        <v>85</v>
      </c>
      <c r="B88" s="2" t="s">
        <v>54</v>
      </c>
      <c r="C88" s="2" t="s">
        <v>55</v>
      </c>
      <c r="D88" s="2">
        <v>19.939493772599437</v>
      </c>
      <c r="E88" s="2">
        <v>0.34150261149055844</v>
      </c>
      <c r="F88" s="2">
        <v>1.7778224186420248</v>
      </c>
      <c r="G88" s="2">
        <v>66.964644435516277</v>
      </c>
      <c r="H88" s="2">
        <v>-1.0044194455604661E-2</v>
      </c>
      <c r="I88" s="2">
        <v>0.56247488951386104</v>
      </c>
      <c r="J88" s="2">
        <v>1.2856568903173966</v>
      </c>
      <c r="K88" s="2">
        <v>0.45198875050220971</v>
      </c>
      <c r="L88" s="2">
        <v>7.2318200080353554</v>
      </c>
      <c r="M88" s="2">
        <v>6.0265166733627959E-2</v>
      </c>
      <c r="N88" s="2">
        <v>-1.0044194455604661E-2</v>
      </c>
      <c r="O88" s="2">
        <v>0.42185616713539575</v>
      </c>
      <c r="P88" s="2">
        <v>0.72318200080353556</v>
      </c>
      <c r="Q88" s="3">
        <f t="shared" si="1"/>
        <v>99.740618722378485</v>
      </c>
      <c r="R88" s="2" t="s">
        <v>24</v>
      </c>
      <c r="S88" s="3" t="s">
        <v>56</v>
      </c>
      <c r="T88" s="7">
        <v>1710</v>
      </c>
      <c r="U88" s="7">
        <v>777</v>
      </c>
      <c r="V88" s="3" t="s">
        <v>40</v>
      </c>
    </row>
    <row r="89" spans="1:22" x14ac:dyDescent="0.2">
      <c r="A89" s="7">
        <v>86</v>
      </c>
      <c r="B89" s="2" t="s">
        <v>54</v>
      </c>
      <c r="C89" s="2" t="s">
        <v>55</v>
      </c>
      <c r="D89" s="2">
        <v>19.061759176808156</v>
      </c>
      <c r="E89" s="2">
        <v>0.43534184228752348</v>
      </c>
      <c r="F89" s="2">
        <v>1.7314732363708321</v>
      </c>
      <c r="G89" s="2">
        <v>68.09142178688036</v>
      </c>
      <c r="H89" s="2">
        <v>-0.11872959335114276</v>
      </c>
      <c r="I89" s="2">
        <v>0.50460077174235674</v>
      </c>
      <c r="J89" s="2">
        <v>1.2763431285247848</v>
      </c>
      <c r="K89" s="2">
        <v>0.43534184228752348</v>
      </c>
      <c r="L89" s="2">
        <v>6.3124567131690901</v>
      </c>
      <c r="M89" s="2">
        <v>0.10883546057188087</v>
      </c>
      <c r="N89" s="2">
        <v>4.9470663896309483E-2</v>
      </c>
      <c r="O89" s="2">
        <v>0.41555357672899967</v>
      </c>
      <c r="P89" s="2">
        <v>1.1576135351736418</v>
      </c>
      <c r="Q89" s="3">
        <f t="shared" si="1"/>
        <v>99.461482141090315</v>
      </c>
      <c r="R89" s="2" t="s">
        <v>24</v>
      </c>
      <c r="S89" s="3" t="s">
        <v>57</v>
      </c>
      <c r="T89" s="7">
        <v>1710</v>
      </c>
      <c r="U89" s="7">
        <v>844</v>
      </c>
      <c r="V89" s="3" t="s">
        <v>40</v>
      </c>
    </row>
    <row r="90" spans="1:22" x14ac:dyDescent="0.2">
      <c r="A90" s="7">
        <v>87</v>
      </c>
      <c r="B90" s="2" t="s">
        <v>54</v>
      </c>
      <c r="C90" s="2" t="s">
        <v>55</v>
      </c>
      <c r="D90" s="2">
        <v>18.936074616387529</v>
      </c>
      <c r="E90" s="2">
        <v>0.4011633737839736</v>
      </c>
      <c r="F90" s="2">
        <v>1.7550897603048845</v>
      </c>
      <c r="G90" s="2">
        <v>68.398355230167496</v>
      </c>
      <c r="H90" s="2">
        <v>-9.0261759101394057E-2</v>
      </c>
      <c r="I90" s="2">
        <v>0.48139604854076834</v>
      </c>
      <c r="J90" s="2">
        <v>1.3138100491425135</v>
      </c>
      <c r="K90" s="2">
        <v>0.39113428943937428</v>
      </c>
      <c r="L90" s="2">
        <v>6.288235884063786</v>
      </c>
      <c r="M90" s="2">
        <v>-1.0029084344599341E-2</v>
      </c>
      <c r="N90" s="2">
        <v>2.0058168689198682E-2</v>
      </c>
      <c r="O90" s="2">
        <v>0.44127971116237097</v>
      </c>
      <c r="P90" s="2">
        <v>1.2736937117641163</v>
      </c>
      <c r="Q90" s="3">
        <f t="shared" si="1"/>
        <v>99.600000000000023</v>
      </c>
      <c r="R90" s="2" t="s">
        <v>24</v>
      </c>
      <c r="S90" s="3" t="s">
        <v>57</v>
      </c>
      <c r="T90" s="7">
        <v>1710</v>
      </c>
      <c r="U90" s="7">
        <v>840</v>
      </c>
      <c r="V90" s="3" t="s">
        <v>40</v>
      </c>
    </row>
    <row r="91" spans="1:22" x14ac:dyDescent="0.2">
      <c r="A91" s="7">
        <v>88</v>
      </c>
      <c r="B91" s="2" t="s">
        <v>54</v>
      </c>
      <c r="C91" s="2" t="s">
        <v>55</v>
      </c>
      <c r="D91" s="2">
        <v>18.901562033628494</v>
      </c>
      <c r="E91" s="2">
        <v>0.4079196099890558</v>
      </c>
      <c r="F91" s="2">
        <v>1.7709680628793154</v>
      </c>
      <c r="G91" s="2">
        <v>68.66978410108446</v>
      </c>
      <c r="H91" s="2">
        <v>-0.12934036414287134</v>
      </c>
      <c r="I91" s="2">
        <v>0.50741219779126456</v>
      </c>
      <c r="J91" s="2">
        <v>1.3530991941100388</v>
      </c>
      <c r="K91" s="2">
        <v>0.3780718336483932</v>
      </c>
      <c r="L91" s="2">
        <v>6.5068152422644507</v>
      </c>
      <c r="M91" s="2">
        <v>0.13928962292309224</v>
      </c>
      <c r="N91" s="2">
        <v>-2.9847776340662619E-2</v>
      </c>
      <c r="O91" s="2">
        <v>0.4079196099890558</v>
      </c>
      <c r="P91" s="2">
        <v>0.8456869963187742</v>
      </c>
      <c r="Q91" s="3">
        <f t="shared" si="1"/>
        <v>99.729340364142857</v>
      </c>
      <c r="R91" s="2" t="s">
        <v>24</v>
      </c>
      <c r="S91" s="3" t="s">
        <v>57</v>
      </c>
      <c r="T91" s="7">
        <v>1710</v>
      </c>
      <c r="U91" s="7">
        <v>685</v>
      </c>
      <c r="V91" s="3" t="s">
        <v>40</v>
      </c>
    </row>
    <row r="92" spans="1:22" x14ac:dyDescent="0.2">
      <c r="A92" s="7">
        <v>89</v>
      </c>
      <c r="B92" s="2" t="s">
        <v>54</v>
      </c>
      <c r="C92" s="2" t="s">
        <v>55</v>
      </c>
      <c r="D92" s="2">
        <v>18.880103410559816</v>
      </c>
      <c r="E92" s="2">
        <v>0.45739286069404406</v>
      </c>
      <c r="F92" s="2">
        <v>1.7201948891319483</v>
      </c>
      <c r="G92" s="2">
        <v>68.499552550462383</v>
      </c>
      <c r="H92" s="2">
        <v>0</v>
      </c>
      <c r="I92" s="2">
        <v>0.37784627622551464</v>
      </c>
      <c r="J92" s="2">
        <v>1.2727453514964704</v>
      </c>
      <c r="K92" s="2">
        <v>0.3181863378741176</v>
      </c>
      <c r="L92" s="2">
        <v>6.3637267574823522</v>
      </c>
      <c r="M92" s="2">
        <v>3.97732922342647E-2</v>
      </c>
      <c r="N92" s="2">
        <v>5.9659938351397046E-2</v>
      </c>
      <c r="O92" s="2">
        <v>0.46733618375261021</v>
      </c>
      <c r="P92" s="2">
        <v>1.1037088595008455</v>
      </c>
      <c r="Q92" s="3">
        <f t="shared" si="1"/>
        <v>99.56022670776575</v>
      </c>
      <c r="R92" s="2" t="s">
        <v>24</v>
      </c>
      <c r="S92" s="3" t="s">
        <v>57</v>
      </c>
      <c r="T92" s="7">
        <v>1710</v>
      </c>
      <c r="U92" s="7">
        <v>839</v>
      </c>
      <c r="V92" s="3" t="s">
        <v>40</v>
      </c>
    </row>
    <row r="93" spans="1:22" x14ac:dyDescent="0.2">
      <c r="A93" s="7">
        <v>90</v>
      </c>
      <c r="B93" s="2" t="s">
        <v>54</v>
      </c>
      <c r="C93" s="2" t="s">
        <v>55</v>
      </c>
      <c r="D93" s="2">
        <v>19.190464547677266</v>
      </c>
      <c r="E93" s="2">
        <v>0.28524857375713131</v>
      </c>
      <c r="F93" s="2">
        <v>1.5179299103504484</v>
      </c>
      <c r="G93" s="2">
        <v>70.201711491442552</v>
      </c>
      <c r="H93" s="2">
        <v>-4.0749796251018752E-2</v>
      </c>
      <c r="I93" s="2">
        <v>0.42787286063569691</v>
      </c>
      <c r="J93" s="2">
        <v>1.3447432762836189</v>
      </c>
      <c r="K93" s="2">
        <v>0.34637326813365937</v>
      </c>
      <c r="L93" s="2">
        <v>5.3382233088834568</v>
      </c>
      <c r="M93" s="2">
        <v>7.1312143439282827E-2</v>
      </c>
      <c r="N93" s="2">
        <v>1.0187449062754688E-2</v>
      </c>
      <c r="O93" s="2">
        <v>0.28524857375713131</v>
      </c>
      <c r="P93" s="2">
        <v>0.71312143439282816</v>
      </c>
      <c r="Q93" s="3">
        <f t="shared" si="1"/>
        <v>99.691687041564819</v>
      </c>
      <c r="R93" s="2" t="s">
        <v>24</v>
      </c>
      <c r="S93" s="3" t="s">
        <v>57</v>
      </c>
      <c r="T93" s="7">
        <v>1710</v>
      </c>
      <c r="U93" s="7">
        <v>691</v>
      </c>
      <c r="V93" s="3" t="s">
        <v>40</v>
      </c>
    </row>
    <row r="94" spans="1:22" x14ac:dyDescent="0.2">
      <c r="A94" s="7">
        <v>91</v>
      </c>
      <c r="B94" s="2" t="s">
        <v>54</v>
      </c>
      <c r="C94" s="2" t="s">
        <v>55</v>
      </c>
      <c r="D94" s="2">
        <v>18.971780628219371</v>
      </c>
      <c r="E94" s="2">
        <v>0.40399959600040397</v>
      </c>
      <c r="F94" s="2">
        <v>1.7371982628017371</v>
      </c>
      <c r="G94" s="2">
        <v>68.488031511968487</v>
      </c>
      <c r="H94" s="2">
        <v>-2.0199979800020199E-2</v>
      </c>
      <c r="I94" s="2">
        <v>0.42419957580042417</v>
      </c>
      <c r="J94" s="2">
        <v>1.2826987173012827</v>
      </c>
      <c r="K94" s="2">
        <v>0.44439955560044436</v>
      </c>
      <c r="L94" s="2">
        <v>6.4235935764064234</v>
      </c>
      <c r="M94" s="2">
        <v>0</v>
      </c>
      <c r="N94" s="2">
        <v>-5.0499949500050496E-2</v>
      </c>
      <c r="O94" s="2">
        <v>0.42419957580042417</v>
      </c>
      <c r="P94" s="2">
        <v>1.1008988991011011</v>
      </c>
      <c r="Q94" s="3">
        <f t="shared" si="1"/>
        <v>99.630299969700019</v>
      </c>
      <c r="R94" s="2" t="s">
        <v>24</v>
      </c>
      <c r="S94" s="3" t="s">
        <v>57</v>
      </c>
      <c r="T94" s="7">
        <v>1710</v>
      </c>
      <c r="U94" s="7">
        <v>682</v>
      </c>
      <c r="V94" s="3" t="s">
        <v>40</v>
      </c>
    </row>
    <row r="95" spans="1:22" x14ac:dyDescent="0.2">
      <c r="A95" s="7">
        <v>92</v>
      </c>
      <c r="B95" s="2" t="s">
        <v>54</v>
      </c>
      <c r="C95" s="2" t="s">
        <v>55</v>
      </c>
      <c r="D95" s="2">
        <v>16.391006642820646</v>
      </c>
      <c r="E95" s="2">
        <v>0.56208482370975987</v>
      </c>
      <c r="F95" s="2">
        <v>2.3505365355135406</v>
      </c>
      <c r="G95" s="2">
        <v>70.229943791517627</v>
      </c>
      <c r="H95" s="2">
        <v>1.0219724067450179E-2</v>
      </c>
      <c r="I95" s="2">
        <v>0.29637199795605512</v>
      </c>
      <c r="J95" s="2">
        <v>1.0424118548799182</v>
      </c>
      <c r="K95" s="2">
        <v>0.71538068472151251</v>
      </c>
      <c r="L95" s="2">
        <v>7.0107307102708223</v>
      </c>
      <c r="M95" s="2">
        <v>2.0439448134900357E-2</v>
      </c>
      <c r="N95" s="2">
        <v>0.61318344404701064</v>
      </c>
      <c r="O95" s="2">
        <v>0.42922841083290747</v>
      </c>
      <c r="P95" s="2">
        <v>0</v>
      </c>
      <c r="Q95" s="3">
        <f t="shared" si="1"/>
        <v>99.671538068472145</v>
      </c>
      <c r="R95" s="2" t="s">
        <v>24</v>
      </c>
      <c r="S95" s="3" t="s">
        <v>58</v>
      </c>
      <c r="T95" s="7">
        <v>593</v>
      </c>
      <c r="U95" s="7">
        <v>1174</v>
      </c>
      <c r="V95" s="3" t="s">
        <v>59</v>
      </c>
    </row>
    <row r="96" spans="1:22" x14ac:dyDescent="0.2">
      <c r="A96" s="7">
        <v>93</v>
      </c>
      <c r="B96" s="2" t="s">
        <v>54</v>
      </c>
      <c r="C96" s="2" t="s">
        <v>55</v>
      </c>
      <c r="D96" s="2">
        <v>16.629385217129677</v>
      </c>
      <c r="E96" s="2">
        <v>0.47136696419616886</v>
      </c>
      <c r="F96" s="2">
        <v>2.2866312305686485</v>
      </c>
      <c r="G96" s="2">
        <v>69.722194363654594</v>
      </c>
      <c r="H96" s="2">
        <v>0.13037809647979137</v>
      </c>
      <c r="I96" s="2">
        <v>0.3811052050947748</v>
      </c>
      <c r="J96" s="2">
        <v>1.0329956874937318</v>
      </c>
      <c r="K96" s="2">
        <v>0.66191956674355623</v>
      </c>
      <c r="L96" s="2">
        <v>6.5590211613679665</v>
      </c>
      <c r="M96" s="2">
        <v>4.011633737839735E-2</v>
      </c>
      <c r="N96" s="2">
        <v>0.7020359041219536</v>
      </c>
      <c r="O96" s="2">
        <v>0.54157055460836423</v>
      </c>
      <c r="P96" s="2">
        <v>0</v>
      </c>
      <c r="Q96" s="3">
        <f t="shared" si="1"/>
        <v>99.158720288837614</v>
      </c>
      <c r="R96" s="2" t="s">
        <v>24</v>
      </c>
      <c r="S96" s="3" t="s">
        <v>58</v>
      </c>
      <c r="T96" s="7">
        <v>1276</v>
      </c>
      <c r="U96" s="7">
        <v>1862</v>
      </c>
      <c r="V96" s="3" t="s">
        <v>60</v>
      </c>
    </row>
    <row r="97" spans="1:22" x14ac:dyDescent="0.2">
      <c r="A97" s="7">
        <v>94</v>
      </c>
      <c r="B97" s="2" t="s">
        <v>54</v>
      </c>
      <c r="C97" s="2" t="s">
        <v>55</v>
      </c>
      <c r="D97" s="2">
        <v>14.091274619859165</v>
      </c>
      <c r="E97" s="2">
        <v>0.4796407796713949</v>
      </c>
      <c r="F97" s="2">
        <v>2.5614858659046833</v>
      </c>
      <c r="G97" s="2">
        <v>71.946116950709239</v>
      </c>
      <c r="H97" s="2">
        <v>6.123073783039084E-2</v>
      </c>
      <c r="I97" s="2">
        <v>0.14287172160424533</v>
      </c>
      <c r="J97" s="2">
        <v>1.0307174201449125</v>
      </c>
      <c r="K97" s="2">
        <v>0.68374323910603108</v>
      </c>
      <c r="L97" s="2">
        <v>7.9702010409225412</v>
      </c>
      <c r="M97" s="2">
        <v>9.1846106745586256E-2</v>
      </c>
      <c r="N97" s="2">
        <v>0.316358812123686</v>
      </c>
      <c r="O97" s="2">
        <v>0.56128176344524949</v>
      </c>
      <c r="P97" s="2">
        <v>0</v>
      </c>
      <c r="Q97" s="3">
        <f t="shared" si="1"/>
        <v>99.936769058067142</v>
      </c>
      <c r="R97" s="2" t="s">
        <v>24</v>
      </c>
      <c r="S97" s="3" t="s">
        <v>58</v>
      </c>
      <c r="T97" s="7">
        <v>1791</v>
      </c>
      <c r="U97" s="7">
        <v>2519</v>
      </c>
      <c r="V97" s="3" t="s">
        <v>61</v>
      </c>
    </row>
    <row r="98" spans="1:22" x14ac:dyDescent="0.2">
      <c r="A98" s="7">
        <v>95</v>
      </c>
      <c r="B98" s="2" t="s">
        <v>54</v>
      </c>
      <c r="C98" s="2" t="s">
        <v>55</v>
      </c>
      <c r="D98" s="2">
        <v>15.03359611885992</v>
      </c>
      <c r="E98" s="2">
        <v>0.47503537497473231</v>
      </c>
      <c r="F98" s="2">
        <v>2.5571053163533461</v>
      </c>
      <c r="G98" s="2">
        <v>71.19466343238328</v>
      </c>
      <c r="H98" s="2">
        <v>2.0214271275520525E-2</v>
      </c>
      <c r="I98" s="2">
        <v>0.24257125530624629</v>
      </c>
      <c r="J98" s="2">
        <v>1.0107135637760263</v>
      </c>
      <c r="K98" s="2">
        <v>0.49524964625025281</v>
      </c>
      <c r="L98" s="2">
        <v>7.6612088134222782</v>
      </c>
      <c r="M98" s="2">
        <v>5.0535678188801308E-2</v>
      </c>
      <c r="N98" s="2">
        <v>0.35374974732160919</v>
      </c>
      <c r="O98" s="2">
        <v>0.55589246007681448</v>
      </c>
      <c r="P98" s="2">
        <v>0</v>
      </c>
      <c r="Q98" s="3">
        <f t="shared" si="1"/>
        <v>99.650535678188845</v>
      </c>
      <c r="R98" s="2" t="s">
        <v>24</v>
      </c>
      <c r="S98" s="3" t="s">
        <v>58</v>
      </c>
      <c r="T98" s="7">
        <v>1710</v>
      </c>
      <c r="U98" s="7">
        <v>2960</v>
      </c>
      <c r="V98" s="3" t="s">
        <v>62</v>
      </c>
    </row>
    <row r="99" spans="1:22" x14ac:dyDescent="0.2">
      <c r="A99" s="7">
        <v>96</v>
      </c>
      <c r="B99" s="2" t="s">
        <v>54</v>
      </c>
      <c r="C99" s="2" t="s">
        <v>55</v>
      </c>
      <c r="D99" s="2">
        <v>16.396519275523634</v>
      </c>
      <c r="E99" s="2">
        <v>0.62733987655570189</v>
      </c>
      <c r="F99" s="2">
        <v>2.2968734190023281</v>
      </c>
      <c r="G99" s="2">
        <v>69.675199838105854</v>
      </c>
      <c r="H99" s="2">
        <v>0.1113022361631084</v>
      </c>
      <c r="I99" s="2">
        <v>0.35414347870079949</v>
      </c>
      <c r="J99" s="2">
        <v>0.95112819993928999</v>
      </c>
      <c r="K99" s="2">
        <v>0.81958919356470727</v>
      </c>
      <c r="L99" s="2">
        <v>6.7691996357381381</v>
      </c>
      <c r="M99" s="2">
        <v>7.0828695740159903E-2</v>
      </c>
      <c r="N99" s="2">
        <v>0.41485378933522221</v>
      </c>
      <c r="O99" s="2">
        <v>0.69816857229586182</v>
      </c>
      <c r="P99" s="2">
        <v>0</v>
      </c>
      <c r="Q99" s="3">
        <f t="shared" si="1"/>
        <v>99.185146210664811</v>
      </c>
      <c r="R99" s="2" t="s">
        <v>24</v>
      </c>
      <c r="S99" s="3" t="s">
        <v>58</v>
      </c>
      <c r="T99" s="7">
        <v>1710</v>
      </c>
      <c r="U99" s="7">
        <v>2959</v>
      </c>
      <c r="V99" s="3" t="s">
        <v>63</v>
      </c>
    </row>
    <row r="100" spans="1:22" x14ac:dyDescent="0.2">
      <c r="A100" s="7">
        <v>97</v>
      </c>
      <c r="B100" s="2" t="s">
        <v>54</v>
      </c>
      <c r="C100" s="2" t="s">
        <v>55</v>
      </c>
      <c r="D100" s="2">
        <v>14.797660346914077</v>
      </c>
      <c r="E100" s="2">
        <v>0.56474384832593794</v>
      </c>
      <c r="F100" s="2">
        <v>2.4808390480032267</v>
      </c>
      <c r="G100" s="2">
        <v>70.935861234368687</v>
      </c>
      <c r="H100" s="2">
        <v>5.0423557886244447E-2</v>
      </c>
      <c r="I100" s="2">
        <v>0.30254134731746668</v>
      </c>
      <c r="J100" s="2">
        <v>1.099233561920129</v>
      </c>
      <c r="K100" s="2">
        <v>0.67567567567567555</v>
      </c>
      <c r="L100" s="2">
        <v>8.5215812827753101</v>
      </c>
      <c r="M100" s="2">
        <v>-4.0338846308995556E-2</v>
      </c>
      <c r="N100" s="2">
        <v>0.39330375151270669</v>
      </c>
      <c r="O100" s="2">
        <v>0.40338846308995557</v>
      </c>
      <c r="P100" s="2">
        <v>0</v>
      </c>
      <c r="Q100" s="3">
        <f t="shared" si="1"/>
        <v>100.18491327148043</v>
      </c>
      <c r="R100" s="2" t="s">
        <v>24</v>
      </c>
      <c r="S100" s="3" t="s">
        <v>58</v>
      </c>
      <c r="T100" s="7">
        <v>1710</v>
      </c>
      <c r="U100" s="7">
        <v>642</v>
      </c>
      <c r="V100" s="3" t="s">
        <v>64</v>
      </c>
    </row>
    <row r="101" spans="1:22" x14ac:dyDescent="0.2">
      <c r="A101" s="7">
        <v>98</v>
      </c>
      <c r="B101" s="2" t="s">
        <v>65</v>
      </c>
      <c r="C101" s="2" t="s">
        <v>55</v>
      </c>
      <c r="D101" s="2">
        <v>16.108633596167287</v>
      </c>
      <c r="E101" s="2">
        <v>0.38926040523006294</v>
      </c>
      <c r="F101" s="2">
        <v>2.3156003593172971</v>
      </c>
      <c r="G101" s="2">
        <v>70.60584888711449</v>
      </c>
      <c r="H101" s="2">
        <v>0</v>
      </c>
      <c r="I101" s="2">
        <v>0.26948797285158205</v>
      </c>
      <c r="J101" s="2">
        <v>1.1578001796586486</v>
      </c>
      <c r="K101" s="2">
        <v>0.51901387364008389</v>
      </c>
      <c r="L101" s="2">
        <v>7.5356822038127573</v>
      </c>
      <c r="M101" s="2">
        <v>0.10979139634694084</v>
      </c>
      <c r="N101" s="2">
        <v>0.48907076554546369</v>
      </c>
      <c r="O101" s="2">
        <v>0.3692983331669828</v>
      </c>
      <c r="P101" s="2">
        <v>0</v>
      </c>
      <c r="Q101" s="3">
        <f t="shared" si="1"/>
        <v>99.869487972851573</v>
      </c>
      <c r="R101" s="2" t="s">
        <v>24</v>
      </c>
      <c r="S101" s="3" t="s">
        <v>58</v>
      </c>
      <c r="T101" s="7">
        <v>1688</v>
      </c>
      <c r="U101" s="7">
        <v>2285</v>
      </c>
      <c r="V101" s="3" t="s">
        <v>66</v>
      </c>
    </row>
    <row r="102" spans="1:22" x14ac:dyDescent="0.2">
      <c r="A102" s="7">
        <v>99</v>
      </c>
      <c r="B102" s="2" t="s">
        <v>65</v>
      </c>
      <c r="C102" s="2" t="s">
        <v>55</v>
      </c>
      <c r="D102" s="2">
        <v>15.198858380080701</v>
      </c>
      <c r="E102" s="2">
        <v>0.35429583702391498</v>
      </c>
      <c r="F102" s="2">
        <v>2.3521306957976575</v>
      </c>
      <c r="G102" s="2">
        <v>70.888692057868326</v>
      </c>
      <c r="H102" s="2">
        <v>3.936620411376833E-2</v>
      </c>
      <c r="I102" s="2">
        <v>0.35429583702391498</v>
      </c>
      <c r="J102" s="2">
        <v>0.99399665387265035</v>
      </c>
      <c r="K102" s="2">
        <v>0.56096840862119868</v>
      </c>
      <c r="L102" s="2">
        <v>7.9027654758389909</v>
      </c>
      <c r="M102" s="2">
        <v>1.9683102056884165E-2</v>
      </c>
      <c r="N102" s="2">
        <v>0.46255289833677787</v>
      </c>
      <c r="O102" s="2">
        <v>0.43302824525145162</v>
      </c>
      <c r="P102" s="2">
        <v>0</v>
      </c>
      <c r="Q102" s="3">
        <f t="shared" si="1"/>
        <v>99.560633795886233</v>
      </c>
      <c r="R102" s="2" t="s">
        <v>24</v>
      </c>
      <c r="S102" s="3" t="s">
        <v>58</v>
      </c>
      <c r="T102" s="7">
        <v>1204</v>
      </c>
      <c r="U102" s="7">
        <v>1795</v>
      </c>
      <c r="V102" s="3" t="s">
        <v>67</v>
      </c>
    </row>
    <row r="103" spans="1:22" s="10" customFormat="1" x14ac:dyDescent="0.2">
      <c r="A103" s="8">
        <v>100</v>
      </c>
      <c r="B103" s="9" t="s">
        <v>65</v>
      </c>
      <c r="C103" s="9" t="s">
        <v>55</v>
      </c>
      <c r="D103" s="9">
        <v>18.446002363135097</v>
      </c>
      <c r="E103" s="9">
        <v>0.48247341473020883</v>
      </c>
      <c r="F103" s="9">
        <v>2.1858999606144156</v>
      </c>
      <c r="G103" s="9">
        <v>68.402914533280821</v>
      </c>
      <c r="H103" s="9">
        <v>6.8924773532886979E-2</v>
      </c>
      <c r="I103" s="9">
        <v>0.37416305632138641</v>
      </c>
      <c r="J103" s="9">
        <v>1.1027963765261917</v>
      </c>
      <c r="K103" s="9">
        <v>0.66955494289090201</v>
      </c>
      <c r="L103" s="9">
        <v>5.8979913351713282</v>
      </c>
      <c r="M103" s="9">
        <v>0.13784954706577396</v>
      </c>
      <c r="N103" s="9">
        <v>0.51201260338716037</v>
      </c>
      <c r="O103" s="9">
        <v>0.58093737692004732</v>
      </c>
      <c r="P103" s="9">
        <v>0.71878692398582122</v>
      </c>
      <c r="Q103" s="10">
        <f t="shared" si="1"/>
        <v>99.580307207562029</v>
      </c>
      <c r="R103" s="9" t="s">
        <v>24</v>
      </c>
      <c r="S103" s="10" t="s">
        <v>58</v>
      </c>
      <c r="T103" s="8">
        <v>994</v>
      </c>
      <c r="U103" s="8">
        <v>1692</v>
      </c>
      <c r="V103" s="10" t="s">
        <v>68</v>
      </c>
    </row>
    <row r="104" spans="1:22" s="10" customFormat="1" x14ac:dyDescent="0.2">
      <c r="A104" s="8" t="s">
        <v>69</v>
      </c>
      <c r="B104" s="9" t="s">
        <v>65</v>
      </c>
      <c r="C104" s="9" t="s">
        <v>55</v>
      </c>
      <c r="D104" s="9">
        <v>0.71278195488721796</v>
      </c>
      <c r="E104" s="9">
        <v>0.63157894736842102</v>
      </c>
      <c r="F104" s="9">
        <v>9.3934837092731804</v>
      </c>
      <c r="G104" s="9">
        <v>74.345864661654119</v>
      </c>
      <c r="H104" s="9">
        <v>0.19047619047619044</v>
      </c>
      <c r="I104" s="9">
        <v>0.15037593984962405</v>
      </c>
      <c r="J104" s="9">
        <v>2.0050125313283203E-2</v>
      </c>
      <c r="K104" s="9">
        <v>6.5162907268170418</v>
      </c>
      <c r="L104" s="9">
        <v>0.43107769423558889</v>
      </c>
      <c r="M104" s="9">
        <v>0.67167919799498732</v>
      </c>
      <c r="N104" s="9">
        <v>0.54135338345864659</v>
      </c>
      <c r="O104" s="9">
        <v>5.9047619047619042</v>
      </c>
      <c r="P104" s="9">
        <v>0</v>
      </c>
      <c r="Q104" s="10">
        <f t="shared" si="1"/>
        <v>99.509774436090197</v>
      </c>
      <c r="R104" s="9" t="s">
        <v>24</v>
      </c>
      <c r="S104" s="10" t="s">
        <v>70</v>
      </c>
      <c r="T104" s="8">
        <v>994</v>
      </c>
      <c r="U104" s="8">
        <v>2759</v>
      </c>
      <c r="V104" s="10" t="s">
        <v>104</v>
      </c>
    </row>
    <row r="105" spans="1:22" s="10" customFormat="1" x14ac:dyDescent="0.2">
      <c r="A105" s="8" t="s">
        <v>71</v>
      </c>
      <c r="B105" s="9" t="s">
        <v>65</v>
      </c>
      <c r="C105" s="9" t="s">
        <v>55</v>
      </c>
      <c r="D105" s="9">
        <v>-0.30140983929803805</v>
      </c>
      <c r="E105" s="9">
        <v>0</v>
      </c>
      <c r="F105" s="9">
        <v>0.33520654638667063</v>
      </c>
      <c r="G105" s="9">
        <v>99.349304939367059</v>
      </c>
      <c r="H105" s="9">
        <v>0.18732130533372771</v>
      </c>
      <c r="I105" s="9">
        <v>0.14788524105294293</v>
      </c>
      <c r="J105" s="9">
        <v>9.8590160701961943E-3</v>
      </c>
      <c r="K105" s="9">
        <v>0.12816720891255054</v>
      </c>
      <c r="L105" s="9">
        <v>-3.9436064280784777E-2</v>
      </c>
      <c r="M105" s="9">
        <v>-4.9295080350980978E-2</v>
      </c>
      <c r="N105" s="9">
        <v>0</v>
      </c>
      <c r="O105" s="9">
        <v>0.22675736961451248</v>
      </c>
      <c r="P105" s="9">
        <v>0</v>
      </c>
      <c r="Q105" s="10">
        <f t="shared" si="1"/>
        <v>99.994360642807848</v>
      </c>
      <c r="R105" s="9"/>
      <c r="S105" s="10" t="s">
        <v>70</v>
      </c>
      <c r="T105" s="8">
        <v>994</v>
      </c>
      <c r="U105" s="8">
        <v>2759</v>
      </c>
      <c r="V105" s="11" t="s">
        <v>103</v>
      </c>
    </row>
    <row r="106" spans="1:22" s="5" customFormat="1" ht="25.5" x14ac:dyDescent="0.2">
      <c r="A106" s="4" t="s">
        <v>0</v>
      </c>
      <c r="B106" s="5" t="s">
        <v>1</v>
      </c>
      <c r="C106" s="5" t="s">
        <v>2</v>
      </c>
      <c r="D106" s="5" t="s">
        <v>3</v>
      </c>
      <c r="E106" s="5" t="s">
        <v>4</v>
      </c>
      <c r="F106" s="5" t="s">
        <v>5</v>
      </c>
      <c r="G106" s="5" t="s">
        <v>6</v>
      </c>
      <c r="H106" s="5" t="s">
        <v>7</v>
      </c>
      <c r="I106" s="5" t="s">
        <v>8</v>
      </c>
      <c r="J106" s="5" t="s">
        <v>9</v>
      </c>
      <c r="K106" s="5" t="s">
        <v>10</v>
      </c>
      <c r="L106" s="5" t="s">
        <v>11</v>
      </c>
      <c r="M106" s="5" t="s">
        <v>12</v>
      </c>
      <c r="N106" s="5" t="s">
        <v>13</v>
      </c>
      <c r="O106" s="5" t="s">
        <v>14</v>
      </c>
      <c r="P106" s="5" t="s">
        <v>15</v>
      </c>
      <c r="Q106" s="5" t="s">
        <v>16</v>
      </c>
      <c r="R106" s="6" t="s">
        <v>17</v>
      </c>
      <c r="S106" s="5" t="s">
        <v>18</v>
      </c>
      <c r="T106" s="4" t="s">
        <v>19</v>
      </c>
      <c r="U106" s="4" t="s">
        <v>20</v>
      </c>
      <c r="V106" s="5" t="s">
        <v>21</v>
      </c>
    </row>
    <row r="107" spans="1:22" x14ac:dyDescent="0.2">
      <c r="A107" s="7">
        <v>102</v>
      </c>
      <c r="B107" s="2" t="s">
        <v>65</v>
      </c>
      <c r="C107" s="2" t="s">
        <v>55</v>
      </c>
      <c r="D107" s="2">
        <v>18.471672626142237</v>
      </c>
      <c r="E107" s="2">
        <v>0.60588001589193496</v>
      </c>
      <c r="F107" s="2">
        <v>2.2149384187524834</v>
      </c>
      <c r="G107" s="2">
        <v>68.603496225665481</v>
      </c>
      <c r="H107" s="2">
        <v>0.14898688915375449</v>
      </c>
      <c r="I107" s="2">
        <v>0.34763607469209384</v>
      </c>
      <c r="J107" s="2">
        <v>1.1025029797377834</v>
      </c>
      <c r="K107" s="2">
        <v>0.63567739372268584</v>
      </c>
      <c r="L107" s="2">
        <v>5.7906237584425915</v>
      </c>
      <c r="M107" s="2">
        <v>0.11918951132300361</v>
      </c>
      <c r="N107" s="2">
        <v>0.45689312673818044</v>
      </c>
      <c r="O107" s="2">
        <v>0.65554231227651982</v>
      </c>
      <c r="P107" s="2">
        <v>0.34763607469209384</v>
      </c>
      <c r="Q107" s="3">
        <f t="shared" si="1"/>
        <v>99.500675407230844</v>
      </c>
      <c r="R107" s="2" t="s">
        <v>72</v>
      </c>
      <c r="S107" s="3" t="s">
        <v>29</v>
      </c>
      <c r="T107" s="7">
        <v>1710</v>
      </c>
      <c r="U107" s="7">
        <v>2741</v>
      </c>
      <c r="V107" s="3" t="s">
        <v>30</v>
      </c>
    </row>
    <row r="108" spans="1:22" x14ac:dyDescent="0.2">
      <c r="A108" s="7">
        <v>103</v>
      </c>
      <c r="B108" s="2" t="s">
        <v>65</v>
      </c>
      <c r="C108" s="2" t="s">
        <v>55</v>
      </c>
      <c r="D108" s="2">
        <v>15.276650305519382</v>
      </c>
      <c r="E108" s="2">
        <v>0.51086847640989685</v>
      </c>
      <c r="F108" s="2">
        <v>2.3940699188620655</v>
      </c>
      <c r="G108" s="2">
        <v>70.770309526194538</v>
      </c>
      <c r="H108" s="2">
        <v>3.005108684764099E-2</v>
      </c>
      <c r="I108" s="2">
        <v>0.21035760793348693</v>
      </c>
      <c r="J108" s="2">
        <v>0.97165180807372531</v>
      </c>
      <c r="K108" s="2">
        <v>0.69117499749574274</v>
      </c>
      <c r="L108" s="2">
        <v>7.813282580386657</v>
      </c>
      <c r="M108" s="2">
        <v>8.0136231593709306E-2</v>
      </c>
      <c r="N108" s="2">
        <v>0.46078333166382851</v>
      </c>
      <c r="O108" s="2">
        <v>0.48081738956225584</v>
      </c>
      <c r="P108" s="2">
        <v>0</v>
      </c>
      <c r="Q108" s="3">
        <f t="shared" si="1"/>
        <v>99.690153260542942</v>
      </c>
      <c r="R108" s="2" t="s">
        <v>24</v>
      </c>
      <c r="S108" s="3" t="s">
        <v>29</v>
      </c>
      <c r="T108" s="7">
        <v>930</v>
      </c>
      <c r="U108" s="7">
        <v>1477</v>
      </c>
      <c r="V108" s="3" t="s">
        <v>73</v>
      </c>
    </row>
    <row r="109" spans="1:22" x14ac:dyDescent="0.2">
      <c r="A109" s="7">
        <v>104</v>
      </c>
      <c r="B109" s="2" t="s">
        <v>65</v>
      </c>
      <c r="C109" s="2" t="s">
        <v>74</v>
      </c>
      <c r="D109" s="2">
        <v>15.279967835963417</v>
      </c>
      <c r="E109" s="2">
        <v>0.49251181023218421</v>
      </c>
      <c r="F109" s="2">
        <v>2.3017388682279631</v>
      </c>
      <c r="G109" s="2">
        <v>70.911649412001225</v>
      </c>
      <c r="H109" s="2">
        <v>4.0205045733239526E-2</v>
      </c>
      <c r="I109" s="2">
        <v>0.25128153583274704</v>
      </c>
      <c r="J109" s="2">
        <v>1.025228666197608</v>
      </c>
      <c r="K109" s="2">
        <v>0.54276811739873365</v>
      </c>
      <c r="L109" s="2">
        <v>7.8098301336817784</v>
      </c>
      <c r="M109" s="2">
        <v>0.16082018293295811</v>
      </c>
      <c r="N109" s="2">
        <v>0.46235802593225461</v>
      </c>
      <c r="O109" s="2">
        <v>0.37189667303246565</v>
      </c>
      <c r="P109" s="2">
        <v>0</v>
      </c>
      <c r="Q109" s="3">
        <f t="shared" si="1"/>
        <v>99.650256307166572</v>
      </c>
      <c r="R109" s="2" t="s">
        <v>24</v>
      </c>
      <c r="S109" s="3" t="s">
        <v>75</v>
      </c>
      <c r="T109" s="7">
        <v>1701</v>
      </c>
      <c r="U109" s="7">
        <v>2736</v>
      </c>
      <c r="V109" s="3" t="s">
        <v>26</v>
      </c>
    </row>
    <row r="110" spans="1:22" x14ac:dyDescent="0.2">
      <c r="A110" s="7">
        <v>105</v>
      </c>
      <c r="B110" s="2" t="s">
        <v>65</v>
      </c>
      <c r="C110" s="2" t="s">
        <v>74</v>
      </c>
      <c r="D110" s="2">
        <v>15.498571141074661</v>
      </c>
      <c r="E110" s="2">
        <v>0.55343127389816871</v>
      </c>
      <c r="F110" s="2">
        <v>2.4350976051519417</v>
      </c>
      <c r="G110" s="2">
        <v>70.879452606158168</v>
      </c>
      <c r="H110" s="2">
        <v>9.0561481183336678E-2</v>
      </c>
      <c r="I110" s="2">
        <v>0.30187160394445561</v>
      </c>
      <c r="J110" s="2">
        <v>0.97605151942040647</v>
      </c>
      <c r="K110" s="2">
        <v>0.60374320788891123</v>
      </c>
      <c r="L110" s="2">
        <v>7.5971020326021321</v>
      </c>
      <c r="M110" s="2">
        <v>0.14087341517407931</v>
      </c>
      <c r="N110" s="2">
        <v>0.40249547192594082</v>
      </c>
      <c r="O110" s="2">
        <v>0.36224592473334671</v>
      </c>
      <c r="P110" s="2">
        <v>0</v>
      </c>
      <c r="Q110" s="3">
        <f t="shared" si="1"/>
        <v>99.841497283155576</v>
      </c>
      <c r="R110" s="2" t="s">
        <v>24</v>
      </c>
      <c r="S110" s="3" t="s">
        <v>75</v>
      </c>
      <c r="T110" s="7">
        <v>1701</v>
      </c>
      <c r="U110" s="7">
        <v>2736</v>
      </c>
      <c r="V110" s="3" t="s">
        <v>76</v>
      </c>
    </row>
    <row r="111" spans="1:22" x14ac:dyDescent="0.2">
      <c r="A111" s="7">
        <v>106</v>
      </c>
      <c r="B111" s="2" t="s">
        <v>65</v>
      </c>
      <c r="C111" s="2" t="s">
        <v>74</v>
      </c>
      <c r="D111" s="2">
        <v>15.150906555090653</v>
      </c>
      <c r="E111" s="2">
        <v>0.47818290496114757</v>
      </c>
      <c r="F111" s="2">
        <v>2.3610280932456664</v>
      </c>
      <c r="G111" s="2">
        <v>70.980274955170344</v>
      </c>
      <c r="H111" s="2">
        <v>7.9697150826857938E-2</v>
      </c>
      <c r="I111" s="2">
        <v>0.21916716477385931</v>
      </c>
      <c r="J111" s="2">
        <v>1.0460251046025104</v>
      </c>
      <c r="K111" s="2">
        <v>0.62761506276150625</v>
      </c>
      <c r="L111" s="2">
        <v>7.7505479179119341</v>
      </c>
      <c r="M111" s="2">
        <v>9.9621438533572422E-3</v>
      </c>
      <c r="N111" s="2">
        <v>0.3387128910141462</v>
      </c>
      <c r="O111" s="2">
        <v>0.3387128910141462</v>
      </c>
      <c r="P111" s="2">
        <v>0</v>
      </c>
      <c r="Q111" s="3">
        <f t="shared" si="1"/>
        <v>99.380832835226116</v>
      </c>
      <c r="R111" s="2" t="s">
        <v>24</v>
      </c>
      <c r="S111" s="3" t="s">
        <v>75</v>
      </c>
      <c r="T111" s="7">
        <v>1701</v>
      </c>
      <c r="U111" s="7">
        <v>2736</v>
      </c>
      <c r="V111" s="3" t="s">
        <v>27</v>
      </c>
    </row>
    <row r="112" spans="1:22" x14ac:dyDescent="0.2">
      <c r="A112" s="7">
        <v>107</v>
      </c>
      <c r="B112" s="2" t="s">
        <v>65</v>
      </c>
      <c r="C112" s="2" t="s">
        <v>74</v>
      </c>
      <c r="D112" s="2">
        <v>15.005244338498215</v>
      </c>
      <c r="E112" s="2">
        <v>0.55621771950735022</v>
      </c>
      <c r="F112" s="2">
        <v>2.5029797377830758</v>
      </c>
      <c r="G112" s="2">
        <v>70.858164481525634</v>
      </c>
      <c r="H112" s="2">
        <v>9.9324592769169662E-2</v>
      </c>
      <c r="I112" s="2">
        <v>0.24831148192292418</v>
      </c>
      <c r="J112" s="2">
        <v>1.0131108462455307</v>
      </c>
      <c r="K112" s="2">
        <v>0.60588001589193496</v>
      </c>
      <c r="L112" s="2">
        <v>7.8466428287644039</v>
      </c>
      <c r="M112" s="2">
        <v>6.9527214938418777E-2</v>
      </c>
      <c r="N112" s="2">
        <v>0.44696066746126351</v>
      </c>
      <c r="O112" s="2">
        <v>0.45689312673818044</v>
      </c>
      <c r="P112" s="2">
        <v>0</v>
      </c>
      <c r="Q112" s="3">
        <f t="shared" si="1"/>
        <v>99.709257052046098</v>
      </c>
      <c r="R112" s="2" t="s">
        <v>77</v>
      </c>
      <c r="S112" s="3" t="s">
        <v>75</v>
      </c>
      <c r="T112" s="7">
        <v>1701</v>
      </c>
      <c r="U112" s="7">
        <v>2736</v>
      </c>
      <c r="V112" s="3" t="s">
        <v>78</v>
      </c>
    </row>
    <row r="113" spans="1:22" x14ac:dyDescent="0.2">
      <c r="A113" s="7">
        <v>108</v>
      </c>
      <c r="B113" s="2" t="s">
        <v>65</v>
      </c>
      <c r="C113" s="2" t="s">
        <v>74</v>
      </c>
      <c r="D113" s="2">
        <v>15.149273021001616</v>
      </c>
      <c r="E113" s="2">
        <v>0.54523424878836835</v>
      </c>
      <c r="F113" s="2">
        <v>2.3525848142164785</v>
      </c>
      <c r="G113" s="2">
        <v>70.870355411954776</v>
      </c>
      <c r="H113" s="2">
        <v>7.0678513731825543E-2</v>
      </c>
      <c r="I113" s="2">
        <v>0.22213247172859452</v>
      </c>
      <c r="J113" s="2">
        <v>1.0702746365105009</v>
      </c>
      <c r="K113" s="2">
        <v>0.62600969305331189</v>
      </c>
      <c r="L113" s="2">
        <v>7.8150242326332799</v>
      </c>
      <c r="M113" s="2">
        <v>7.0678513731825543E-2</v>
      </c>
      <c r="N113" s="2">
        <v>0.45436187399030697</v>
      </c>
      <c r="O113" s="2">
        <v>0.37358642972536354</v>
      </c>
      <c r="P113" s="2">
        <v>0</v>
      </c>
      <c r="Q113" s="3">
        <f t="shared" si="1"/>
        <v>99.620193861066241</v>
      </c>
      <c r="R113" s="2" t="s">
        <v>24</v>
      </c>
      <c r="S113" s="3" t="s">
        <v>75</v>
      </c>
      <c r="T113" s="7">
        <v>1701</v>
      </c>
      <c r="U113" s="7">
        <v>2736</v>
      </c>
      <c r="V113" s="3" t="s">
        <v>78</v>
      </c>
    </row>
    <row r="114" spans="1:22" x14ac:dyDescent="0.2">
      <c r="A114" s="7">
        <v>109</v>
      </c>
      <c r="B114" s="2" t="s">
        <v>65</v>
      </c>
      <c r="C114" s="2" t="s">
        <v>74</v>
      </c>
      <c r="D114" s="2">
        <v>15.221218233158529</v>
      </c>
      <c r="E114" s="2">
        <v>0.51432029043969341</v>
      </c>
      <c r="F114" s="2">
        <v>2.2589753933037517</v>
      </c>
      <c r="G114" s="2">
        <v>71.077047196450181</v>
      </c>
      <c r="H114" s="2">
        <v>8.0677692617991112E-2</v>
      </c>
      <c r="I114" s="2">
        <v>0.21177894312222667</v>
      </c>
      <c r="J114" s="2">
        <v>0.98830173457039117</v>
      </c>
      <c r="K114" s="2">
        <v>0.59499798305768448</v>
      </c>
      <c r="L114" s="2">
        <v>7.7954820492133914</v>
      </c>
      <c r="M114" s="2">
        <v>0.16135538523598222</v>
      </c>
      <c r="N114" s="2">
        <v>0.43364259782170222</v>
      </c>
      <c r="O114" s="2">
        <v>0.43364259782170222</v>
      </c>
      <c r="P114" s="2">
        <v>0</v>
      </c>
      <c r="Q114" s="3">
        <f t="shared" si="1"/>
        <v>99.771440096813208</v>
      </c>
      <c r="R114" s="2" t="s">
        <v>24</v>
      </c>
      <c r="S114" s="3" t="s">
        <v>75</v>
      </c>
      <c r="T114" s="7">
        <v>1701</v>
      </c>
      <c r="U114" s="7">
        <v>2736</v>
      </c>
      <c r="V114" s="3" t="s">
        <v>78</v>
      </c>
    </row>
    <row r="115" spans="1:22" x14ac:dyDescent="0.2">
      <c r="A115" s="7">
        <v>110</v>
      </c>
      <c r="B115" s="2" t="s">
        <v>65</v>
      </c>
      <c r="C115" s="2" t="s">
        <v>74</v>
      </c>
      <c r="D115" s="2">
        <v>15.785433110200819</v>
      </c>
      <c r="E115" s="2">
        <v>0.51953242082126083</v>
      </c>
      <c r="F115" s="2">
        <v>2.337895893695674</v>
      </c>
      <c r="G115" s="2">
        <v>70.716355280247768</v>
      </c>
      <c r="H115" s="2">
        <v>0.11989209711259866</v>
      </c>
      <c r="I115" s="2">
        <v>0.27974822659606358</v>
      </c>
      <c r="J115" s="2">
        <v>0.96912778499350583</v>
      </c>
      <c r="K115" s="2">
        <v>0.62943350984114299</v>
      </c>
      <c r="L115" s="2">
        <v>7.3333999400539511</v>
      </c>
      <c r="M115" s="2">
        <v>0.1099010890198821</v>
      </c>
      <c r="N115" s="2">
        <v>0.36966729943051252</v>
      </c>
      <c r="O115" s="2">
        <v>0.4695773803576781</v>
      </c>
      <c r="P115" s="2">
        <v>0</v>
      </c>
      <c r="Q115" s="3">
        <f t="shared" si="1"/>
        <v>99.63996403237087</v>
      </c>
      <c r="R115" s="2" t="s">
        <v>24</v>
      </c>
      <c r="S115" s="3" t="s">
        <v>75</v>
      </c>
      <c r="T115" s="7">
        <v>1701</v>
      </c>
      <c r="U115" s="7">
        <v>2736</v>
      </c>
      <c r="V115" s="3" t="s">
        <v>78</v>
      </c>
    </row>
    <row r="116" spans="1:22" x14ac:dyDescent="0.2">
      <c r="A116" s="7">
        <v>111</v>
      </c>
      <c r="B116" s="2" t="s">
        <v>65</v>
      </c>
      <c r="C116" s="2" t="s">
        <v>74</v>
      </c>
      <c r="D116" s="2">
        <v>15.146772068511199</v>
      </c>
      <c r="E116" s="2">
        <v>0.44593088071348941</v>
      </c>
      <c r="F116" s="2">
        <v>2.3208675382588426</v>
      </c>
      <c r="G116" s="2">
        <v>70.963818789905744</v>
      </c>
      <c r="H116" s="2">
        <v>0.19256106212627952</v>
      </c>
      <c r="I116" s="2">
        <v>0.27363940407418669</v>
      </c>
      <c r="J116" s="2">
        <v>0.97294010337488601</v>
      </c>
      <c r="K116" s="2">
        <v>0.66889632107023411</v>
      </c>
      <c r="L116" s="2">
        <v>7.9963514746123439</v>
      </c>
      <c r="M116" s="2">
        <v>8.1078341947907168E-2</v>
      </c>
      <c r="N116" s="2">
        <v>0.4155265024830242</v>
      </c>
      <c r="O116" s="2">
        <v>0.45606567345697779</v>
      </c>
      <c r="P116" s="2">
        <v>0</v>
      </c>
      <c r="Q116" s="3">
        <f t="shared" si="1"/>
        <v>99.934448160535084</v>
      </c>
      <c r="R116" s="2" t="s">
        <v>24</v>
      </c>
      <c r="S116" s="3" t="s">
        <v>25</v>
      </c>
      <c r="T116" s="7">
        <v>1790</v>
      </c>
      <c r="U116" s="7">
        <v>2757</v>
      </c>
      <c r="V116" s="3" t="s">
        <v>79</v>
      </c>
    </row>
    <row r="117" spans="1:22" x14ac:dyDescent="0.2">
      <c r="A117" s="7">
        <v>112</v>
      </c>
      <c r="B117" s="2" t="s">
        <v>65</v>
      </c>
      <c r="C117" s="2" t="s">
        <v>74</v>
      </c>
      <c r="D117" s="2">
        <v>15.587113661532259</v>
      </c>
      <c r="E117" s="2">
        <v>0.60404711567502245</v>
      </c>
      <c r="F117" s="2">
        <v>2.2651766837813341</v>
      </c>
      <c r="G117" s="2">
        <v>70.371488976140114</v>
      </c>
      <c r="H117" s="2">
        <v>4.026980771166816E-2</v>
      </c>
      <c r="I117" s="2">
        <v>0.29195610590959414</v>
      </c>
      <c r="J117" s="2">
        <v>0.95640793315211881</v>
      </c>
      <c r="K117" s="2">
        <v>0.67451927917044163</v>
      </c>
      <c r="L117" s="2">
        <v>7.2888351958119371</v>
      </c>
      <c r="M117" s="2">
        <v>9.0607067351253359E-2</v>
      </c>
      <c r="N117" s="2">
        <v>0.36242826940501344</v>
      </c>
      <c r="O117" s="2">
        <v>0.43290043290043273</v>
      </c>
      <c r="P117" s="2">
        <v>0.65438437531460758</v>
      </c>
      <c r="Q117" s="3">
        <f t="shared" si="1"/>
        <v>99.620134903855799</v>
      </c>
      <c r="R117" s="2" t="s">
        <v>24</v>
      </c>
      <c r="S117" s="3" t="s">
        <v>80</v>
      </c>
      <c r="T117" s="7">
        <v>1148</v>
      </c>
      <c r="U117" s="7">
        <v>1773</v>
      </c>
      <c r="V117" s="3" t="s">
        <v>81</v>
      </c>
    </row>
    <row r="118" spans="1:22" x14ac:dyDescent="0.2">
      <c r="A118" s="7">
        <v>113</v>
      </c>
      <c r="B118" s="2" t="s">
        <v>82</v>
      </c>
      <c r="C118" s="2" t="s">
        <v>74</v>
      </c>
      <c r="D118" s="2">
        <v>15.396939912858446</v>
      </c>
      <c r="E118" s="2">
        <v>0.5471678994832303</v>
      </c>
      <c r="F118" s="2">
        <v>2.4318573310365794</v>
      </c>
      <c r="G118" s="2">
        <v>70.473198905664205</v>
      </c>
      <c r="H118" s="2">
        <v>3.0398216637957241E-2</v>
      </c>
      <c r="I118" s="2">
        <v>0.21278751646570068</v>
      </c>
      <c r="J118" s="2">
        <v>1.0335393656905463</v>
      </c>
      <c r="K118" s="2">
        <v>0.60796433275914485</v>
      </c>
      <c r="L118" s="2">
        <v>7.8326071537136492</v>
      </c>
      <c r="M118" s="2">
        <v>9.1194649913871717E-2</v>
      </c>
      <c r="N118" s="2">
        <v>0.36477859965548687</v>
      </c>
      <c r="O118" s="2">
        <v>0.5471678994832303</v>
      </c>
      <c r="P118" s="2">
        <v>0</v>
      </c>
      <c r="Q118" s="3">
        <f t="shared" si="1"/>
        <v>99.569601783362032</v>
      </c>
      <c r="R118" s="2" t="s">
        <v>24</v>
      </c>
      <c r="S118" s="3" t="s">
        <v>80</v>
      </c>
      <c r="T118" s="7">
        <v>1710</v>
      </c>
      <c r="U118" s="7">
        <v>2993</v>
      </c>
      <c r="V118" s="3" t="s">
        <v>81</v>
      </c>
    </row>
    <row r="119" spans="1:22" x14ac:dyDescent="0.2">
      <c r="A119" s="7">
        <v>114</v>
      </c>
      <c r="B119" s="2" t="s">
        <v>82</v>
      </c>
      <c r="C119" s="2" t="s">
        <v>74</v>
      </c>
      <c r="D119" s="2">
        <v>15.012329863891114</v>
      </c>
      <c r="E119" s="2">
        <v>0.49039231385108095</v>
      </c>
      <c r="F119" s="2">
        <v>2.371897518014412</v>
      </c>
      <c r="G119" s="2">
        <v>70.826661329063256</v>
      </c>
      <c r="H119" s="2">
        <v>0.1701361088871097</v>
      </c>
      <c r="I119" s="2">
        <v>0.24019215372297842</v>
      </c>
      <c r="J119" s="2">
        <v>1.0108086469175341</v>
      </c>
      <c r="K119" s="2">
        <v>0.58046437149719776</v>
      </c>
      <c r="L119" s="2">
        <v>7.9363490792634117</v>
      </c>
      <c r="M119" s="2">
        <v>7.0056044835868719E-2</v>
      </c>
      <c r="N119" s="2">
        <v>0.5304243394715773</v>
      </c>
      <c r="O119" s="2">
        <v>0.37029623698959174</v>
      </c>
      <c r="P119" s="2">
        <v>0</v>
      </c>
      <c r="Q119" s="3">
        <f t="shared" si="1"/>
        <v>99.610008006405124</v>
      </c>
      <c r="R119" s="2" t="s">
        <v>24</v>
      </c>
      <c r="S119" s="3" t="s">
        <v>29</v>
      </c>
      <c r="T119" s="7">
        <v>1710</v>
      </c>
      <c r="U119" s="7">
        <v>2740</v>
      </c>
      <c r="V119" s="3" t="s">
        <v>83</v>
      </c>
    </row>
    <row r="120" spans="1:22" x14ac:dyDescent="0.2">
      <c r="A120" s="7">
        <v>115</v>
      </c>
      <c r="B120" s="2" t="s">
        <v>82</v>
      </c>
      <c r="C120" s="2" t="s">
        <v>74</v>
      </c>
      <c r="D120" s="2">
        <v>15.20566753143085</v>
      </c>
      <c r="E120" s="2">
        <v>0.49890241468768703</v>
      </c>
      <c r="F120" s="2">
        <v>2.3647974456196366</v>
      </c>
      <c r="G120" s="2">
        <v>70.684494112951498</v>
      </c>
      <c r="H120" s="2">
        <v>4.9890241468768699E-2</v>
      </c>
      <c r="I120" s="2">
        <v>0.22949511075633602</v>
      </c>
      <c r="J120" s="2">
        <v>1.0776292157254039</v>
      </c>
      <c r="K120" s="2">
        <v>0.52883655956894826</v>
      </c>
      <c r="L120" s="2">
        <v>7.7828776691279176</v>
      </c>
      <c r="M120" s="2">
        <v>4.9890241468768699E-2</v>
      </c>
      <c r="N120" s="2">
        <v>0.50888046298144074</v>
      </c>
      <c r="O120" s="2">
        <v>0.39912193175014959</v>
      </c>
      <c r="P120" s="2">
        <v>0</v>
      </c>
      <c r="Q120" s="3">
        <f t="shared" si="1"/>
        <v>99.380482937537394</v>
      </c>
      <c r="R120" s="2" t="s">
        <v>24</v>
      </c>
      <c r="S120" s="3" t="s">
        <v>29</v>
      </c>
      <c r="T120" s="7">
        <v>1710</v>
      </c>
      <c r="U120" s="7">
        <v>659</v>
      </c>
      <c r="V120" s="3" t="s">
        <v>84</v>
      </c>
    </row>
    <row r="121" spans="1:22" x14ac:dyDescent="0.2">
      <c r="A121" s="7">
        <v>116</v>
      </c>
      <c r="B121" s="2" t="s">
        <v>82</v>
      </c>
      <c r="C121" s="2" t="s">
        <v>74</v>
      </c>
      <c r="D121" s="2">
        <v>15.806965975437889</v>
      </c>
      <c r="E121" s="2">
        <v>0.50332192470303994</v>
      </c>
      <c r="F121" s="2">
        <v>2.295147976645862</v>
      </c>
      <c r="G121" s="2">
        <v>70.485202335413717</v>
      </c>
      <c r="H121" s="2">
        <v>6.0398630964364798E-2</v>
      </c>
      <c r="I121" s="2">
        <v>0.29192671632776312</v>
      </c>
      <c r="J121" s="2">
        <v>1.0871753573585663</v>
      </c>
      <c r="K121" s="2">
        <v>0.61405274813770871</v>
      </c>
      <c r="L121" s="2">
        <v>7.5498288705455998</v>
      </c>
      <c r="M121" s="2">
        <v>3.0199315482182399E-2</v>
      </c>
      <c r="N121" s="2">
        <v>0.45298973223273598</v>
      </c>
      <c r="O121" s="2">
        <v>0.3623917857861888</v>
      </c>
      <c r="P121" s="2">
        <v>0</v>
      </c>
      <c r="Q121" s="3">
        <f t="shared" si="1"/>
        <v>99.539601369035609</v>
      </c>
      <c r="R121" s="2" t="s">
        <v>85</v>
      </c>
      <c r="S121" s="3" t="s">
        <v>29</v>
      </c>
      <c r="T121" s="7">
        <v>1710</v>
      </c>
      <c r="U121" s="7">
        <v>659</v>
      </c>
      <c r="V121" s="3" t="s">
        <v>84</v>
      </c>
    </row>
    <row r="122" spans="1:22" x14ac:dyDescent="0.2">
      <c r="A122" s="7">
        <v>117</v>
      </c>
      <c r="B122" s="2" t="s">
        <v>82</v>
      </c>
      <c r="C122" s="2" t="s">
        <v>74</v>
      </c>
      <c r="D122" s="2">
        <v>15.644776119402989</v>
      </c>
      <c r="E122" s="2">
        <v>0.55465913674868916</v>
      </c>
      <c r="F122" s="2">
        <v>2.3295683743444942</v>
      </c>
      <c r="G122" s="2">
        <v>70.623235175473994</v>
      </c>
      <c r="H122" s="2">
        <v>2.0169423154497785E-2</v>
      </c>
      <c r="I122" s="2">
        <v>0.29245663574021785</v>
      </c>
      <c r="J122" s="2">
        <v>1.0790641387656315</v>
      </c>
      <c r="K122" s="2">
        <v>0.66559096409842688</v>
      </c>
      <c r="L122" s="2">
        <v>7.5433642597821713</v>
      </c>
      <c r="M122" s="2">
        <v>0.10084711577248892</v>
      </c>
      <c r="N122" s="2">
        <v>0.41347317466720457</v>
      </c>
      <c r="O122" s="2">
        <v>0.35296490520371121</v>
      </c>
      <c r="P122" s="2">
        <v>0</v>
      </c>
      <c r="Q122" s="3">
        <f t="shared" si="1"/>
        <v>99.620169423154522</v>
      </c>
      <c r="R122" s="2" t="s">
        <v>86</v>
      </c>
      <c r="S122" s="3" t="s">
        <v>29</v>
      </c>
      <c r="T122" s="7">
        <v>1710</v>
      </c>
      <c r="U122" s="7">
        <v>2355</v>
      </c>
      <c r="V122" s="3" t="s">
        <v>84</v>
      </c>
    </row>
    <row r="123" spans="1:22" x14ac:dyDescent="0.2">
      <c r="A123" s="7">
        <v>118</v>
      </c>
      <c r="B123" s="2" t="s">
        <v>82</v>
      </c>
      <c r="C123" s="2" t="s">
        <v>74</v>
      </c>
      <c r="D123" s="2">
        <v>15.126448362720398</v>
      </c>
      <c r="E123" s="2">
        <v>0.48362720403022658</v>
      </c>
      <c r="F123" s="2">
        <v>2.377833753148614</v>
      </c>
      <c r="G123" s="2">
        <v>71.133501259445808</v>
      </c>
      <c r="H123" s="2">
        <v>9.0680100755667487E-2</v>
      </c>
      <c r="I123" s="2">
        <v>0.34256926952141048</v>
      </c>
      <c r="J123" s="2">
        <v>1.0176322418136017</v>
      </c>
      <c r="K123" s="2">
        <v>0.5944584382871535</v>
      </c>
      <c r="L123" s="2">
        <v>7.8186397984886629</v>
      </c>
      <c r="M123" s="2">
        <v>9.0680100755667487E-2</v>
      </c>
      <c r="N123" s="2">
        <v>0.38287153652392936</v>
      </c>
      <c r="O123" s="2">
        <v>0.4433249370277077</v>
      </c>
      <c r="P123" s="2">
        <v>0</v>
      </c>
      <c r="Q123" s="3">
        <f t="shared" si="1"/>
        <v>99.90226700251884</v>
      </c>
      <c r="R123" s="2" t="s">
        <v>87</v>
      </c>
      <c r="S123" s="3" t="s">
        <v>29</v>
      </c>
      <c r="T123" s="7">
        <v>1710</v>
      </c>
      <c r="U123" s="7">
        <v>2803</v>
      </c>
      <c r="V123" s="3" t="s">
        <v>88</v>
      </c>
    </row>
    <row r="124" spans="1:22" x14ac:dyDescent="0.2">
      <c r="A124" s="7">
        <v>119</v>
      </c>
      <c r="B124" s="2" t="s">
        <v>82</v>
      </c>
      <c r="C124" s="2" t="s">
        <v>74</v>
      </c>
      <c r="D124" s="2">
        <v>14.820867479512295</v>
      </c>
      <c r="E124" s="2">
        <v>0.53967619428343006</v>
      </c>
      <c r="F124" s="2">
        <v>2.3785728562862287</v>
      </c>
      <c r="G124" s="2">
        <v>70.837497501499115</v>
      </c>
      <c r="H124" s="2">
        <v>7.9952028782730375E-2</v>
      </c>
      <c r="I124" s="2">
        <v>0.15990405756546075</v>
      </c>
      <c r="J124" s="2">
        <v>1.0693583849690187</v>
      </c>
      <c r="K124" s="2">
        <v>0.65960423745752561</v>
      </c>
      <c r="L124" s="2">
        <v>8.4149510293823724</v>
      </c>
      <c r="M124" s="2">
        <v>2.9982010793523889E-2</v>
      </c>
      <c r="N124" s="2">
        <v>0.29982010793523889</v>
      </c>
      <c r="O124" s="2">
        <v>0.43973615830501706</v>
      </c>
      <c r="P124" s="2">
        <v>0</v>
      </c>
      <c r="Q124" s="3">
        <f t="shared" si="1"/>
        <v>99.729922046771946</v>
      </c>
      <c r="R124" s="2" t="s">
        <v>24</v>
      </c>
      <c r="S124" s="3" t="s">
        <v>29</v>
      </c>
      <c r="T124" s="7">
        <v>1710</v>
      </c>
      <c r="U124" s="7">
        <v>2802</v>
      </c>
      <c r="V124" s="3" t="s">
        <v>30</v>
      </c>
    </row>
    <row r="125" spans="1:22" x14ac:dyDescent="0.2">
      <c r="A125" s="7">
        <v>120</v>
      </c>
      <c r="B125" s="2" t="s">
        <v>82</v>
      </c>
      <c r="C125" s="2" t="s">
        <v>74</v>
      </c>
      <c r="D125" s="2">
        <v>15.529739551786797</v>
      </c>
      <c r="E125" s="2">
        <v>0.56531395114072291</v>
      </c>
      <c r="F125" s="2">
        <v>2.372299616394105</v>
      </c>
      <c r="G125" s="2">
        <v>70.825762164344852</v>
      </c>
      <c r="H125" s="2">
        <v>6.0569351907934589E-2</v>
      </c>
      <c r="I125" s="2">
        <v>0.31294165152432873</v>
      </c>
      <c r="J125" s="2">
        <v>1.0599636583888554</v>
      </c>
      <c r="K125" s="2">
        <v>0.59559862709469014</v>
      </c>
      <c r="L125" s="2">
        <v>7.6822128003230379</v>
      </c>
      <c r="M125" s="2">
        <v>0.12113870381586918</v>
      </c>
      <c r="N125" s="2">
        <v>0.49464970724813251</v>
      </c>
      <c r="O125" s="2">
        <v>0.34322632747829601</v>
      </c>
      <c r="P125" s="2">
        <v>0</v>
      </c>
      <c r="Q125" s="3">
        <f t="shared" si="1"/>
        <v>99.963416111447614</v>
      </c>
      <c r="R125" s="2" t="s">
        <v>24</v>
      </c>
      <c r="S125" s="3" t="s">
        <v>25</v>
      </c>
      <c r="T125" s="7">
        <v>1790</v>
      </c>
      <c r="U125" s="7">
        <v>2758</v>
      </c>
      <c r="V125" s="3" t="s">
        <v>89</v>
      </c>
    </row>
    <row r="126" spans="1:22" x14ac:dyDescent="0.2">
      <c r="A126" s="7">
        <v>122</v>
      </c>
      <c r="B126" s="2" t="s">
        <v>82</v>
      </c>
      <c r="C126" s="2" t="s">
        <v>74</v>
      </c>
      <c r="D126" s="2">
        <v>15.903583977512296</v>
      </c>
      <c r="E126" s="2">
        <v>0.53207509286216248</v>
      </c>
      <c r="F126" s="2">
        <v>2.3491617307499251</v>
      </c>
      <c r="G126" s="2">
        <v>70.585282602148382</v>
      </c>
      <c r="H126" s="2">
        <v>0.100391526955125</v>
      </c>
      <c r="I126" s="2">
        <v>0.25097881738781253</v>
      </c>
      <c r="J126" s="2">
        <v>1.0340327276377874</v>
      </c>
      <c r="K126" s="2">
        <v>0.60234916173075004</v>
      </c>
      <c r="L126" s="2">
        <v>7.4189338419837378</v>
      </c>
      <c r="M126" s="2">
        <v>7.0274068868587516E-2</v>
      </c>
      <c r="N126" s="2">
        <v>0.49191848208011252</v>
      </c>
      <c r="O126" s="2">
        <v>0.43168356590703749</v>
      </c>
      <c r="P126" s="2">
        <v>0</v>
      </c>
      <c r="Q126" s="3">
        <f t="shared" si="1"/>
        <v>99.770665595823729</v>
      </c>
      <c r="R126" s="2" t="s">
        <v>24</v>
      </c>
      <c r="S126" s="3" t="s">
        <v>25</v>
      </c>
      <c r="T126" s="7">
        <v>1790</v>
      </c>
      <c r="U126" s="7">
        <v>2757</v>
      </c>
      <c r="V126" s="3" t="s">
        <v>90</v>
      </c>
    </row>
    <row r="127" spans="1:22" x14ac:dyDescent="0.2">
      <c r="A127" s="7">
        <v>123</v>
      </c>
      <c r="B127" s="2" t="s">
        <v>82</v>
      </c>
      <c r="C127" s="2" t="s">
        <v>74</v>
      </c>
      <c r="D127" s="2">
        <v>15.240615630621624</v>
      </c>
      <c r="E127" s="2">
        <v>0.49970017989206467</v>
      </c>
      <c r="F127" s="2">
        <v>2.4385368778732754</v>
      </c>
      <c r="G127" s="2">
        <v>70.73755746552068</v>
      </c>
      <c r="H127" s="2">
        <v>4.9970017989206465E-2</v>
      </c>
      <c r="I127" s="2">
        <v>0.27983210073955628</v>
      </c>
      <c r="J127" s="2">
        <v>1.0393763741754944</v>
      </c>
      <c r="K127" s="2">
        <v>0.60963421946831886</v>
      </c>
      <c r="L127" s="2">
        <v>7.7253647811313195</v>
      </c>
      <c r="M127" s="2">
        <v>0.11992804317409553</v>
      </c>
      <c r="N127" s="2">
        <v>0.51968818708774722</v>
      </c>
      <c r="O127" s="2">
        <v>0.42974215470717564</v>
      </c>
      <c r="P127" s="2">
        <v>0</v>
      </c>
      <c r="Q127" s="3">
        <f t="shared" si="1"/>
        <v>99.689946032380561</v>
      </c>
      <c r="R127" s="2" t="s">
        <v>24</v>
      </c>
      <c r="S127" s="3" t="s">
        <v>25</v>
      </c>
      <c r="T127" s="7">
        <v>1790</v>
      </c>
      <c r="U127" s="7">
        <v>2757</v>
      </c>
      <c r="V127" s="3" t="s">
        <v>91</v>
      </c>
    </row>
    <row r="128" spans="1:22" x14ac:dyDescent="0.2">
      <c r="A128" s="7">
        <v>124</v>
      </c>
      <c r="B128" s="2" t="s">
        <v>82</v>
      </c>
      <c r="C128" s="2" t="s">
        <v>74</v>
      </c>
      <c r="D128" s="2">
        <v>15.230999292714964</v>
      </c>
      <c r="E128" s="2">
        <v>0.48499545316762654</v>
      </c>
      <c r="F128" s="2">
        <v>2.4148731938971406</v>
      </c>
      <c r="G128" s="2">
        <v>71.11245832070324</v>
      </c>
      <c r="H128" s="2">
        <v>-5.0520359704961097E-2</v>
      </c>
      <c r="I128" s="2">
        <v>0.24249772658381327</v>
      </c>
      <c r="J128" s="2">
        <v>1.0003031221582297</v>
      </c>
      <c r="K128" s="2">
        <v>0.61634838840052542</v>
      </c>
      <c r="L128" s="2">
        <v>7.9114883297969083</v>
      </c>
      <c r="M128" s="2">
        <v>1.0104071940992221E-2</v>
      </c>
      <c r="N128" s="2">
        <v>0.52541174093159548</v>
      </c>
      <c r="O128" s="2">
        <v>0.37385066181671212</v>
      </c>
      <c r="P128" s="2">
        <v>0</v>
      </c>
      <c r="Q128" s="3">
        <f t="shared" si="1"/>
        <v>99.872809942406789</v>
      </c>
      <c r="R128" s="2" t="s">
        <v>24</v>
      </c>
      <c r="S128" s="3" t="s">
        <v>25</v>
      </c>
      <c r="T128" s="7">
        <v>1790</v>
      </c>
      <c r="U128" s="7">
        <v>2757</v>
      </c>
      <c r="V128" s="3" t="s">
        <v>92</v>
      </c>
    </row>
    <row r="129" spans="1:22" x14ac:dyDescent="0.2">
      <c r="A129" s="7">
        <v>125</v>
      </c>
      <c r="B129" s="2" t="s">
        <v>82</v>
      </c>
      <c r="C129" s="2" t="s">
        <v>74</v>
      </c>
      <c r="D129" s="2">
        <v>15.278642714570859</v>
      </c>
      <c r="E129" s="2">
        <v>0.55888223552894223</v>
      </c>
      <c r="F129" s="2">
        <v>2.3952095808383236</v>
      </c>
      <c r="G129" s="2">
        <v>70.878243512974066</v>
      </c>
      <c r="H129" s="2">
        <v>9.9800399201596824E-3</v>
      </c>
      <c r="I129" s="2">
        <v>0.31936127744510984</v>
      </c>
      <c r="J129" s="2">
        <v>1.0179640718562875</v>
      </c>
      <c r="K129" s="2">
        <v>0.53892215568862278</v>
      </c>
      <c r="L129" s="2">
        <v>7.7345309381237533</v>
      </c>
      <c r="M129" s="2">
        <v>1.9960079840319365E-2</v>
      </c>
      <c r="N129" s="2">
        <v>0.46906187624750506</v>
      </c>
      <c r="O129" s="2">
        <v>0.439121756487026</v>
      </c>
      <c r="P129" s="2">
        <v>0</v>
      </c>
      <c r="Q129" s="3">
        <f t="shared" si="1"/>
        <v>99.659880239520973</v>
      </c>
      <c r="R129" s="2" t="s">
        <v>24</v>
      </c>
      <c r="S129" s="3" t="s">
        <v>93</v>
      </c>
      <c r="T129" s="7">
        <v>1710</v>
      </c>
      <c r="U129" s="7">
        <v>2739</v>
      </c>
      <c r="V129" s="3" t="s">
        <v>94</v>
      </c>
    </row>
    <row r="130" spans="1:22" x14ac:dyDescent="0.2">
      <c r="A130" s="7">
        <v>126</v>
      </c>
      <c r="B130" s="2" t="s">
        <v>82</v>
      </c>
      <c r="C130" s="2" t="s">
        <v>74</v>
      </c>
      <c r="D130" s="2">
        <v>15.157778889444725</v>
      </c>
      <c r="E130" s="2">
        <v>0.46023011505752881</v>
      </c>
      <c r="F130" s="2">
        <v>2.3411705852926468</v>
      </c>
      <c r="G130" s="2">
        <v>70.865432716358185</v>
      </c>
      <c r="H130" s="2">
        <v>-2.0010005002501254E-2</v>
      </c>
      <c r="I130" s="2">
        <v>0.24012006003001504</v>
      </c>
      <c r="J130" s="2">
        <v>1.0805402701350677</v>
      </c>
      <c r="K130" s="2">
        <v>0.52026013006503258</v>
      </c>
      <c r="L130" s="2">
        <v>7.7838919459729876</v>
      </c>
      <c r="M130" s="2">
        <v>0.14007003501750878</v>
      </c>
      <c r="N130" s="2">
        <v>0.5002501250625313</v>
      </c>
      <c r="O130" s="2">
        <v>0.47023511755877945</v>
      </c>
      <c r="P130" s="2">
        <v>0</v>
      </c>
      <c r="Q130" s="3">
        <f t="shared" si="1"/>
        <v>99.53996998499251</v>
      </c>
      <c r="R130" s="2" t="s">
        <v>24</v>
      </c>
      <c r="S130" s="3" t="s">
        <v>93</v>
      </c>
      <c r="T130" s="7">
        <v>1710</v>
      </c>
      <c r="U130" s="7">
        <v>2739</v>
      </c>
      <c r="V130" s="3" t="s">
        <v>94</v>
      </c>
    </row>
    <row r="131" spans="1:22" x14ac:dyDescent="0.2">
      <c r="A131" s="7">
        <v>127</v>
      </c>
      <c r="B131" s="2" t="s">
        <v>82</v>
      </c>
      <c r="C131" s="2" t="s">
        <v>74</v>
      </c>
      <c r="D131" s="2">
        <v>15.240431321173032</v>
      </c>
      <c r="E131" s="2">
        <v>0.40310390003023278</v>
      </c>
      <c r="F131" s="2">
        <v>2.3279250226745942</v>
      </c>
      <c r="G131" s="2">
        <v>71.178071147838352</v>
      </c>
      <c r="H131" s="2">
        <v>0</v>
      </c>
      <c r="I131" s="2">
        <v>0.20155195001511639</v>
      </c>
      <c r="J131" s="2">
        <v>1.0178373475763378</v>
      </c>
      <c r="K131" s="2">
        <v>0.63488864254761668</v>
      </c>
      <c r="L131" s="2">
        <v>7.8202156605865163</v>
      </c>
      <c r="M131" s="2">
        <v>0.10077597500755819</v>
      </c>
      <c r="N131" s="2">
        <v>0.53411266754005848</v>
      </c>
      <c r="O131" s="2">
        <v>0.44341429003325605</v>
      </c>
      <c r="P131" s="2">
        <v>0</v>
      </c>
      <c r="Q131" s="3">
        <f t="shared" si="1"/>
        <v>99.902327925022675</v>
      </c>
      <c r="R131" s="2" t="s">
        <v>24</v>
      </c>
      <c r="S131" s="3" t="s">
        <v>93</v>
      </c>
      <c r="T131" s="7">
        <v>1710</v>
      </c>
      <c r="U131" s="7">
        <v>2739</v>
      </c>
      <c r="V131" s="3" t="s">
        <v>94</v>
      </c>
    </row>
    <row r="132" spans="1:22" x14ac:dyDescent="0.2">
      <c r="A132" s="7">
        <v>128</v>
      </c>
      <c r="B132" s="2" t="s">
        <v>95</v>
      </c>
      <c r="C132" s="2" t="s">
        <v>74</v>
      </c>
      <c r="D132" s="2">
        <v>14.810100611560467</v>
      </c>
      <c r="E132" s="2">
        <v>0.483330045373841</v>
      </c>
      <c r="F132" s="2">
        <v>2.357466956007102</v>
      </c>
      <c r="G132" s="2">
        <v>71.019925034523581</v>
      </c>
      <c r="H132" s="2">
        <v>0.1085026632471888</v>
      </c>
      <c r="I132" s="2">
        <v>0.3452357466956007</v>
      </c>
      <c r="J132" s="2">
        <v>1.1343460248569737</v>
      </c>
      <c r="K132" s="2">
        <v>0.60169658709804696</v>
      </c>
      <c r="L132" s="2">
        <v>7.9700138094298678</v>
      </c>
      <c r="M132" s="2">
        <v>0.11836654172420596</v>
      </c>
      <c r="N132" s="2">
        <v>0.3452357466956007</v>
      </c>
      <c r="O132" s="2">
        <v>0.2465969619254291</v>
      </c>
      <c r="P132" s="2">
        <v>0</v>
      </c>
      <c r="Q132" s="3">
        <f t="shared" si="1"/>
        <v>99.540816729137916</v>
      </c>
      <c r="R132" s="2" t="s">
        <v>24</v>
      </c>
      <c r="S132" s="3" t="s">
        <v>96</v>
      </c>
      <c r="T132" s="7">
        <v>1790</v>
      </c>
      <c r="U132" s="7">
        <v>2463</v>
      </c>
      <c r="V132" s="3" t="s">
        <v>97</v>
      </c>
    </row>
    <row r="133" spans="1:22" x14ac:dyDescent="0.2">
      <c r="A133" s="7">
        <v>129</v>
      </c>
      <c r="B133" s="2" t="s">
        <v>95</v>
      </c>
      <c r="C133" s="2" t="s">
        <v>74</v>
      </c>
      <c r="D133" s="2">
        <v>14.797905126397422</v>
      </c>
      <c r="E133" s="2">
        <v>0.45321784671165277</v>
      </c>
      <c r="F133" s="2">
        <v>2.3567328029005945</v>
      </c>
      <c r="G133" s="2">
        <v>71.749420888306972</v>
      </c>
      <c r="H133" s="2">
        <v>0</v>
      </c>
      <c r="I133" s="2">
        <v>0.24171618491288147</v>
      </c>
      <c r="J133" s="2">
        <v>1.0575083089938564</v>
      </c>
      <c r="K133" s="2">
        <v>0.50357538523516976</v>
      </c>
      <c r="L133" s="2">
        <v>8.2284217947426743</v>
      </c>
      <c r="M133" s="2">
        <v>4.028603081881358E-2</v>
      </c>
      <c r="N133" s="2">
        <v>0.36257427736932224</v>
      </c>
      <c r="O133" s="2">
        <v>0.31221673884580525</v>
      </c>
      <c r="P133" s="2">
        <v>0</v>
      </c>
      <c r="Q133" s="3">
        <f t="shared" si="1"/>
        <v>100.10357538523516</v>
      </c>
      <c r="R133" s="2" t="s">
        <v>24</v>
      </c>
      <c r="S133" s="3" t="s">
        <v>96</v>
      </c>
      <c r="T133" s="7">
        <v>1790</v>
      </c>
      <c r="U133" s="7">
        <v>2463</v>
      </c>
      <c r="V133" s="3" t="s">
        <v>98</v>
      </c>
    </row>
    <row r="134" spans="1:22" x14ac:dyDescent="0.2">
      <c r="A134" s="7">
        <v>130</v>
      </c>
      <c r="B134" s="2" t="s">
        <v>95</v>
      </c>
      <c r="C134" s="2" t="s">
        <v>74</v>
      </c>
      <c r="D134" s="2">
        <v>14.776506084682691</v>
      </c>
      <c r="E134" s="2">
        <v>0.49280901136477923</v>
      </c>
      <c r="F134" s="2">
        <v>2.3735291159609773</v>
      </c>
      <c r="G134" s="2">
        <v>71.557879915518456</v>
      </c>
      <c r="H134" s="2">
        <v>4.0229307050186056E-2</v>
      </c>
      <c r="I134" s="2">
        <v>0.28160514935130243</v>
      </c>
      <c r="J134" s="2">
        <v>0.95544604244191889</v>
      </c>
      <c r="K134" s="2">
        <v>0.66378356632807001</v>
      </c>
      <c r="L134" s="2">
        <v>8.2972945791008748</v>
      </c>
      <c r="M134" s="2">
        <v>5.0286633812732573E-2</v>
      </c>
      <c r="N134" s="2">
        <v>0.34194910992658151</v>
      </c>
      <c r="O134" s="2">
        <v>0.35200643668912801</v>
      </c>
      <c r="P134" s="2">
        <v>0</v>
      </c>
      <c r="Q134" s="3">
        <f>SUM(D134:P134)</f>
        <v>100.18332495222771</v>
      </c>
      <c r="R134" s="2" t="s">
        <v>24</v>
      </c>
      <c r="S134" s="3" t="s">
        <v>96</v>
      </c>
      <c r="T134" s="7">
        <v>1790</v>
      </c>
      <c r="U134" s="7">
        <v>2463</v>
      </c>
      <c r="V134" s="3" t="s">
        <v>99</v>
      </c>
    </row>
    <row r="135" spans="1:22" x14ac:dyDescent="0.2">
      <c r="A135" s="7">
        <v>131</v>
      </c>
      <c r="B135" s="2" t="s">
        <v>95</v>
      </c>
      <c r="C135" s="2" t="s">
        <v>74</v>
      </c>
      <c r="D135" s="2">
        <v>14.582057416267945</v>
      </c>
      <c r="E135" s="2">
        <v>0.39872408293460931</v>
      </c>
      <c r="F135" s="2">
        <v>2.3524720893141953</v>
      </c>
      <c r="G135" s="2">
        <v>71.511164274322169</v>
      </c>
      <c r="H135" s="2">
        <v>9.9681020733652335E-3</v>
      </c>
      <c r="I135" s="2">
        <v>0.23923444976076561</v>
      </c>
      <c r="J135" s="2">
        <v>1.0566188197767148</v>
      </c>
      <c r="K135" s="2">
        <v>0.65789473684210542</v>
      </c>
      <c r="L135" s="2">
        <v>8.2336523125996823</v>
      </c>
      <c r="M135" s="2">
        <v>6.9776714513556645E-2</v>
      </c>
      <c r="N135" s="2">
        <v>0.41866028708133979</v>
      </c>
      <c r="O135" s="2">
        <v>0.31897926634768747</v>
      </c>
      <c r="P135" s="2">
        <v>0</v>
      </c>
      <c r="Q135" s="3">
        <f>SUM(D135:P135)</f>
        <v>99.849202551834139</v>
      </c>
      <c r="R135" s="2" t="s">
        <v>24</v>
      </c>
      <c r="S135" s="3" t="s">
        <v>96</v>
      </c>
      <c r="T135" s="7">
        <v>1790</v>
      </c>
      <c r="U135" s="7">
        <v>2463</v>
      </c>
      <c r="V135" s="3" t="s">
        <v>100</v>
      </c>
    </row>
    <row r="136" spans="1:22" x14ac:dyDescent="0.2">
      <c r="A136" s="7">
        <v>132</v>
      </c>
      <c r="B136" s="2" t="s">
        <v>95</v>
      </c>
      <c r="C136" s="2" t="s">
        <v>74</v>
      </c>
      <c r="D136" s="2">
        <v>14.897254592139047</v>
      </c>
      <c r="E136" s="2">
        <v>0.4048982816511949</v>
      </c>
      <c r="F136" s="2">
        <v>2.3306340114556585</v>
      </c>
      <c r="G136" s="2">
        <v>71.222595299229695</v>
      </c>
      <c r="H136" s="2">
        <v>9.875567845151095E-3</v>
      </c>
      <c r="I136" s="2">
        <v>0.28639146750938171</v>
      </c>
      <c r="J136" s="2">
        <v>1.0863124629666208</v>
      </c>
      <c r="K136" s="2">
        <v>0.48390282441240368</v>
      </c>
      <c r="L136" s="2">
        <v>8.1473434722496538</v>
      </c>
      <c r="M136" s="2">
        <v>6.9128974916057684E-2</v>
      </c>
      <c r="N136" s="2">
        <v>0.30614260319968395</v>
      </c>
      <c r="O136" s="2">
        <v>0.38514714596089272</v>
      </c>
      <c r="P136" s="2">
        <v>0</v>
      </c>
      <c r="Q136" s="3">
        <f>SUM(D136:P136)</f>
        <v>99.629626703535422</v>
      </c>
      <c r="R136" s="2" t="s">
        <v>24</v>
      </c>
      <c r="S136" s="3" t="s">
        <v>96</v>
      </c>
      <c r="T136" s="7">
        <v>1790</v>
      </c>
      <c r="U136" s="7">
        <v>2463</v>
      </c>
      <c r="V136" s="3" t="s">
        <v>101</v>
      </c>
    </row>
  </sheetData>
  <phoneticPr fontId="3" type="noConversion"/>
  <pageMargins left="0.75" right="0.75" top="1" bottom="1" header="0.5" footer="0.5"/>
  <pageSetup paperSize="9" orientation="landscape" r:id="rId1"/>
  <headerFooter alignWithMargins="0">
    <oddHeader>&amp;LBasinghall St EDXA analyses</oddHeader>
  </headerFooter>
  <rowBreaks count="2" manualBreakCount="2">
    <brk id="70" max="16" man="1"/>
    <brk id="10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6"/>
  <sheetViews>
    <sheetView zoomScaleNormal="100" zoomScaleSheetLayoutView="100" workbookViewId="0">
      <selection activeCell="BS12" sqref="BS12"/>
    </sheetView>
  </sheetViews>
  <sheetFormatPr defaultRowHeight="12.75" x14ac:dyDescent="0.2"/>
  <cols>
    <col min="1" max="14" width="6.7109375" style="28" customWidth="1"/>
    <col min="15" max="24" width="6.7109375" customWidth="1"/>
    <col min="25" max="25" width="6.7109375" style="25" customWidth="1"/>
    <col min="26" max="45" width="6.7109375" style="28" customWidth="1"/>
    <col min="46" max="46" width="6.7109375" style="81" customWidth="1"/>
    <col min="47" max="52" width="6.7109375" style="28" customWidth="1"/>
    <col min="53" max="64" width="6.7109375" customWidth="1"/>
    <col min="65" max="65" width="6.7109375" style="28" customWidth="1"/>
    <col min="66" max="67" width="6.7109375" customWidth="1"/>
  </cols>
  <sheetData>
    <row r="1" spans="1:67" s="12" customFormat="1" ht="11.25" x14ac:dyDescent="0.2">
      <c r="A1" s="68"/>
      <c r="B1" s="68" t="s">
        <v>105</v>
      </c>
      <c r="C1" s="68" t="s">
        <v>105</v>
      </c>
      <c r="D1" s="68" t="s">
        <v>105</v>
      </c>
      <c r="E1" s="68" t="s">
        <v>105</v>
      </c>
      <c r="F1" s="68" t="s">
        <v>105</v>
      </c>
      <c r="G1" s="68" t="s">
        <v>105</v>
      </c>
      <c r="H1" s="68" t="s">
        <v>105</v>
      </c>
      <c r="I1" s="68" t="s">
        <v>105</v>
      </c>
      <c r="J1" s="68" t="s">
        <v>105</v>
      </c>
      <c r="K1" s="68" t="s">
        <v>105</v>
      </c>
      <c r="L1" s="68"/>
      <c r="M1" s="68" t="s">
        <v>105</v>
      </c>
      <c r="N1" s="68"/>
      <c r="O1" s="13" t="s">
        <v>105</v>
      </c>
      <c r="P1" s="13" t="s">
        <v>105</v>
      </c>
      <c r="Q1" s="13" t="s">
        <v>105</v>
      </c>
      <c r="R1" s="13" t="s">
        <v>105</v>
      </c>
      <c r="S1" s="13" t="s">
        <v>105</v>
      </c>
      <c r="T1" s="13" t="s">
        <v>105</v>
      </c>
      <c r="U1" s="13" t="s">
        <v>105</v>
      </c>
      <c r="V1" s="13" t="s">
        <v>105</v>
      </c>
      <c r="W1" s="13" t="s">
        <v>105</v>
      </c>
      <c r="X1" s="13" t="s">
        <v>105</v>
      </c>
      <c r="Y1" s="13" t="s">
        <v>105</v>
      </c>
      <c r="Z1" s="68"/>
      <c r="AA1" s="68" t="s">
        <v>106</v>
      </c>
      <c r="AB1" s="68" t="s">
        <v>106</v>
      </c>
      <c r="AC1" s="68" t="s">
        <v>106</v>
      </c>
      <c r="AD1" s="68" t="s">
        <v>106</v>
      </c>
      <c r="AE1" s="68" t="s">
        <v>106</v>
      </c>
      <c r="AF1" s="68" t="s">
        <v>106</v>
      </c>
      <c r="AG1" s="68" t="s">
        <v>106</v>
      </c>
      <c r="AH1" s="68" t="s">
        <v>106</v>
      </c>
      <c r="AI1" s="68" t="s">
        <v>106</v>
      </c>
      <c r="AJ1" s="68" t="s">
        <v>106</v>
      </c>
      <c r="AK1" s="68" t="s">
        <v>106</v>
      </c>
      <c r="AL1" s="68" t="s">
        <v>106</v>
      </c>
      <c r="AM1" s="68"/>
      <c r="AN1" s="68" t="s">
        <v>106</v>
      </c>
      <c r="AO1" s="68" t="s">
        <v>106</v>
      </c>
      <c r="AP1" s="68" t="s">
        <v>106</v>
      </c>
      <c r="AQ1" s="68" t="s">
        <v>106</v>
      </c>
      <c r="AR1" s="68" t="s">
        <v>106</v>
      </c>
      <c r="AS1" s="68" t="s">
        <v>106</v>
      </c>
      <c r="AT1" s="68" t="s">
        <v>106</v>
      </c>
      <c r="AU1" s="68" t="s">
        <v>106</v>
      </c>
      <c r="AV1" s="68" t="s">
        <v>106</v>
      </c>
      <c r="AW1" s="68" t="s">
        <v>106</v>
      </c>
      <c r="AX1" s="68" t="s">
        <v>106</v>
      </c>
      <c r="AY1" s="68" t="s">
        <v>106</v>
      </c>
      <c r="AZ1" s="68"/>
      <c r="BA1" s="12" t="s">
        <v>106</v>
      </c>
      <c r="BB1" s="12" t="s">
        <v>106</v>
      </c>
      <c r="BC1" s="12" t="s">
        <v>106</v>
      </c>
      <c r="BD1" s="12" t="s">
        <v>106</v>
      </c>
      <c r="BE1" s="12" t="s">
        <v>106</v>
      </c>
      <c r="BF1" s="12" t="s">
        <v>106</v>
      </c>
      <c r="BG1" s="12" t="s">
        <v>106</v>
      </c>
      <c r="BH1" s="12" t="s">
        <v>106</v>
      </c>
      <c r="BI1" s="12" t="s">
        <v>106</v>
      </c>
      <c r="BJ1" s="12" t="s">
        <v>106</v>
      </c>
      <c r="BK1" s="12" t="s">
        <v>106</v>
      </c>
      <c r="BL1" s="12" t="s">
        <v>106</v>
      </c>
      <c r="BM1" s="68"/>
      <c r="BN1" s="12" t="s">
        <v>106</v>
      </c>
      <c r="BO1" s="12" t="s">
        <v>106</v>
      </c>
    </row>
    <row r="2" spans="1:67" s="18" customFormat="1" x14ac:dyDescent="0.2">
      <c r="A2" s="69"/>
      <c r="B2" s="70" t="s">
        <v>6</v>
      </c>
      <c r="C2" s="71" t="s">
        <v>12</v>
      </c>
      <c r="D2" s="70" t="s">
        <v>5</v>
      </c>
      <c r="E2" s="70" t="s">
        <v>14</v>
      </c>
      <c r="F2" s="71" t="s">
        <v>13</v>
      </c>
      <c r="G2" s="70" t="s">
        <v>4</v>
      </c>
      <c r="H2" s="70" t="s">
        <v>11</v>
      </c>
      <c r="I2" s="70" t="s">
        <v>3</v>
      </c>
      <c r="J2" s="70" t="s">
        <v>10</v>
      </c>
      <c r="K2" s="70" t="s">
        <v>7</v>
      </c>
      <c r="L2" s="70" t="s">
        <v>107</v>
      </c>
      <c r="M2" s="70" t="s">
        <v>16</v>
      </c>
      <c r="N2" s="69"/>
      <c r="O2" s="14" t="s">
        <v>108</v>
      </c>
      <c r="P2" s="17" t="s">
        <v>54</v>
      </c>
      <c r="Q2" s="17" t="s">
        <v>109</v>
      </c>
      <c r="R2" s="17" t="s">
        <v>110</v>
      </c>
      <c r="S2" s="17" t="s">
        <v>111</v>
      </c>
      <c r="T2" s="17" t="s">
        <v>112</v>
      </c>
      <c r="U2" s="17" t="s">
        <v>113</v>
      </c>
      <c r="V2" s="17" t="s">
        <v>114</v>
      </c>
      <c r="W2" s="15" t="s">
        <v>115</v>
      </c>
      <c r="X2" s="17" t="s">
        <v>116</v>
      </c>
      <c r="Y2" s="17" t="s">
        <v>117</v>
      </c>
      <c r="Z2" s="69"/>
      <c r="AA2" s="71" t="s">
        <v>118</v>
      </c>
      <c r="AB2" s="78" t="s">
        <v>119</v>
      </c>
      <c r="AC2" s="78" t="s">
        <v>120</v>
      </c>
      <c r="AD2" s="71" t="s">
        <v>121</v>
      </c>
      <c r="AE2" s="70" t="s">
        <v>122</v>
      </c>
      <c r="AF2" s="78" t="s">
        <v>123</v>
      </c>
      <c r="AG2" s="78" t="s">
        <v>124</v>
      </c>
      <c r="AH2" s="78" t="s">
        <v>125</v>
      </c>
      <c r="AI2" s="78" t="s">
        <v>126</v>
      </c>
      <c r="AJ2" s="70" t="s">
        <v>127</v>
      </c>
      <c r="AK2" s="70" t="s">
        <v>128</v>
      </c>
      <c r="AL2" s="78" t="s">
        <v>129</v>
      </c>
      <c r="AM2" s="69"/>
      <c r="AN2" s="71" t="s">
        <v>130</v>
      </c>
      <c r="AO2" s="78" t="s">
        <v>131</v>
      </c>
      <c r="AP2" s="70" t="s">
        <v>132</v>
      </c>
      <c r="AQ2" s="70" t="s">
        <v>133</v>
      </c>
      <c r="AR2" s="70" t="s">
        <v>134</v>
      </c>
      <c r="AS2" s="70" t="s">
        <v>135</v>
      </c>
      <c r="AT2" s="78" t="s">
        <v>136</v>
      </c>
      <c r="AU2" s="70" t="s">
        <v>137</v>
      </c>
      <c r="AV2" s="70" t="s">
        <v>138</v>
      </c>
      <c r="AW2" s="70" t="s">
        <v>139</v>
      </c>
      <c r="AX2" s="70" t="s">
        <v>140</v>
      </c>
      <c r="AY2" s="70" t="s">
        <v>141</v>
      </c>
      <c r="AZ2" s="69"/>
      <c r="BA2" s="16" t="s">
        <v>142</v>
      </c>
      <c r="BB2" s="16" t="s">
        <v>143</v>
      </c>
      <c r="BC2" s="16" t="s">
        <v>144</v>
      </c>
      <c r="BD2" s="16" t="s">
        <v>145</v>
      </c>
      <c r="BE2" s="16" t="s">
        <v>146</v>
      </c>
      <c r="BF2" s="16" t="s">
        <v>147</v>
      </c>
      <c r="BG2" s="16" t="s">
        <v>148</v>
      </c>
      <c r="BH2" s="16" t="s">
        <v>149</v>
      </c>
      <c r="BI2" s="16" t="s">
        <v>150</v>
      </c>
      <c r="BJ2" s="16" t="s">
        <v>151</v>
      </c>
      <c r="BK2" s="16" t="s">
        <v>152</v>
      </c>
      <c r="BL2" s="19" t="s">
        <v>153</v>
      </c>
      <c r="BM2" s="69"/>
      <c r="BN2" s="16" t="s">
        <v>154</v>
      </c>
      <c r="BO2" s="16" t="s">
        <v>155</v>
      </c>
    </row>
    <row r="3" spans="1:67" x14ac:dyDescent="0.2">
      <c r="A3" s="72"/>
      <c r="B3" s="73" t="s">
        <v>156</v>
      </c>
      <c r="C3" s="74" t="s">
        <v>156</v>
      </c>
      <c r="D3" s="73" t="s">
        <v>156</v>
      </c>
      <c r="E3" s="73" t="s">
        <v>156</v>
      </c>
      <c r="F3" s="74" t="s">
        <v>156</v>
      </c>
      <c r="G3" s="73" t="s">
        <v>156</v>
      </c>
      <c r="H3" s="73" t="s">
        <v>156</v>
      </c>
      <c r="I3" s="73" t="s">
        <v>156</v>
      </c>
      <c r="J3" s="73" t="s">
        <v>156</v>
      </c>
      <c r="K3" s="73" t="s">
        <v>156</v>
      </c>
      <c r="L3" s="73" t="s">
        <v>156</v>
      </c>
      <c r="M3" s="73" t="s">
        <v>156</v>
      </c>
      <c r="N3" s="72"/>
      <c r="O3" s="20" t="s">
        <v>157</v>
      </c>
      <c r="P3" s="22" t="s">
        <v>157</v>
      </c>
      <c r="Q3" s="22" t="s">
        <v>157</v>
      </c>
      <c r="R3" s="22" t="s">
        <v>157</v>
      </c>
      <c r="S3" s="22" t="s">
        <v>157</v>
      </c>
      <c r="T3" s="22" t="s">
        <v>157</v>
      </c>
      <c r="U3" s="22" t="s">
        <v>157</v>
      </c>
      <c r="V3" s="22" t="s">
        <v>157</v>
      </c>
      <c r="W3" s="21" t="s">
        <v>157</v>
      </c>
      <c r="X3" s="22" t="s">
        <v>157</v>
      </c>
      <c r="Y3" s="22" t="s">
        <v>157</v>
      </c>
      <c r="Z3" s="72"/>
      <c r="AA3" s="79" t="s">
        <v>158</v>
      </c>
      <c r="AB3" s="80" t="s">
        <v>157</v>
      </c>
      <c r="AC3" s="80" t="s">
        <v>157</v>
      </c>
      <c r="AD3" s="79" t="s">
        <v>158</v>
      </c>
      <c r="AE3" s="77" t="s">
        <v>158</v>
      </c>
      <c r="AF3" s="80" t="s">
        <v>157</v>
      </c>
      <c r="AG3" s="80" t="s">
        <v>157</v>
      </c>
      <c r="AH3" s="80" t="s">
        <v>157</v>
      </c>
      <c r="AI3" s="80" t="s">
        <v>157</v>
      </c>
      <c r="AJ3" s="77" t="s">
        <v>157</v>
      </c>
      <c r="AK3" s="77" t="s">
        <v>157</v>
      </c>
      <c r="AL3" s="80" t="s">
        <v>157</v>
      </c>
      <c r="AM3" s="72"/>
      <c r="AN3" s="79" t="s">
        <v>157</v>
      </c>
      <c r="AO3" s="80" t="s">
        <v>157</v>
      </c>
      <c r="AP3" s="77" t="s">
        <v>157</v>
      </c>
      <c r="AQ3" s="77" t="s">
        <v>157</v>
      </c>
      <c r="AR3" s="77" t="s">
        <v>157</v>
      </c>
      <c r="AS3" s="77" t="s">
        <v>157</v>
      </c>
      <c r="AT3" s="80" t="s">
        <v>157</v>
      </c>
      <c r="AU3" s="77" t="s">
        <v>157</v>
      </c>
      <c r="AV3" s="77" t="s">
        <v>157</v>
      </c>
      <c r="AW3" s="77" t="s">
        <v>157</v>
      </c>
      <c r="AX3" s="77" t="s">
        <v>157</v>
      </c>
      <c r="AY3" s="77" t="s">
        <v>157</v>
      </c>
      <c r="AZ3" s="72"/>
      <c r="BA3" s="23" t="s">
        <v>157</v>
      </c>
      <c r="BB3" s="23" t="s">
        <v>157</v>
      </c>
      <c r="BC3" s="23" t="s">
        <v>157</v>
      </c>
      <c r="BD3" s="23" t="s">
        <v>157</v>
      </c>
      <c r="BE3" s="23" t="s">
        <v>157</v>
      </c>
      <c r="BF3" s="23" t="s">
        <v>157</v>
      </c>
      <c r="BG3" s="23" t="s">
        <v>157</v>
      </c>
      <c r="BH3" s="23" t="s">
        <v>157</v>
      </c>
      <c r="BI3" s="23" t="s">
        <v>157</v>
      </c>
      <c r="BJ3" s="23" t="s">
        <v>157</v>
      </c>
      <c r="BK3" s="23" t="s">
        <v>157</v>
      </c>
      <c r="BL3" s="24" t="s">
        <v>157</v>
      </c>
      <c r="BM3" s="72"/>
      <c r="BN3" s="23" t="s">
        <v>157</v>
      </c>
      <c r="BO3" s="23" t="s">
        <v>157</v>
      </c>
    </row>
    <row r="4" spans="1:67" x14ac:dyDescent="0.2">
      <c r="A4" s="71" t="s">
        <v>159</v>
      </c>
      <c r="B4" s="73">
        <v>56.982989801176998</v>
      </c>
      <c r="C4" s="74">
        <v>0.65465901948808669</v>
      </c>
      <c r="D4" s="73">
        <v>16.270615755969597</v>
      </c>
      <c r="E4" s="73">
        <v>6.3266748177052241</v>
      </c>
      <c r="F4" s="74">
        <v>0.10021938666109707</v>
      </c>
      <c r="G4" s="73">
        <v>7.57918236766377</v>
      </c>
      <c r="H4" s="73">
        <v>6.0015649664365487</v>
      </c>
      <c r="I4" s="73">
        <v>2.9641263973342999</v>
      </c>
      <c r="J4" s="73">
        <v>1.8357000568672499</v>
      </c>
      <c r="K4" s="73">
        <v>0.14048276509433863</v>
      </c>
      <c r="L4" s="73">
        <v>1.1499999999999999</v>
      </c>
      <c r="M4" s="73">
        <f>SUM(B4:L4)</f>
        <v>100.00621533439721</v>
      </c>
      <c r="N4" s="71" t="s">
        <v>159</v>
      </c>
      <c r="O4" s="20">
        <v>18.468635253916958</v>
      </c>
      <c r="P4" s="22">
        <v>119.081830455876</v>
      </c>
      <c r="Q4" s="22">
        <v>450.35549955175202</v>
      </c>
      <c r="R4" s="22">
        <v>30.548939655841654</v>
      </c>
      <c r="S4" s="22">
        <v>155.58027822292746</v>
      </c>
      <c r="T4" s="22">
        <v>44.166494199670602</v>
      </c>
      <c r="U4" s="22">
        <v>66.408541064814798</v>
      </c>
      <c r="V4" s="22">
        <v>260.06484252770161</v>
      </c>
      <c r="W4" s="21">
        <v>18.540709653447461</v>
      </c>
      <c r="X4" s="22">
        <v>120.37664430567769</v>
      </c>
      <c r="Y4" s="22">
        <v>308.31170400527583</v>
      </c>
      <c r="Z4" s="71" t="s">
        <v>159</v>
      </c>
      <c r="AA4" s="79">
        <v>0.66100000000000003</v>
      </c>
      <c r="AB4" s="80">
        <v>121.26600000000001</v>
      </c>
      <c r="AC4" s="80">
        <v>452.11100000000005</v>
      </c>
      <c r="AD4" s="79">
        <v>0.105</v>
      </c>
      <c r="AE4" s="77">
        <v>5.98</v>
      </c>
      <c r="AF4" s="80">
        <v>28.114999999999998</v>
      </c>
      <c r="AG4" s="80">
        <v>152.52699999999999</v>
      </c>
      <c r="AH4" s="80">
        <v>25.161000000000001</v>
      </c>
      <c r="AI4" s="80">
        <v>67.760000000000005</v>
      </c>
      <c r="AJ4" s="77">
        <v>16.550999999999998</v>
      </c>
      <c r="AK4" s="77">
        <v>69.41</v>
      </c>
      <c r="AL4" s="80">
        <v>243.928</v>
      </c>
      <c r="AM4" s="71" t="s">
        <v>159</v>
      </c>
      <c r="AN4" s="79">
        <v>18.171000000000003</v>
      </c>
      <c r="AO4" s="80">
        <v>116.113</v>
      </c>
      <c r="AP4" s="77">
        <v>9.1539999999999999</v>
      </c>
      <c r="AQ4" s="77">
        <v>0.54179999999999995</v>
      </c>
      <c r="AR4" s="77">
        <v>2.4900000000000002</v>
      </c>
      <c r="AS4" s="77">
        <v>4.2160000000000002</v>
      </c>
      <c r="AT4" s="80">
        <v>308.91200000000003</v>
      </c>
      <c r="AU4" s="77">
        <v>16.547999999999998</v>
      </c>
      <c r="AV4" s="77">
        <v>33.369999999999997</v>
      </c>
      <c r="AW4" s="77">
        <v>3.996</v>
      </c>
      <c r="AX4" s="77">
        <v>13.78</v>
      </c>
      <c r="AY4" s="77">
        <v>3.0920000000000001</v>
      </c>
      <c r="AZ4" s="71" t="s">
        <v>159</v>
      </c>
      <c r="BA4" s="23">
        <v>0.97032000000000007</v>
      </c>
      <c r="BB4" s="23">
        <v>3.0869999999999997</v>
      </c>
      <c r="BC4" s="23">
        <v>0.44850000000000001</v>
      </c>
      <c r="BD4" s="23">
        <v>2.9714999999999998</v>
      </c>
      <c r="BE4" s="23">
        <v>0.52300000000000002</v>
      </c>
      <c r="BF4" s="23">
        <v>1.5387500000000001</v>
      </c>
      <c r="BG4" s="23">
        <v>0.25900000000000001</v>
      </c>
      <c r="BH4" s="23">
        <v>1.7430400000000001</v>
      </c>
      <c r="BI4" s="23">
        <v>0.26200000000000001</v>
      </c>
      <c r="BJ4" s="23">
        <v>2.8355999999999999</v>
      </c>
      <c r="BK4" s="23">
        <v>0.629</v>
      </c>
      <c r="BL4" s="24">
        <v>20.747399999999999</v>
      </c>
      <c r="BM4" s="71" t="s">
        <v>159</v>
      </c>
      <c r="BN4" s="23">
        <v>4.74</v>
      </c>
      <c r="BO4" s="23">
        <v>2.363</v>
      </c>
    </row>
    <row r="5" spans="1:67" x14ac:dyDescent="0.2">
      <c r="A5" s="75" t="s">
        <v>160</v>
      </c>
      <c r="B5" s="73">
        <v>70.716029688985401</v>
      </c>
      <c r="C5" s="74">
        <v>9.0145253486136917E-2</v>
      </c>
      <c r="D5" s="73">
        <v>1.9566202399838699</v>
      </c>
      <c r="E5" s="73">
        <v>0.18988803495568399</v>
      </c>
      <c r="F5" s="74">
        <v>6.6280249396416593E-2</v>
      </c>
      <c r="G5" s="73">
        <v>0.104430144444099</v>
      </c>
      <c r="H5" s="73">
        <v>11.78027907912</v>
      </c>
      <c r="I5" s="73">
        <v>13.4219244519699</v>
      </c>
      <c r="J5" s="73">
        <v>7.70071620157015E-2</v>
      </c>
      <c r="K5" s="73">
        <v>0.104045733620443</v>
      </c>
      <c r="L5" s="73"/>
      <c r="M5" s="73">
        <f t="shared" ref="M5:M55" si="0">SUM(B5:L5)</f>
        <v>98.506650037977636</v>
      </c>
      <c r="N5" s="75" t="s">
        <v>160</v>
      </c>
      <c r="O5" s="20">
        <v>443.43840086879754</v>
      </c>
      <c r="P5" s="22">
        <v>455.10230326904002</v>
      </c>
      <c r="Q5" s="22">
        <v>417.23219411554663</v>
      </c>
      <c r="R5" s="22">
        <v>391.60688173743358</v>
      </c>
      <c r="S5" s="22">
        <v>466.638861102183</v>
      </c>
      <c r="T5" s="22">
        <v>411.01027689543099</v>
      </c>
      <c r="U5" s="22">
        <v>427.69566183367402</v>
      </c>
      <c r="V5" s="22">
        <v>504.24368759428302</v>
      </c>
      <c r="W5" s="21">
        <v>468.50695829797399</v>
      </c>
      <c r="X5" s="22">
        <v>452.96818767617901</v>
      </c>
      <c r="Y5" s="22">
        <v>446.299686346388</v>
      </c>
      <c r="Z5" s="75" t="s">
        <v>160</v>
      </c>
      <c r="AA5" s="79">
        <v>7.2999999999999995E-2</v>
      </c>
      <c r="AB5" s="80">
        <v>432.26600000000002</v>
      </c>
      <c r="AC5" s="80">
        <v>400.61100000000005</v>
      </c>
      <c r="AD5" s="79">
        <v>6.6000000000000003E-2</v>
      </c>
      <c r="AE5" s="77">
        <v>0.20199999999999999</v>
      </c>
      <c r="AF5" s="80">
        <v>399.59500000000003</v>
      </c>
      <c r="AG5" s="80">
        <v>470.42700000000002</v>
      </c>
      <c r="AH5" s="80">
        <v>425.95100000000002</v>
      </c>
      <c r="AI5" s="80">
        <v>455.8</v>
      </c>
      <c r="AJ5" s="77">
        <v>425.52100000000002</v>
      </c>
      <c r="AK5" s="77">
        <v>420.72</v>
      </c>
      <c r="AL5" s="80">
        <v>489.12799999999999</v>
      </c>
      <c r="AM5" s="75" t="s">
        <v>160</v>
      </c>
      <c r="AN5" s="79">
        <v>460.81099999999998</v>
      </c>
      <c r="AO5" s="80">
        <v>445.113</v>
      </c>
      <c r="AP5" s="77">
        <v>431.78</v>
      </c>
      <c r="AQ5" s="77">
        <v>370.73340000000002</v>
      </c>
      <c r="AR5" s="77">
        <v>389.5</v>
      </c>
      <c r="AS5" s="77">
        <v>343.26400000000001</v>
      </c>
      <c r="AT5" s="80">
        <v>428.012</v>
      </c>
      <c r="AU5" s="77">
        <v>447.12800000000004</v>
      </c>
      <c r="AV5" s="77">
        <v>454.41</v>
      </c>
      <c r="AW5" s="77">
        <v>455.005</v>
      </c>
      <c r="AX5" s="77">
        <v>429.61799999999994</v>
      </c>
      <c r="AY5" s="77">
        <v>439.899</v>
      </c>
      <c r="AZ5" s="75" t="s">
        <v>160</v>
      </c>
      <c r="BA5" s="23">
        <v>452.23896000000002</v>
      </c>
      <c r="BB5" s="23">
        <v>424.46899999999999</v>
      </c>
      <c r="BC5" s="23">
        <v>450.85980000000001</v>
      </c>
      <c r="BD5" s="23">
        <v>423.98895000000005</v>
      </c>
      <c r="BE5" s="23">
        <v>433.4</v>
      </c>
      <c r="BF5" s="23">
        <v>418.75715000000002</v>
      </c>
      <c r="BG5" s="23">
        <v>433</v>
      </c>
      <c r="BH5" s="23">
        <v>454.47896000000003</v>
      </c>
      <c r="BI5" s="23">
        <v>441.59899999999999</v>
      </c>
      <c r="BJ5" s="23">
        <v>421.91789999999997</v>
      </c>
      <c r="BK5" s="23">
        <v>380.49900000000002</v>
      </c>
      <c r="BL5" s="24">
        <v>391.67340000000002</v>
      </c>
      <c r="BM5" s="75" t="s">
        <v>160</v>
      </c>
      <c r="BN5" s="23">
        <v>449.94799999999998</v>
      </c>
      <c r="BO5" s="23">
        <v>463.90199999999999</v>
      </c>
    </row>
    <row r="6" spans="1:67" x14ac:dyDescent="0.2">
      <c r="A6" s="75" t="s">
        <v>161</v>
      </c>
      <c r="B6" s="73">
        <v>73.355693501120243</v>
      </c>
      <c r="C6" s="74">
        <v>6.5349206357460166E-2</v>
      </c>
      <c r="D6" s="73">
        <v>2.4775801149223997</v>
      </c>
      <c r="E6" s="73">
        <v>0.62302418922917624</v>
      </c>
      <c r="F6" s="74">
        <v>0.41742726619320791</v>
      </c>
      <c r="G6" s="73">
        <v>0.53625726813403929</v>
      </c>
      <c r="H6" s="73">
        <v>7.0736026222470016</v>
      </c>
      <c r="I6" s="73">
        <v>13.496617428469914</v>
      </c>
      <c r="J6" s="73">
        <v>0.72423161390009749</v>
      </c>
      <c r="K6" s="73">
        <v>0.18718667682695761</v>
      </c>
      <c r="L6" s="73"/>
      <c r="M6" s="73">
        <f t="shared" si="0"/>
        <v>98.95696988740049</v>
      </c>
      <c r="N6" s="75" t="s">
        <v>161</v>
      </c>
      <c r="O6" s="20">
        <v>0.85410664668360547</v>
      </c>
      <c r="P6" s="22">
        <v>12.7390124687611</v>
      </c>
      <c r="Q6" s="22">
        <v>26.323128026043321</v>
      </c>
      <c r="R6" s="22">
        <v>9.2334828698010014</v>
      </c>
      <c r="S6" s="22">
        <v>7.8956959799749304</v>
      </c>
      <c r="T6" s="22">
        <v>24.701728247590761</v>
      </c>
      <c r="U6" s="22">
        <v>55.236737275172601</v>
      </c>
      <c r="V6" s="22">
        <v>436.00925314019003</v>
      </c>
      <c r="W6" s="21">
        <v>8.5278597661261379</v>
      </c>
      <c r="X6" s="22">
        <v>48.133423121590262</v>
      </c>
      <c r="Y6" s="22">
        <v>287.80525914134813</v>
      </c>
      <c r="Z6" s="75" t="s">
        <v>161</v>
      </c>
      <c r="AA6" s="79">
        <v>6.6192771084337354E-2</v>
      </c>
      <c r="AB6" s="80">
        <v>16.497746987951803</v>
      </c>
      <c r="AC6" s="80">
        <v>28.605969185117555</v>
      </c>
      <c r="AD6" s="79">
        <v>0.44179640718562874</v>
      </c>
      <c r="AE6" s="77">
        <v>0.52550000000000008</v>
      </c>
      <c r="AF6" s="80">
        <v>10.851220031369031</v>
      </c>
      <c r="AG6" s="80">
        <v>10.456773170052882</v>
      </c>
      <c r="AH6" s="80">
        <v>30.825716941497742</v>
      </c>
      <c r="AI6" s="80">
        <v>53.117101174237931</v>
      </c>
      <c r="AJ6" s="77">
        <v>3.3677355371900828</v>
      </c>
      <c r="AK6" s="77">
        <v>10.861886792452831</v>
      </c>
      <c r="AL6" s="80">
        <v>426.90649740932645</v>
      </c>
      <c r="AM6" s="75" t="s">
        <v>161</v>
      </c>
      <c r="AN6" s="79">
        <v>7.5659679624092258</v>
      </c>
      <c r="AO6" s="80">
        <v>49.587182776801399</v>
      </c>
      <c r="AP6" s="77">
        <v>2.4552032917577473</v>
      </c>
      <c r="AQ6" s="77">
        <v>2.0115536697247705</v>
      </c>
      <c r="AR6" s="77">
        <v>23.861005603985053</v>
      </c>
      <c r="AS6" s="77">
        <v>0.23294594594594595</v>
      </c>
      <c r="AT6" s="80">
        <v>245.45766744730673</v>
      </c>
      <c r="AU6" s="77">
        <v>6.5388903225806452</v>
      </c>
      <c r="AV6" s="77">
        <v>12.740439982913285</v>
      </c>
      <c r="AW6" s="77">
        <v>1.633549569652534</v>
      </c>
      <c r="AX6" s="77">
        <v>6.1999113263785395</v>
      </c>
      <c r="AY6" s="77">
        <v>1.2973384146341465</v>
      </c>
      <c r="AZ6" s="75" t="s">
        <v>161</v>
      </c>
      <c r="BA6" s="23">
        <v>0.43408523160762935</v>
      </c>
      <c r="BB6" s="23">
        <v>1.1813439542483661</v>
      </c>
      <c r="BC6" s="23">
        <v>0.18858980891719745</v>
      </c>
      <c r="BD6" s="23">
        <v>1.1671783442088093</v>
      </c>
      <c r="BE6" s="23">
        <v>0.22311079545454546</v>
      </c>
      <c r="BF6" s="23">
        <v>0.65194702512119862</v>
      </c>
      <c r="BG6" s="23">
        <v>0.11230246913580248</v>
      </c>
      <c r="BH6" s="23">
        <v>0.63756297933685735</v>
      </c>
      <c r="BI6" s="23">
        <v>0.108</v>
      </c>
      <c r="BJ6" s="23">
        <v>1.1730370370400001</v>
      </c>
      <c r="BK6" s="23">
        <v>0.21754491017964001</v>
      </c>
      <c r="BL6" s="24">
        <v>131.00896636402939</v>
      </c>
      <c r="BM6" s="75" t="s">
        <v>161</v>
      </c>
      <c r="BN6" s="23">
        <v>1.175409638554217</v>
      </c>
      <c r="BO6" s="23">
        <v>0.89100000000000001</v>
      </c>
    </row>
    <row r="7" spans="1:67" x14ac:dyDescent="0.2">
      <c r="A7" s="76" t="s">
        <v>162</v>
      </c>
      <c r="B7" s="73">
        <v>72.376036725244575</v>
      </c>
      <c r="C7" s="74">
        <v>6.4655648835949778E-2</v>
      </c>
      <c r="D7" s="73">
        <v>2.3731549993693402</v>
      </c>
      <c r="E7" s="73">
        <v>0.62250244425343881</v>
      </c>
      <c r="F7" s="74">
        <v>0.42243824546108172</v>
      </c>
      <c r="G7" s="73">
        <v>0.55055339817992988</v>
      </c>
      <c r="H7" s="73">
        <v>7.8406815566511252</v>
      </c>
      <c r="I7" s="73">
        <v>15.163833885438352</v>
      </c>
      <c r="J7" s="73">
        <v>0.64333127588451722</v>
      </c>
      <c r="K7" s="73">
        <v>0.13336372836260929</v>
      </c>
      <c r="L7" s="73"/>
      <c r="M7" s="73">
        <f t="shared" si="0"/>
        <v>100.19055190768091</v>
      </c>
      <c r="N7" s="76" t="s">
        <v>162</v>
      </c>
      <c r="O7" s="20">
        <v>1.5430203369748263</v>
      </c>
      <c r="P7" s="22">
        <v>18.751523875738254</v>
      </c>
      <c r="Q7" s="22">
        <v>9.819760427316286</v>
      </c>
      <c r="R7" s="22">
        <v>8.495457082747409</v>
      </c>
      <c r="S7" s="22">
        <v>13.534039844723596</v>
      </c>
      <c r="T7" s="22">
        <v>12.245632873043975</v>
      </c>
      <c r="U7" s="22">
        <v>12.959354778517408</v>
      </c>
      <c r="V7" s="22">
        <v>459.15714206775021</v>
      </c>
      <c r="W7" s="21">
        <v>6.8917126269815876</v>
      </c>
      <c r="X7" s="22">
        <v>42.718523197523801</v>
      </c>
      <c r="Y7" s="22">
        <v>253.72382050065204</v>
      </c>
      <c r="Z7" s="76" t="s">
        <v>162</v>
      </c>
      <c r="AA7" s="79">
        <v>6.6192771084337354E-2</v>
      </c>
      <c r="AB7" s="80">
        <v>16.105397590361441</v>
      </c>
      <c r="AC7" s="80">
        <v>10.659511070531842</v>
      </c>
      <c r="AD7" s="79">
        <v>0.43874251497005989</v>
      </c>
      <c r="AE7" s="77">
        <v>0.5195168224299066</v>
      </c>
      <c r="AF7" s="80">
        <v>10.751712973336319</v>
      </c>
      <c r="AG7" s="80">
        <v>14.082300584469804</v>
      </c>
      <c r="AH7" s="80">
        <v>17.240541014599309</v>
      </c>
      <c r="AI7" s="80">
        <v>12.933836555568734</v>
      </c>
      <c r="AJ7" s="77">
        <v>3.3062038567493115</v>
      </c>
      <c r="AK7" s="77">
        <v>8.9295031446540865</v>
      </c>
      <c r="AL7" s="80">
        <v>458.59007253886011</v>
      </c>
      <c r="AM7" s="76" t="s">
        <v>162</v>
      </c>
      <c r="AN7" s="79">
        <v>7.4178705681332753</v>
      </c>
      <c r="AO7" s="80">
        <v>42.9459437609842</v>
      </c>
      <c r="AP7" s="77">
        <v>1.7881748746303201</v>
      </c>
      <c r="AQ7" s="77">
        <v>1.5492963302752294</v>
      </c>
      <c r="AR7" s="77">
        <v>13.54736301369863</v>
      </c>
      <c r="AS7" s="77">
        <v>0.20398378378378379</v>
      </c>
      <c r="AT7" s="80">
        <v>243.79449414519902</v>
      </c>
      <c r="AU7" s="77">
        <v>6.3286387096774188</v>
      </c>
      <c r="AV7" s="77">
        <v>12.346420333190943</v>
      </c>
      <c r="AW7" s="77">
        <v>1.5755275741153967</v>
      </c>
      <c r="AX7" s="77">
        <v>6.0638651266766024</v>
      </c>
      <c r="AY7" s="77">
        <v>1.2258073170731709</v>
      </c>
      <c r="AZ7" s="76" t="s">
        <v>162</v>
      </c>
      <c r="BA7" s="23">
        <v>0.40836861035422339</v>
      </c>
      <c r="BB7" s="23">
        <v>1.1510108932461873</v>
      </c>
      <c r="BC7" s="23">
        <v>0.16593503184713376</v>
      </c>
      <c r="BD7" s="23">
        <v>1.1319345432300163</v>
      </c>
      <c r="BE7" s="23">
        <v>0.21027698863636363</v>
      </c>
      <c r="BF7" s="23">
        <v>0.63139704715733802</v>
      </c>
      <c r="BG7" s="23">
        <v>9.5407407407407413E-2</v>
      </c>
      <c r="BH7" s="23">
        <v>0.60975284959154252</v>
      </c>
      <c r="BI7" s="23">
        <v>9.4E-2</v>
      </c>
      <c r="BJ7" s="23">
        <v>1.0655733333333</v>
      </c>
      <c r="BK7" s="23">
        <v>0.15814171656686626</v>
      </c>
      <c r="BL7" s="24">
        <v>145.50527635105922</v>
      </c>
      <c r="BM7" s="76" t="s">
        <v>162</v>
      </c>
      <c r="BN7" s="23">
        <v>0.89163253012048194</v>
      </c>
      <c r="BO7" s="23">
        <v>0.88700000000000001</v>
      </c>
    </row>
    <row r="8" spans="1:67" x14ac:dyDescent="0.2">
      <c r="A8" s="76" t="s">
        <v>163</v>
      </c>
      <c r="B8" s="73">
        <v>78.041749742994895</v>
      </c>
      <c r="C8" s="74">
        <v>7.0288942431525295E-2</v>
      </c>
      <c r="D8" s="73">
        <v>2.6049538755218724</v>
      </c>
      <c r="E8" s="73">
        <v>0.66011594922733041</v>
      </c>
      <c r="F8" s="74">
        <v>0.44872194776297636</v>
      </c>
      <c r="G8" s="73">
        <v>0.62842440636350572</v>
      </c>
      <c r="H8" s="73">
        <v>6.2228972590504208</v>
      </c>
      <c r="I8" s="73">
        <v>8.8845678324335715</v>
      </c>
      <c r="J8" s="73">
        <v>0.90234495589260499</v>
      </c>
      <c r="K8" s="73">
        <v>0.23503916301080208</v>
      </c>
      <c r="L8" s="73"/>
      <c r="M8" s="73">
        <f t="shared" si="0"/>
        <v>98.699104074689515</v>
      </c>
      <c r="N8" s="76" t="s">
        <v>163</v>
      </c>
      <c r="O8" s="20">
        <v>1.2719416305425146</v>
      </c>
      <c r="P8" s="22">
        <v>18.791501021432399</v>
      </c>
      <c r="Q8" s="22">
        <v>11.586392990246251</v>
      </c>
      <c r="R8" s="22">
        <v>10.8095415555666</v>
      </c>
      <c r="S8" s="22">
        <v>37.383314114900088</v>
      </c>
      <c r="T8" s="22">
        <v>18.808369242397411</v>
      </c>
      <c r="U8" s="22">
        <v>17.056029213452216</v>
      </c>
      <c r="V8" s="22">
        <v>365.79379492090931</v>
      </c>
      <c r="W8" s="21">
        <v>8.5224984000039807</v>
      </c>
      <c r="X8" s="22">
        <v>41.965658111450743</v>
      </c>
      <c r="Y8" s="22">
        <v>276.16058014949476</v>
      </c>
      <c r="Z8" s="76" t="s">
        <v>163</v>
      </c>
      <c r="AA8" s="79">
        <v>6.9156626506024096E-2</v>
      </c>
      <c r="AB8" s="80">
        <v>17.735156626506022</v>
      </c>
      <c r="AC8" s="80">
        <v>12.972161835197443</v>
      </c>
      <c r="AD8" s="79">
        <v>0.4499401197604791</v>
      </c>
      <c r="AE8" s="77">
        <v>0.51453084112149539</v>
      </c>
      <c r="AF8" s="80">
        <v>11.905994846515794</v>
      </c>
      <c r="AG8" s="80">
        <v>46.644550793209028</v>
      </c>
      <c r="AH8" s="80">
        <v>27.963091166894241</v>
      </c>
      <c r="AI8" s="80">
        <v>17.046441940457832</v>
      </c>
      <c r="AJ8" s="77">
        <v>3.5609834710743802</v>
      </c>
      <c r="AK8" s="77">
        <v>14.959685534591195</v>
      </c>
      <c r="AL8" s="80">
        <v>360.74079792746113</v>
      </c>
      <c r="AM8" s="76" t="s">
        <v>163</v>
      </c>
      <c r="AN8" s="79">
        <v>8.1367804357112341</v>
      </c>
      <c r="AO8" s="80">
        <v>43.735794376098426</v>
      </c>
      <c r="AP8" s="77">
        <v>1.601982769705542</v>
      </c>
      <c r="AQ8" s="77">
        <v>1.4483435779816514</v>
      </c>
      <c r="AR8" s="77">
        <v>11.423676836861766</v>
      </c>
      <c r="AS8" s="77">
        <v>0.22232648648648651</v>
      </c>
      <c r="AT8" s="80">
        <v>257.78471662763468</v>
      </c>
      <c r="AU8" s="77">
        <v>6.7678967741935487</v>
      </c>
      <c r="AV8" s="77">
        <v>13.193562580093978</v>
      </c>
      <c r="AW8" s="77">
        <v>1.6856710232706404</v>
      </c>
      <c r="AX8" s="77">
        <v>6.5735454545454539</v>
      </c>
      <c r="AY8" s="77">
        <v>1.3384932926829269</v>
      </c>
      <c r="AZ8" s="76" t="s">
        <v>163</v>
      </c>
      <c r="BA8" s="23">
        <v>0.43408523160762935</v>
      </c>
      <c r="BB8" s="23">
        <v>1.2410315904139435</v>
      </c>
      <c r="BC8" s="23">
        <v>0.17915031847133761</v>
      </c>
      <c r="BD8" s="23">
        <v>1.2200440456769983</v>
      </c>
      <c r="BE8" s="23">
        <v>0.21916193181818183</v>
      </c>
      <c r="BF8" s="23">
        <v>0.68464017188188619</v>
      </c>
      <c r="BG8" s="23">
        <v>9.938271604938273E-2</v>
      </c>
      <c r="BH8" s="23">
        <v>0.66331309947140793</v>
      </c>
      <c r="BI8" s="23">
        <v>0.1</v>
      </c>
      <c r="BJ8" s="23">
        <v>1.0965528888888891</v>
      </c>
      <c r="BK8" s="23">
        <v>0.13286626746506983</v>
      </c>
      <c r="BL8" s="24">
        <v>144.23737751837439</v>
      </c>
      <c r="BM8" s="76" t="s">
        <v>163</v>
      </c>
      <c r="BN8" s="23">
        <v>0.88083132530120478</v>
      </c>
      <c r="BO8" s="23">
        <v>0.94199999999999995</v>
      </c>
    </row>
    <row r="9" spans="1:67" x14ac:dyDescent="0.2">
      <c r="A9" s="76" t="s">
        <v>164</v>
      </c>
      <c r="B9" s="73">
        <v>71.818246139511373</v>
      </c>
      <c r="C9" s="74">
        <v>5.992637997351568E-2</v>
      </c>
      <c r="D9" s="73">
        <v>2.3281369751014869</v>
      </c>
      <c r="E9" s="73">
        <v>0.56647698238679045</v>
      </c>
      <c r="F9" s="74">
        <v>0.2105689464833202</v>
      </c>
      <c r="G9" s="73">
        <v>0.54550590039893754</v>
      </c>
      <c r="H9" s="73">
        <v>8.190108189543917</v>
      </c>
      <c r="I9" s="73">
        <v>15.491397358448548</v>
      </c>
      <c r="J9" s="73">
        <v>0.63945533199333981</v>
      </c>
      <c r="K9" s="73">
        <v>0.21576161438000099</v>
      </c>
      <c r="L9" s="73"/>
      <c r="M9" s="73">
        <f t="shared" si="0"/>
        <v>100.06558381822124</v>
      </c>
      <c r="N9" s="76" t="s">
        <v>164</v>
      </c>
      <c r="O9" s="20">
        <v>1.3364967790531987</v>
      </c>
      <c r="P9" s="22">
        <v>11.869044114268</v>
      </c>
      <c r="Q9" s="22">
        <v>13.553827689431801</v>
      </c>
      <c r="R9" s="22">
        <v>3.22876607086208</v>
      </c>
      <c r="S9" s="22">
        <v>460.95782979112101</v>
      </c>
      <c r="T9" s="22">
        <v>2.6648956588184678</v>
      </c>
      <c r="U9" s="22">
        <v>2.63898402297104</v>
      </c>
      <c r="V9" s="22">
        <v>504.69329816756408</v>
      </c>
      <c r="W9" s="21">
        <v>8.1260361416164297</v>
      </c>
      <c r="X9" s="22">
        <v>35.956475233589202</v>
      </c>
      <c r="Y9" s="22">
        <v>206.08963165128816</v>
      </c>
      <c r="Z9" s="76" t="s">
        <v>164</v>
      </c>
      <c r="AA9" s="79">
        <v>6.1253012048192772E-2</v>
      </c>
      <c r="AB9" s="80">
        <v>8.3590120481927688</v>
      </c>
      <c r="AC9" s="80">
        <v>11.40981031727916</v>
      </c>
      <c r="AD9" s="79">
        <v>0.21886227544910181</v>
      </c>
      <c r="AE9" s="77">
        <v>0.46766261682242993</v>
      </c>
      <c r="AF9" s="80">
        <v>2.4995926506833963</v>
      </c>
      <c r="AG9" s="80">
        <v>474.97747314222102</v>
      </c>
      <c r="AH9" s="80">
        <v>1.7479316248293255</v>
      </c>
      <c r="AI9" s="80">
        <v>2.4824528525679002</v>
      </c>
      <c r="AJ9" s="77">
        <v>2.971625344352617</v>
      </c>
      <c r="AK9" s="77">
        <v>8.1069811320754717</v>
      </c>
      <c r="AL9" s="80">
        <v>472.38292227979275</v>
      </c>
      <c r="AM9" s="76" t="s">
        <v>164</v>
      </c>
      <c r="AN9" s="79">
        <v>7.6748342588637328</v>
      </c>
      <c r="AO9" s="80">
        <v>36.005574692442885</v>
      </c>
      <c r="AP9" s="77">
        <v>1.4225089366079464</v>
      </c>
      <c r="AQ9" s="77">
        <v>1.1631963302752295</v>
      </c>
      <c r="AR9" s="77">
        <v>1.695031133250311</v>
      </c>
      <c r="AS9" s="77">
        <v>0.17695243243243244</v>
      </c>
      <c r="AT9" s="80">
        <v>205.93284309133486</v>
      </c>
      <c r="AU9" s="77">
        <v>6.677083870967742</v>
      </c>
      <c r="AV9" s="77">
        <v>13.380721913712089</v>
      </c>
      <c r="AW9" s="77">
        <v>1.6591185846350012</v>
      </c>
      <c r="AX9" s="77">
        <v>6.3330000000000002</v>
      </c>
      <c r="AY9" s="77">
        <v>1.2414853658536587</v>
      </c>
      <c r="AZ9" s="76" t="s">
        <v>164</v>
      </c>
      <c r="BA9" s="23">
        <v>0.40322528610354219</v>
      </c>
      <c r="BB9" s="23">
        <v>1.2116770152505447</v>
      </c>
      <c r="BC9" s="23">
        <v>0.17159872611464966</v>
      </c>
      <c r="BD9" s="23">
        <v>1.1733978384991846</v>
      </c>
      <c r="BE9" s="23">
        <v>0.21126420454545453</v>
      </c>
      <c r="BF9" s="23">
        <v>0.64914475539885397</v>
      </c>
      <c r="BG9" s="23">
        <v>9.2425925925925939E-2</v>
      </c>
      <c r="BH9" s="23">
        <v>0.61181285920230655</v>
      </c>
      <c r="BI9" s="23">
        <v>0.09</v>
      </c>
      <c r="BJ9" s="23">
        <v>0.88894385185185198</v>
      </c>
      <c r="BK9" s="23">
        <v>0.11414371257485027</v>
      </c>
      <c r="BL9" s="24">
        <v>5.5616470817120609</v>
      </c>
      <c r="BM9" s="76" t="s">
        <v>164</v>
      </c>
      <c r="BN9" s="23">
        <v>0.7502349397590361</v>
      </c>
      <c r="BO9" s="23">
        <v>1.05</v>
      </c>
    </row>
    <row r="10" spans="1:67" x14ac:dyDescent="0.2">
      <c r="A10" s="76" t="s">
        <v>165</v>
      </c>
      <c r="B10" s="73">
        <v>71.6849642517315</v>
      </c>
      <c r="C10" s="74">
        <v>5.7240601793806543E-2</v>
      </c>
      <c r="D10" s="73">
        <v>2.3302878757672367</v>
      </c>
      <c r="E10" s="73">
        <v>0.52878035834780901</v>
      </c>
      <c r="F10" s="74">
        <v>0.13759803527977837</v>
      </c>
      <c r="G10" s="73">
        <v>0.48010219891838357</v>
      </c>
      <c r="H10" s="73">
        <v>8.0920797413961711</v>
      </c>
      <c r="I10" s="73">
        <v>16.424542374719731</v>
      </c>
      <c r="J10" s="73">
        <v>0.42908210692726589</v>
      </c>
      <c r="K10" s="73">
        <v>0.24751166707528663</v>
      </c>
      <c r="L10" s="73"/>
      <c r="M10" s="73">
        <f t="shared" si="0"/>
        <v>100.41218921195698</v>
      </c>
      <c r="N10" s="76" t="s">
        <v>165</v>
      </c>
      <c r="O10" s="20">
        <v>0.79011095741960991</v>
      </c>
      <c r="P10" s="22">
        <v>9.9386759995479999</v>
      </c>
      <c r="Q10" s="22">
        <v>13.006122714275522</v>
      </c>
      <c r="R10" s="22">
        <v>4.4041620835950104</v>
      </c>
      <c r="S10" s="22">
        <v>10.890224200630037</v>
      </c>
      <c r="T10" s="22">
        <v>4.3129833743494705</v>
      </c>
      <c r="U10" s="22">
        <v>3.3580820914056</v>
      </c>
      <c r="V10" s="22">
        <v>472.60475589568114</v>
      </c>
      <c r="W10" s="21">
        <v>7.4321753411874347</v>
      </c>
      <c r="X10" s="22">
        <v>38.608466278345468</v>
      </c>
      <c r="Y10" s="22">
        <v>202.0635986211052</v>
      </c>
      <c r="Z10" s="76" t="s">
        <v>165</v>
      </c>
      <c r="AA10" s="79">
        <v>5.8289156626506022E-2</v>
      </c>
      <c r="AB10" s="80">
        <v>7.4837710843373486</v>
      </c>
      <c r="AC10" s="80">
        <v>15.689294909837937</v>
      </c>
      <c r="AD10" s="79">
        <v>0.13946107784431139</v>
      </c>
      <c r="AE10" s="77">
        <v>0.41481121495327106</v>
      </c>
      <c r="AF10" s="80">
        <v>4.0558830383150344</v>
      </c>
      <c r="AG10" s="80">
        <v>11.035314778736433</v>
      </c>
      <c r="AH10" s="80">
        <v>2.1876545530931626</v>
      </c>
      <c r="AI10" s="80">
        <v>2.3663328193571349</v>
      </c>
      <c r="AJ10" s="77">
        <v>2.6630055096418732</v>
      </c>
      <c r="AK10" s="77">
        <v>5.0963333333333329</v>
      </c>
      <c r="AL10" s="80">
        <v>432.30369948186529</v>
      </c>
      <c r="AM10" s="76" t="s">
        <v>165</v>
      </c>
      <c r="AN10" s="79">
        <v>7.1726762067492515</v>
      </c>
      <c r="AO10" s="80">
        <v>35.134836555360287</v>
      </c>
      <c r="AP10" s="77">
        <v>1.292942265655137</v>
      </c>
      <c r="AQ10" s="77">
        <v>0.48663577981651368</v>
      </c>
      <c r="AR10" s="77">
        <v>2.2701961394769614</v>
      </c>
      <c r="AS10" s="77">
        <v>0.13930162162162163</v>
      </c>
      <c r="AT10" s="80">
        <v>188.32277283372363</v>
      </c>
      <c r="AU10" s="77">
        <v>6.020664516129032</v>
      </c>
      <c r="AV10" s="77">
        <v>11.824344297308842</v>
      </c>
      <c r="AW10" s="77">
        <v>1.491936563595792</v>
      </c>
      <c r="AX10" s="77">
        <v>5.8390931445603576</v>
      </c>
      <c r="AY10" s="77">
        <v>1.1768134146341465</v>
      </c>
      <c r="AZ10" s="76" t="s">
        <v>165</v>
      </c>
      <c r="BA10" s="23">
        <v>0.37956599455040868</v>
      </c>
      <c r="BB10" s="23">
        <v>1.1275272331154684</v>
      </c>
      <c r="BC10" s="23">
        <v>0.16215923566878976</v>
      </c>
      <c r="BD10" s="23">
        <v>1.0966907422512235</v>
      </c>
      <c r="BE10" s="23">
        <v>0.19744318181818182</v>
      </c>
      <c r="BF10" s="23">
        <v>0.6071107095636844</v>
      </c>
      <c r="BG10" s="23">
        <v>9.143209876543211E-2</v>
      </c>
      <c r="BH10" s="23">
        <v>0.57782270062469976</v>
      </c>
      <c r="BI10" s="23">
        <v>8.5999999999999993E-2</v>
      </c>
      <c r="BJ10" s="23">
        <v>0.87673155555555571</v>
      </c>
      <c r="BK10" s="23">
        <v>0.1047824351297405</v>
      </c>
      <c r="BL10" s="24">
        <v>7.3874214007782104</v>
      </c>
      <c r="BM10" s="76" t="s">
        <v>165</v>
      </c>
      <c r="BN10" s="23">
        <v>0.71193975903614459</v>
      </c>
      <c r="BO10" s="23">
        <v>0.72899999999999998</v>
      </c>
    </row>
    <row r="11" spans="1:67" x14ac:dyDescent="0.2">
      <c r="A11" s="76" t="s">
        <v>166</v>
      </c>
      <c r="B11" s="73">
        <v>70.595607956229259</v>
      </c>
      <c r="C11" s="74">
        <v>5.8883753641563556E-2</v>
      </c>
      <c r="D11" s="73">
        <v>2.3150083686546772</v>
      </c>
      <c r="E11" s="73">
        <v>0.59194388616803018</v>
      </c>
      <c r="F11" s="74">
        <v>0.44338479769730998</v>
      </c>
      <c r="G11" s="73">
        <v>0.53480500397734221</v>
      </c>
      <c r="H11" s="73">
        <v>7.6155445055133528</v>
      </c>
      <c r="I11" s="73">
        <v>15.352999212053788</v>
      </c>
      <c r="J11" s="73">
        <v>0.64715042744404982</v>
      </c>
      <c r="K11" s="73">
        <v>0.21679312156880665</v>
      </c>
      <c r="L11" s="73"/>
      <c r="M11" s="73">
        <f t="shared" si="0"/>
        <v>98.372121032948172</v>
      </c>
      <c r="N11" s="76" t="s">
        <v>166</v>
      </c>
      <c r="O11" s="20">
        <v>1.3526023698898471</v>
      </c>
      <c r="P11" s="22">
        <v>20.538102749547701</v>
      </c>
      <c r="Q11" s="22">
        <v>13.398394527729403</v>
      </c>
      <c r="R11" s="22">
        <v>8.9770075667063818</v>
      </c>
      <c r="S11" s="22">
        <v>12.431024590702471</v>
      </c>
      <c r="T11" s="22">
        <v>23.08519118561421</v>
      </c>
      <c r="U11" s="22">
        <v>27.58084633723286</v>
      </c>
      <c r="V11" s="22">
        <v>454.09813812692227</v>
      </c>
      <c r="W11" s="21">
        <v>7.7024150967126932</v>
      </c>
      <c r="X11" s="22">
        <v>36.705533645729773</v>
      </c>
      <c r="Y11" s="22">
        <v>251.25652633662085</v>
      </c>
      <c r="Z11" s="76" t="s">
        <v>166</v>
      </c>
      <c r="AA11" s="79">
        <v>6.0265060240963855E-2</v>
      </c>
      <c r="AB11" s="80">
        <v>15.280457831325297</v>
      </c>
      <c r="AC11" s="80">
        <v>12.889824469299249</v>
      </c>
      <c r="AD11" s="79">
        <v>0.42652694610778441</v>
      </c>
      <c r="AE11" s="77">
        <v>0.4846149532710281</v>
      </c>
      <c r="AF11" s="80">
        <v>10.682058032713419</v>
      </c>
      <c r="AG11" s="80">
        <v>13.542328416365155</v>
      </c>
      <c r="AH11" s="80">
        <v>27.766347127402586</v>
      </c>
      <c r="AI11" s="80">
        <v>25.975210532558414</v>
      </c>
      <c r="AJ11" s="77">
        <v>3.2840909090909092</v>
      </c>
      <c r="AK11" s="77">
        <v>7.639930817610062</v>
      </c>
      <c r="AL11" s="80">
        <v>448.6952020725389</v>
      </c>
      <c r="AM11" s="76" t="s">
        <v>166</v>
      </c>
      <c r="AN11" s="79">
        <v>7.2050418624519432</v>
      </c>
      <c r="AO11" s="80">
        <v>36.915012302284708</v>
      </c>
      <c r="AP11" s="77">
        <v>1.3303726372637263</v>
      </c>
      <c r="AQ11" s="77">
        <v>1.3544752293577982</v>
      </c>
      <c r="AR11" s="77">
        <v>12.578922789539227</v>
      </c>
      <c r="AS11" s="77">
        <v>0.18564108108108107</v>
      </c>
      <c r="AT11" s="80">
        <v>237.92447072599526</v>
      </c>
      <c r="AU11" s="77">
        <v>6.0492903225806449</v>
      </c>
      <c r="AV11" s="77">
        <v>11.814493806065785</v>
      </c>
      <c r="AW11" s="77">
        <v>1.5145553076187437</v>
      </c>
      <c r="AX11" s="77">
        <v>5.7789567809239939</v>
      </c>
      <c r="AY11" s="77">
        <v>1.1944512195121952</v>
      </c>
      <c r="AZ11" s="76" t="s">
        <v>166</v>
      </c>
      <c r="BA11" s="23">
        <v>0.38882397820163483</v>
      </c>
      <c r="BB11" s="23">
        <v>1.1060005446623093</v>
      </c>
      <c r="BC11" s="23">
        <v>0.16215923566878976</v>
      </c>
      <c r="BD11" s="23">
        <v>1.1060199836867866</v>
      </c>
      <c r="BE11" s="23">
        <v>0.19744318181818182</v>
      </c>
      <c r="BF11" s="23">
        <v>0.59870390039665045</v>
      </c>
      <c r="BG11" s="23">
        <v>9.0438271604938281E-2</v>
      </c>
      <c r="BH11" s="23">
        <v>0.58709274387313792</v>
      </c>
      <c r="BI11" s="23">
        <v>8.6999999999999994E-2</v>
      </c>
      <c r="BJ11" s="23">
        <v>0.88612562962962971</v>
      </c>
      <c r="BK11" s="23">
        <v>0.10852694610778442</v>
      </c>
      <c r="BL11" s="24">
        <v>139.27848430609598</v>
      </c>
      <c r="BM11" s="76" t="s">
        <v>166</v>
      </c>
      <c r="BN11" s="23">
        <v>0.74237951807228919</v>
      </c>
      <c r="BO11" s="23">
        <v>0.83299999999999996</v>
      </c>
    </row>
    <row r="12" spans="1:67" x14ac:dyDescent="0.2">
      <c r="A12" s="76" t="s">
        <v>167</v>
      </c>
      <c r="B12" s="73">
        <v>70.314120485675815</v>
      </c>
      <c r="C12" s="74">
        <v>6.0710893238327887E-2</v>
      </c>
      <c r="D12" s="73">
        <v>2.4052140877805868</v>
      </c>
      <c r="E12" s="73">
        <v>0.58604452568905052</v>
      </c>
      <c r="F12" s="74">
        <v>0.43107523906947898</v>
      </c>
      <c r="G12" s="73">
        <v>0.52975195493598359</v>
      </c>
      <c r="H12" s="73">
        <v>7.8407527054835562</v>
      </c>
      <c r="I12" s="73">
        <v>16.176165144429142</v>
      </c>
      <c r="J12" s="73">
        <v>0.6110946320231363</v>
      </c>
      <c r="K12" s="73">
        <v>0.26803059219958691</v>
      </c>
      <c r="L12" s="73"/>
      <c r="M12" s="73">
        <f t="shared" si="0"/>
        <v>99.222960260524687</v>
      </c>
      <c r="N12" s="76" t="s">
        <v>167</v>
      </c>
      <c r="O12" s="20">
        <v>1.2883429704333516</v>
      </c>
      <c r="P12" s="22">
        <v>17.028341868903301</v>
      </c>
      <c r="Q12" s="22">
        <v>9.4004392107027552</v>
      </c>
      <c r="R12" s="22">
        <v>8.390327918426312</v>
      </c>
      <c r="S12" s="22">
        <v>4.9062115259858317</v>
      </c>
      <c r="T12" s="22">
        <v>15.371056818811459</v>
      </c>
      <c r="U12" s="22">
        <v>24.908440308057809</v>
      </c>
      <c r="V12" s="22">
        <v>452.09449627897402</v>
      </c>
      <c r="W12" s="21">
        <v>7.5135281744611131</v>
      </c>
      <c r="X12" s="22">
        <v>40.011705698866429</v>
      </c>
      <c r="Y12" s="22">
        <v>247.62965701819516</v>
      </c>
      <c r="Z12" s="76" t="s">
        <v>167</v>
      </c>
      <c r="AA12" s="79">
        <v>6.1253012048192772E-2</v>
      </c>
      <c r="AB12" s="80">
        <v>15.431361445783129</v>
      </c>
      <c r="AC12" s="80">
        <v>9.3925448527733408</v>
      </c>
      <c r="AD12" s="79">
        <v>0.42652694610778441</v>
      </c>
      <c r="AE12" s="77">
        <v>0.47763457943925242</v>
      </c>
      <c r="AF12" s="80">
        <v>10.682058032713419</v>
      </c>
      <c r="AG12" s="80">
        <v>6.7521784024492071</v>
      </c>
      <c r="AH12" s="80">
        <v>23.880652347442499</v>
      </c>
      <c r="AI12" s="80">
        <v>19.823701103071997</v>
      </c>
      <c r="AJ12" s="77">
        <v>3.3590826446280992</v>
      </c>
      <c r="AK12" s="77">
        <v>7.5994465408805025</v>
      </c>
      <c r="AL12" s="80">
        <v>446.49634196891196</v>
      </c>
      <c r="AM12" s="76" t="s">
        <v>167</v>
      </c>
      <c r="AN12" s="79">
        <v>7.1952340879965817</v>
      </c>
      <c r="AO12" s="80">
        <v>38.472666080843581</v>
      </c>
      <c r="AP12" s="77">
        <v>1.3188555998456988</v>
      </c>
      <c r="AQ12" s="77">
        <v>1.3491619266055046</v>
      </c>
      <c r="AR12" s="77">
        <v>13.370389165628891</v>
      </c>
      <c r="AS12" s="77">
        <v>0.17309081081081082</v>
      </c>
      <c r="AT12" s="80">
        <v>237.63096955503511</v>
      </c>
      <c r="AU12" s="77">
        <v>6.0710064516129032</v>
      </c>
      <c r="AV12" s="77">
        <v>11.725839384878258</v>
      </c>
      <c r="AW12" s="77">
        <v>1.5057044947401974</v>
      </c>
      <c r="AX12" s="77">
        <v>5.77994262295082</v>
      </c>
      <c r="AY12" s="77">
        <v>1.1807329268292683</v>
      </c>
      <c r="AZ12" s="76" t="s">
        <v>167</v>
      </c>
      <c r="BA12" s="23">
        <v>0.39396730245231604</v>
      </c>
      <c r="BB12" s="23">
        <v>1.1040435729847495</v>
      </c>
      <c r="BC12" s="23">
        <v>0.15838343949044587</v>
      </c>
      <c r="BD12" s="23">
        <v>1.0946175774877651</v>
      </c>
      <c r="BE12" s="23">
        <v>0.20040482954545455</v>
      </c>
      <c r="BF12" s="23">
        <v>0.61645160863816661</v>
      </c>
      <c r="BG12" s="23">
        <v>8.9444444444444451E-2</v>
      </c>
      <c r="BH12" s="23">
        <v>0.59224276790004804</v>
      </c>
      <c r="BI12" s="23">
        <v>8.7999999999999995E-2</v>
      </c>
      <c r="BJ12" s="23">
        <v>0.8870650370370371</v>
      </c>
      <c r="BK12" s="23">
        <v>0.1047824351297405</v>
      </c>
      <c r="BL12" s="24">
        <v>140.01104807609164</v>
      </c>
      <c r="BM12" s="76" t="s">
        <v>167</v>
      </c>
      <c r="BN12" s="23">
        <v>0.73943373493975917</v>
      </c>
      <c r="BO12" s="23">
        <v>0.82599999999999996</v>
      </c>
    </row>
    <row r="13" spans="1:67" x14ac:dyDescent="0.2">
      <c r="A13" s="76" t="s">
        <v>168</v>
      </c>
      <c r="B13" s="73">
        <v>70.878170769132524</v>
      </c>
      <c r="C13" s="74">
        <v>5.9722453884048773E-2</v>
      </c>
      <c r="D13" s="73">
        <v>2.3556269936929906</v>
      </c>
      <c r="E13" s="73">
        <v>0.58478277656321476</v>
      </c>
      <c r="F13" s="74">
        <v>0.67031753577336184</v>
      </c>
      <c r="G13" s="73">
        <v>0.57296694997092423</v>
      </c>
      <c r="H13" s="73">
        <v>8.2138561081046575</v>
      </c>
      <c r="I13" s="73">
        <v>14.899499646840827</v>
      </c>
      <c r="J13" s="73">
        <v>0.57887068669953412</v>
      </c>
      <c r="K13" s="73">
        <v>0.18340125365558874</v>
      </c>
      <c r="L13" s="73"/>
      <c r="M13" s="73">
        <f t="shared" si="0"/>
        <v>98.99721517431766</v>
      </c>
      <c r="N13" s="76" t="s">
        <v>168</v>
      </c>
      <c r="O13" s="20">
        <v>0.86070618781640218</v>
      </c>
      <c r="P13" s="22">
        <v>29.093384535506999</v>
      </c>
      <c r="Q13" s="22">
        <v>8.6879574329267086</v>
      </c>
      <c r="R13" s="22">
        <v>10.31760605318051</v>
      </c>
      <c r="S13" s="22">
        <v>9.6757858701652459</v>
      </c>
      <c r="T13" s="22">
        <v>5.1519087591882187</v>
      </c>
      <c r="U13" s="22">
        <v>2.9750691241690315</v>
      </c>
      <c r="V13" s="22">
        <v>492.198954054691</v>
      </c>
      <c r="W13" s="21">
        <v>7.6189987870785449</v>
      </c>
      <c r="X13" s="22">
        <v>36.024753230556968</v>
      </c>
      <c r="Y13" s="22">
        <v>279.89732052389832</v>
      </c>
      <c r="Z13" s="76" t="s">
        <v>168</v>
      </c>
      <c r="AA13" s="79">
        <v>6.0858195211786363E-2</v>
      </c>
      <c r="AB13" s="80">
        <v>26.317367781155014</v>
      </c>
      <c r="AC13" s="80">
        <v>10.791765641084297</v>
      </c>
      <c r="AD13" s="79">
        <v>0.68</v>
      </c>
      <c r="AE13" s="77">
        <v>0.48477097078228087</v>
      </c>
      <c r="AF13" s="80">
        <v>8.9176068242640483</v>
      </c>
      <c r="AG13" s="80">
        <v>9.8739021739130468</v>
      </c>
      <c r="AH13" s="80">
        <v>8.2229135802469138</v>
      </c>
      <c r="AI13" s="80">
        <v>3.0898536585365801</v>
      </c>
      <c r="AJ13" s="77">
        <v>3.7395368477676163</v>
      </c>
      <c r="AK13" s="77">
        <v>5.8617868458953435</v>
      </c>
      <c r="AL13" s="80">
        <v>482.51935549872121</v>
      </c>
      <c r="AM13" s="76" t="s">
        <v>168</v>
      </c>
      <c r="AN13" s="79">
        <v>7.4258908704883222</v>
      </c>
      <c r="AO13" s="80">
        <v>35.857776902887132</v>
      </c>
      <c r="AP13" s="77">
        <v>1.3092319647714026</v>
      </c>
      <c r="AQ13" s="77">
        <v>1.6231336561743346</v>
      </c>
      <c r="AR13" s="77">
        <v>4.0366752411575559</v>
      </c>
      <c r="AS13" s="77">
        <v>0.15252178649237474</v>
      </c>
      <c r="AT13" s="80">
        <v>264.04002101576185</v>
      </c>
      <c r="AU13" s="77">
        <v>6.0704462809917352</v>
      </c>
      <c r="AV13" s="77">
        <v>11.881538791255894</v>
      </c>
      <c r="AW13" s="77">
        <v>1.5301685393258424</v>
      </c>
      <c r="AX13" s="77">
        <v>5.8525369127516775</v>
      </c>
      <c r="AY13" s="77">
        <v>1.2103854612095297</v>
      </c>
      <c r="AZ13" s="76" t="s">
        <v>168</v>
      </c>
      <c r="BA13" s="23">
        <v>0.39311532374100716</v>
      </c>
      <c r="BB13" s="23">
        <v>1.1466124073565744</v>
      </c>
      <c r="BC13" s="23">
        <v>0.16336363636363632</v>
      </c>
      <c r="BD13" s="23">
        <v>1.0910333109198496</v>
      </c>
      <c r="BE13" s="23">
        <v>0.2073153409090909</v>
      </c>
      <c r="BF13" s="23">
        <v>0.62309672095070423</v>
      </c>
      <c r="BG13" s="23">
        <v>9.416981132075472E-2</v>
      </c>
      <c r="BH13" s="23">
        <v>0.61107699999999987</v>
      </c>
      <c r="BI13" s="23">
        <v>8.9714733542319736E-2</v>
      </c>
      <c r="BJ13" s="23">
        <v>0.88018828125000004</v>
      </c>
      <c r="BK13" s="23">
        <v>0.11132352941176471</v>
      </c>
      <c r="BL13" s="24">
        <v>68.940168929503912</v>
      </c>
      <c r="BM13" s="76" t="s">
        <v>168</v>
      </c>
      <c r="BN13" s="23">
        <v>0.7134713076199436</v>
      </c>
      <c r="BO13" s="23">
        <v>0.76800767754318622</v>
      </c>
    </row>
    <row r="14" spans="1:67" x14ac:dyDescent="0.2">
      <c r="A14" s="76" t="s">
        <v>169</v>
      </c>
      <c r="B14" s="73">
        <v>70.472860789150459</v>
      </c>
      <c r="C14" s="74">
        <v>6.0600969178942525E-2</v>
      </c>
      <c r="D14" s="73">
        <v>2.3630389896668915</v>
      </c>
      <c r="E14" s="73">
        <v>0.57525993044263968</v>
      </c>
      <c r="F14" s="74">
        <v>0.63946828292672075</v>
      </c>
      <c r="G14" s="73">
        <v>0.57724631972923435</v>
      </c>
      <c r="H14" s="73">
        <v>8.0831392495338736</v>
      </c>
      <c r="I14" s="73">
        <v>14.772105713842938</v>
      </c>
      <c r="J14" s="73">
        <v>0.56015199432686236</v>
      </c>
      <c r="K14" s="73">
        <v>0.22721387249247682</v>
      </c>
      <c r="L14" s="73"/>
      <c r="M14" s="73">
        <f t="shared" si="0"/>
        <v>98.331086111291029</v>
      </c>
      <c r="N14" s="76" t="s">
        <v>169</v>
      </c>
      <c r="O14" s="20">
        <v>0.86711591132257371</v>
      </c>
      <c r="P14" s="22">
        <v>25.1673605730691</v>
      </c>
      <c r="Q14" s="22">
        <v>11.016983215943206</v>
      </c>
      <c r="R14" s="22">
        <v>9.0632066321359002</v>
      </c>
      <c r="S14" s="22">
        <v>22.072526093437801</v>
      </c>
      <c r="T14" s="22">
        <v>17.131214193455623</v>
      </c>
      <c r="U14" s="22">
        <v>14.402752480969562</v>
      </c>
      <c r="V14" s="22">
        <v>484.30700131792702</v>
      </c>
      <c r="W14" s="21">
        <v>7.6998536658767023</v>
      </c>
      <c r="X14" s="22">
        <v>35.831701179944098</v>
      </c>
      <c r="Y14" s="22">
        <v>273.12471847348917</v>
      </c>
      <c r="Z14" s="76" t="s">
        <v>169</v>
      </c>
      <c r="AA14" s="79">
        <v>5.8895027624309385E-2</v>
      </c>
      <c r="AB14" s="80">
        <v>25.596577507598781</v>
      </c>
      <c r="AC14" s="80">
        <v>10.953703877387625</v>
      </c>
      <c r="AD14" s="79">
        <v>0.66248484848484845</v>
      </c>
      <c r="AE14" s="77">
        <v>0.46868049010367574</v>
      </c>
      <c r="AF14" s="80">
        <v>8.7393329616413897</v>
      </c>
      <c r="AG14" s="80">
        <v>20.263539855072466</v>
      </c>
      <c r="AH14" s="80">
        <v>21.89611728395062</v>
      </c>
      <c r="AI14" s="80">
        <v>12.72745756097561</v>
      </c>
      <c r="AJ14" s="77">
        <v>3.6278343195266269</v>
      </c>
      <c r="AK14" s="77">
        <v>5.495327892462794</v>
      </c>
      <c r="AL14" s="80">
        <v>470.38293606138109</v>
      </c>
      <c r="AM14" s="76" t="s">
        <v>169</v>
      </c>
      <c r="AN14" s="79">
        <v>7.2367511677282375</v>
      </c>
      <c r="AO14" s="80">
        <v>34.037225721784772</v>
      </c>
      <c r="AP14" s="77">
        <v>1.2280279756508223</v>
      </c>
      <c r="AQ14" s="77">
        <v>1.6306125907990316</v>
      </c>
      <c r="AR14" s="77">
        <v>3.7472765273311905</v>
      </c>
      <c r="AS14" s="77">
        <v>0.14863071895424834</v>
      </c>
      <c r="AT14" s="80">
        <v>256.91900525394044</v>
      </c>
      <c r="AU14" s="77">
        <v>5.8963719008264457</v>
      </c>
      <c r="AV14" s="77">
        <v>11.585010715816546</v>
      </c>
      <c r="AW14" s="77">
        <v>1.4856019261637237</v>
      </c>
      <c r="AX14" s="77">
        <v>5.7331610738255039</v>
      </c>
      <c r="AY14" s="77">
        <v>1.1671918142944411</v>
      </c>
      <c r="AZ14" s="76" t="s">
        <v>169</v>
      </c>
      <c r="BA14" s="23">
        <v>0.3870043884892086</v>
      </c>
      <c r="BB14" s="23">
        <v>1.1189967060115291</v>
      </c>
      <c r="BC14" s="23">
        <v>0.1643090909090909</v>
      </c>
      <c r="BD14" s="23">
        <v>1.0787281468531471</v>
      </c>
      <c r="BE14" s="23">
        <v>0.20040482954545455</v>
      </c>
      <c r="BF14" s="23">
        <v>0.60630530369718305</v>
      </c>
      <c r="BG14" s="23">
        <v>9.1132075471698118E-2</v>
      </c>
      <c r="BH14" s="23">
        <v>0.59458899999999992</v>
      </c>
      <c r="BI14" s="23">
        <v>8.6724137931034465E-2</v>
      </c>
      <c r="BJ14" s="23">
        <v>0.85541875000000001</v>
      </c>
      <c r="BK14" s="23">
        <v>0.10344117647058823</v>
      </c>
      <c r="BL14" s="24">
        <v>68.755832550043522</v>
      </c>
      <c r="BM14" s="76" t="s">
        <v>169</v>
      </c>
      <c r="BN14" s="23">
        <v>0.69453386641580428</v>
      </c>
      <c r="BO14" s="23">
        <v>0.74664491362763918</v>
      </c>
    </row>
    <row r="15" spans="1:67" x14ac:dyDescent="0.2">
      <c r="A15" s="76" t="s">
        <v>170</v>
      </c>
      <c r="B15" s="73">
        <v>71.329025345954975</v>
      </c>
      <c r="C15" s="74">
        <v>6.8276474533751935E-2</v>
      </c>
      <c r="D15" s="73">
        <v>2.6175975224977184</v>
      </c>
      <c r="E15" s="73">
        <v>0.64209759058554594</v>
      </c>
      <c r="F15" s="74">
        <v>0.53041553224644422</v>
      </c>
      <c r="G15" s="73">
        <v>0.68920039973371527</v>
      </c>
      <c r="H15" s="73">
        <v>8.0544794426759037</v>
      </c>
      <c r="I15" s="73">
        <v>14.429522946574378</v>
      </c>
      <c r="J15" s="73">
        <v>0.61317064635809904</v>
      </c>
      <c r="K15" s="73">
        <v>0.19163979985034549</v>
      </c>
      <c r="L15" s="73"/>
      <c r="M15" s="73">
        <f t="shared" si="0"/>
        <v>99.165425701010889</v>
      </c>
      <c r="N15" s="76" t="s">
        <v>170</v>
      </c>
      <c r="O15" s="20">
        <v>1.3787276407433486</v>
      </c>
      <c r="P15" s="22">
        <v>17.7251119827773</v>
      </c>
      <c r="Q15" s="22">
        <v>15.336292565435906</v>
      </c>
      <c r="R15" s="22">
        <v>10.16755764778633</v>
      </c>
      <c r="S15" s="22">
        <v>17.750330459462546</v>
      </c>
      <c r="T15" s="22">
        <v>16.04085708769145</v>
      </c>
      <c r="U15" s="22">
        <v>9.7903750159357319</v>
      </c>
      <c r="V15" s="22">
        <v>502.35861162528198</v>
      </c>
      <c r="W15" s="21">
        <v>7.9607614435153584</v>
      </c>
      <c r="X15" s="22">
        <v>50.864643122046999</v>
      </c>
      <c r="Y15" s="22">
        <v>255.85257260839336</v>
      </c>
      <c r="Z15" s="76" t="s">
        <v>170</v>
      </c>
      <c r="AA15" s="79">
        <v>6.8710865561694298E-2</v>
      </c>
      <c r="AB15" s="80">
        <v>17.952139817629181</v>
      </c>
      <c r="AC15" s="80">
        <v>16.399779595104654</v>
      </c>
      <c r="AD15" s="79">
        <v>0.56254545454545457</v>
      </c>
      <c r="AE15" s="77">
        <v>0.54611592836946288</v>
      </c>
      <c r="AF15" s="80">
        <v>9.4969968777876854</v>
      </c>
      <c r="AG15" s="80">
        <v>12.722362318840581</v>
      </c>
      <c r="AH15" s="80">
        <v>12.260314814814819</v>
      </c>
      <c r="AI15" s="80">
        <v>6.2405385365853654</v>
      </c>
      <c r="AJ15" s="77">
        <v>3.8728289402904785</v>
      </c>
      <c r="AK15" s="77">
        <v>6.66329332693231</v>
      </c>
      <c r="AL15" s="80">
        <v>486.56482864450129</v>
      </c>
      <c r="AM15" s="76" t="s">
        <v>170</v>
      </c>
      <c r="AN15" s="79">
        <v>7.6413541401273877</v>
      </c>
      <c r="AO15" s="80">
        <v>51.684049868766401</v>
      </c>
      <c r="AP15" s="77">
        <v>1.5596109312265249</v>
      </c>
      <c r="AQ15" s="77">
        <v>1.8344135593220339</v>
      </c>
      <c r="AR15" s="77">
        <v>4.7627106109324746</v>
      </c>
      <c r="AS15" s="77">
        <v>0.15349455337690632</v>
      </c>
      <c r="AT15" s="80">
        <v>241.60394395796845</v>
      </c>
      <c r="AU15" s="77">
        <v>6.4451487603305786</v>
      </c>
      <c r="AV15" s="77">
        <v>12.741470210030005</v>
      </c>
      <c r="AW15" s="77">
        <v>1.6242536115569821</v>
      </c>
      <c r="AX15" s="77">
        <v>6.3083355704697981</v>
      </c>
      <c r="AY15" s="77">
        <v>1.3085528405620037</v>
      </c>
      <c r="AZ15" s="76" t="s">
        <v>170</v>
      </c>
      <c r="BA15" s="23">
        <v>0.42468848920863306</v>
      </c>
      <c r="BB15" s="23">
        <v>1.2205830359593743</v>
      </c>
      <c r="BC15" s="23">
        <v>0.17943636363636362</v>
      </c>
      <c r="BD15" s="23">
        <v>1.1781948897256591</v>
      </c>
      <c r="BE15" s="23">
        <v>0.21126420454545453</v>
      </c>
      <c r="BF15" s="23">
        <v>0.65947812499999992</v>
      </c>
      <c r="BG15" s="23">
        <v>0.10024528301886793</v>
      </c>
      <c r="BH15" s="23">
        <v>0.62756499999999993</v>
      </c>
      <c r="BI15" s="23">
        <v>9.0711598746081493E-2</v>
      </c>
      <c r="BJ15" s="23">
        <v>1.29829796875</v>
      </c>
      <c r="BK15" s="23">
        <v>0.12117647058823529</v>
      </c>
      <c r="BL15" s="24">
        <v>65.792270757180148</v>
      </c>
      <c r="BM15" s="76" t="s">
        <v>170</v>
      </c>
      <c r="BN15" s="23">
        <v>0.76230997177798676</v>
      </c>
      <c r="BO15" s="23">
        <v>0.90533973128598855</v>
      </c>
    </row>
    <row r="16" spans="1:67" x14ac:dyDescent="0.2">
      <c r="A16" s="76" t="s">
        <v>171</v>
      </c>
      <c r="B16" s="73">
        <v>70.171828932191602</v>
      </c>
      <c r="C16" s="74">
        <v>6.3995427650507725E-2</v>
      </c>
      <c r="D16" s="73">
        <v>2.3521866698195195</v>
      </c>
      <c r="E16" s="73">
        <v>0.57815985546974202</v>
      </c>
      <c r="F16" s="74">
        <v>0.59333564528752025</v>
      </c>
      <c r="G16" s="73">
        <v>0.56951131265617128</v>
      </c>
      <c r="H16" s="73">
        <v>8.351769650361911</v>
      </c>
      <c r="I16" s="73">
        <v>14.862455641971051</v>
      </c>
      <c r="J16" s="73">
        <v>0.56349833584337361</v>
      </c>
      <c r="K16" s="73">
        <v>0.18515900134820557</v>
      </c>
      <c r="L16" s="73"/>
      <c r="M16" s="73">
        <f t="shared" si="0"/>
        <v>98.291900472599622</v>
      </c>
      <c r="N16" s="76" t="s">
        <v>171</v>
      </c>
      <c r="O16" s="20">
        <v>0.94874463058706693</v>
      </c>
      <c r="P16" s="22">
        <v>23.387600451936098</v>
      </c>
      <c r="Q16" s="22">
        <v>9.8265762218576729</v>
      </c>
      <c r="R16" s="22">
        <v>7.7309383386077322</v>
      </c>
      <c r="S16" s="22">
        <v>19.339779832640183</v>
      </c>
      <c r="T16" s="22">
        <v>12.67811410477937</v>
      </c>
      <c r="U16" s="22">
        <v>8.4410871515081265</v>
      </c>
      <c r="V16" s="22">
        <v>495.706471393985</v>
      </c>
      <c r="W16" s="21">
        <v>8.7690843256533562</v>
      </c>
      <c r="X16" s="22">
        <v>34.458732335185601</v>
      </c>
      <c r="Y16" s="22">
        <v>269.88802141941022</v>
      </c>
      <c r="Z16" s="76" t="s">
        <v>171</v>
      </c>
      <c r="AA16" s="79">
        <v>6.0858195211786363E-2</v>
      </c>
      <c r="AB16" s="80">
        <v>25.525513677811549</v>
      </c>
      <c r="AC16" s="80">
        <v>11.793307217202333</v>
      </c>
      <c r="AD16" s="79">
        <v>0.64290909090909087</v>
      </c>
      <c r="AE16" s="77">
        <v>0.49080490103675778</v>
      </c>
      <c r="AF16" s="80">
        <v>7.6409678858162335</v>
      </c>
      <c r="AG16" s="80">
        <v>22.918884057971017</v>
      </c>
      <c r="AH16" s="80">
        <v>13.965851851851856</v>
      </c>
      <c r="AI16" s="80">
        <v>6.2282399999999987</v>
      </c>
      <c r="AJ16" s="77">
        <v>3.6888483055406134</v>
      </c>
      <c r="AK16" s="77">
        <v>5.7510652904464719</v>
      </c>
      <c r="AL16" s="80">
        <v>483.21004603580565</v>
      </c>
      <c r="AM16" s="76" t="s">
        <v>171</v>
      </c>
      <c r="AN16" s="79">
        <v>7.4288157112526534</v>
      </c>
      <c r="AO16" s="80">
        <v>33.902370078740155</v>
      </c>
      <c r="AP16" s="77">
        <v>1.1970931226525061</v>
      </c>
      <c r="AQ16" s="77">
        <v>1.5371259079903148</v>
      </c>
      <c r="AR16" s="77">
        <v>4.2905337620578781</v>
      </c>
      <c r="AS16" s="77">
        <v>0.13890305010893245</v>
      </c>
      <c r="AT16" s="80">
        <v>263.16208756567431</v>
      </c>
      <c r="AU16" s="77">
        <v>6.0950330578512393</v>
      </c>
      <c r="AV16" s="77">
        <v>11.930960137162453</v>
      </c>
      <c r="AW16" s="77">
        <v>1.5341300160513642</v>
      </c>
      <c r="AX16" s="77">
        <v>5.9146912751677849</v>
      </c>
      <c r="AY16" s="77">
        <v>1.212348808796579</v>
      </c>
      <c r="AZ16" s="76" t="s">
        <v>171</v>
      </c>
      <c r="BA16" s="23">
        <v>0.40228172661870498</v>
      </c>
      <c r="BB16" s="23">
        <v>1.1416810321163877</v>
      </c>
      <c r="BC16" s="23">
        <v>0.16525454545454549</v>
      </c>
      <c r="BD16" s="23">
        <v>1.1217962210866057</v>
      </c>
      <c r="BE16" s="23">
        <v>0.20928977272727273</v>
      </c>
      <c r="BF16" s="23">
        <v>0.6249624339788733</v>
      </c>
      <c r="BG16" s="23">
        <v>9.6194968553459118E-2</v>
      </c>
      <c r="BH16" s="23">
        <v>0.58840599999999998</v>
      </c>
      <c r="BI16" s="23">
        <v>8.9714733542319736E-2</v>
      </c>
      <c r="BJ16" s="23">
        <v>0.83362156249999997</v>
      </c>
      <c r="BK16" s="23">
        <v>0.1063970588235294</v>
      </c>
      <c r="BL16" s="24">
        <v>70.216343864229771</v>
      </c>
      <c r="BM16" s="76" t="s">
        <v>171</v>
      </c>
      <c r="BN16" s="23">
        <v>0.71247460018814679</v>
      </c>
      <c r="BO16" s="23">
        <v>0.77614587332053742</v>
      </c>
    </row>
    <row r="17" spans="1:67" x14ac:dyDescent="0.2">
      <c r="A17" s="76" t="s">
        <v>172</v>
      </c>
      <c r="B17" s="73">
        <v>69.540036271546512</v>
      </c>
      <c r="C17" s="74">
        <v>7.3776418897983934E-2</v>
      </c>
      <c r="D17" s="73">
        <v>2.2380666853152595</v>
      </c>
      <c r="E17" s="73">
        <v>0.59748421281748487</v>
      </c>
      <c r="F17" s="74">
        <v>0.4655290671731474</v>
      </c>
      <c r="G17" s="73">
        <v>0.54670104863172764</v>
      </c>
      <c r="H17" s="73">
        <v>7.9020922686099944</v>
      </c>
      <c r="I17" s="73">
        <v>16.397165579824208</v>
      </c>
      <c r="J17" s="73">
        <v>0.46710426219680218</v>
      </c>
      <c r="K17" s="73">
        <v>8.7466231826233559E-2</v>
      </c>
      <c r="L17" s="73"/>
      <c r="M17" s="73">
        <f t="shared" si="0"/>
        <v>98.315422046839345</v>
      </c>
      <c r="N17" s="76" t="s">
        <v>172</v>
      </c>
      <c r="O17" s="20">
        <v>1.3876302256240327</v>
      </c>
      <c r="P17" s="22">
        <v>16.150740064334901</v>
      </c>
      <c r="Q17" s="22">
        <v>11.490111705326397</v>
      </c>
      <c r="R17" s="22">
        <v>5.3759464919423827</v>
      </c>
      <c r="S17" s="22">
        <v>113.27978422571468</v>
      </c>
      <c r="T17" s="22">
        <v>17.3547017567432</v>
      </c>
      <c r="U17" s="22">
        <v>3.8181525855676282</v>
      </c>
      <c r="V17" s="22">
        <v>433.39565992180701</v>
      </c>
      <c r="W17" s="21">
        <v>7.2306649702434918</v>
      </c>
      <c r="X17" s="22">
        <v>32.062359497242703</v>
      </c>
      <c r="Y17" s="22">
        <v>280.76887582176914</v>
      </c>
      <c r="Z17" s="76" t="s">
        <v>172</v>
      </c>
      <c r="AA17" s="79">
        <v>5.3005524861878449E-2</v>
      </c>
      <c r="AB17" s="80">
        <v>19.129768996960486</v>
      </c>
      <c r="AC17" s="80">
        <v>12.500884479011781</v>
      </c>
      <c r="AD17" s="79">
        <v>0.48012121212121217</v>
      </c>
      <c r="AE17" s="77">
        <v>0.38621677662582471</v>
      </c>
      <c r="AF17" s="80">
        <v>5.6175595450490619</v>
      </c>
      <c r="AG17" s="80">
        <v>113.45163768115944</v>
      </c>
      <c r="AH17" s="80">
        <v>13.050450617283953</v>
      </c>
      <c r="AI17" s="80">
        <v>3.8244351219512183</v>
      </c>
      <c r="AJ17" s="77">
        <v>3.2842786444324905</v>
      </c>
      <c r="AK17" s="77">
        <v>5.7118718194911189</v>
      </c>
      <c r="AL17" s="80">
        <v>428.05347314578</v>
      </c>
      <c r="AM17" s="76" t="s">
        <v>172</v>
      </c>
      <c r="AN17" s="79">
        <v>7.0173881104033962</v>
      </c>
      <c r="AO17" s="80">
        <v>32.736832020997369</v>
      </c>
      <c r="AP17" s="77">
        <v>1.2241611190260329</v>
      </c>
      <c r="AQ17" s="77">
        <v>2.2158392251815981</v>
      </c>
      <c r="AR17" s="77">
        <v>3.2294051446945335</v>
      </c>
      <c r="AS17" s="77">
        <v>0.15933115468409587</v>
      </c>
      <c r="AT17" s="80">
        <v>256.0410718038529</v>
      </c>
      <c r="AU17" s="77">
        <v>5.8245785123966947</v>
      </c>
      <c r="AV17" s="77">
        <v>11.456515216459493</v>
      </c>
      <c r="AW17" s="77">
        <v>1.4657945425361154</v>
      </c>
      <c r="AX17" s="77">
        <v>5.6108255033557048</v>
      </c>
      <c r="AY17" s="77">
        <v>1.1416682956627977</v>
      </c>
      <c r="AZ17" s="76" t="s">
        <v>172</v>
      </c>
      <c r="BA17" s="23">
        <v>0.37885647482014384</v>
      </c>
      <c r="BB17" s="23">
        <v>1.1081476804831185</v>
      </c>
      <c r="BC17" s="23">
        <v>0.1576909090909091</v>
      </c>
      <c r="BD17" s="23">
        <v>1.0582195400753094</v>
      </c>
      <c r="BE17" s="23">
        <v>0.19546875</v>
      </c>
      <c r="BF17" s="23">
        <v>0.60164102112676054</v>
      </c>
      <c r="BG17" s="23">
        <v>9.1132075471698118E-2</v>
      </c>
      <c r="BH17" s="23">
        <v>0.5842839999999998</v>
      </c>
      <c r="BI17" s="23">
        <v>8.5727272727272708E-2</v>
      </c>
      <c r="BJ17" s="23">
        <v>0.80092578124999991</v>
      </c>
      <c r="BK17" s="23">
        <v>0.1014705882352941</v>
      </c>
      <c r="BL17" s="24">
        <v>53.611889991296778</v>
      </c>
      <c r="BM17" s="76" t="s">
        <v>172</v>
      </c>
      <c r="BN17" s="23">
        <v>0.71247460018814679</v>
      </c>
      <c r="BO17" s="23">
        <v>0.79649136276391552</v>
      </c>
    </row>
    <row r="18" spans="1:67" x14ac:dyDescent="0.2">
      <c r="A18" s="76" t="s">
        <v>173</v>
      </c>
      <c r="B18" s="73">
        <v>70.278551180613277</v>
      </c>
      <c r="C18" s="74">
        <v>9.697549015410771E-2</v>
      </c>
      <c r="D18" s="73">
        <v>2.2667686136446159</v>
      </c>
      <c r="E18" s="73">
        <v>0.80986648016827356</v>
      </c>
      <c r="F18" s="74">
        <v>0.47057884895992985</v>
      </c>
      <c r="G18" s="73">
        <v>0.6384104718596848</v>
      </c>
      <c r="H18" s="73">
        <v>6.9706538813299925</v>
      </c>
      <c r="I18" s="73">
        <v>16.38210364851037</v>
      </c>
      <c r="J18" s="73">
        <v>0.68988713587612771</v>
      </c>
      <c r="K18" s="73">
        <v>0.13799545807985147</v>
      </c>
      <c r="L18" s="73"/>
      <c r="M18" s="73">
        <f t="shared" si="0"/>
        <v>98.741791209196236</v>
      </c>
      <c r="N18" s="76" t="s">
        <v>173</v>
      </c>
      <c r="O18" s="20">
        <v>1.3184266182103443</v>
      </c>
      <c r="P18" s="22">
        <v>17.268972734495399</v>
      </c>
      <c r="Q18" s="22">
        <v>6.5217897591521448</v>
      </c>
      <c r="R18" s="22">
        <v>11.28716221736161</v>
      </c>
      <c r="S18" s="22">
        <v>20.543028265597499</v>
      </c>
      <c r="T18" s="22">
        <v>13.0533993217347</v>
      </c>
      <c r="U18" s="22">
        <v>14.744412999891001</v>
      </c>
      <c r="V18" s="22">
        <v>464.85771105046962</v>
      </c>
      <c r="W18" s="21">
        <v>7.1992815391308014</v>
      </c>
      <c r="X18" s="22">
        <v>48.070698523331203</v>
      </c>
      <c r="Y18" s="22">
        <v>249.26944105040516</v>
      </c>
      <c r="Z18" s="76" t="s">
        <v>173</v>
      </c>
      <c r="AA18" s="79">
        <v>8.2453038674033141E-2</v>
      </c>
      <c r="AB18" s="80">
        <v>18.652626139817627</v>
      </c>
      <c r="AC18" s="80">
        <v>13.088813107628962</v>
      </c>
      <c r="AD18" s="79">
        <v>0.51515151515151514</v>
      </c>
      <c r="AE18" s="77">
        <v>0.65271536286522158</v>
      </c>
      <c r="AF18" s="80">
        <v>10.503253791257801</v>
      </c>
      <c r="AG18" s="80">
        <v>25.68044202898551</v>
      </c>
      <c r="AH18" s="80">
        <v>45.24366666666667</v>
      </c>
      <c r="AI18" s="80">
        <v>18.144403902439024</v>
      </c>
      <c r="AJ18" s="77">
        <v>3.6475465303926842</v>
      </c>
      <c r="AK18" s="77">
        <v>11.248929428708594</v>
      </c>
      <c r="AL18" s="80">
        <v>456.86513554987209</v>
      </c>
      <c r="AM18" s="76" t="s">
        <v>173</v>
      </c>
      <c r="AN18" s="79">
        <v>7.3488700636942665</v>
      </c>
      <c r="AO18" s="80">
        <v>48.948406824146971</v>
      </c>
      <c r="AP18" s="77">
        <v>1.9201953114881494</v>
      </c>
      <c r="AQ18" s="77">
        <v>1.8026280871670703</v>
      </c>
      <c r="AR18" s="77">
        <v>20.923344051446943</v>
      </c>
      <c r="AS18" s="77">
        <v>0.34026579520697164</v>
      </c>
      <c r="AT18" s="80">
        <v>241.21375131348512</v>
      </c>
      <c r="AU18" s="77">
        <v>7.04604958677686</v>
      </c>
      <c r="AV18" s="77">
        <v>13.581633090441493</v>
      </c>
      <c r="AW18" s="77">
        <v>1.7203194221508824</v>
      </c>
      <c r="AX18" s="77">
        <v>6.4671744966442954</v>
      </c>
      <c r="AY18" s="77">
        <v>1.2918643860720831</v>
      </c>
      <c r="AZ18" s="76" t="s">
        <v>173</v>
      </c>
      <c r="BA18" s="23">
        <v>0.40431870503597123</v>
      </c>
      <c r="BB18" s="23">
        <v>1.2146653856711502</v>
      </c>
      <c r="BC18" s="23">
        <v>0.17660000000000003</v>
      </c>
      <c r="BD18" s="23">
        <v>1.129999663797741</v>
      </c>
      <c r="BE18" s="23">
        <v>0.2083025568181818</v>
      </c>
      <c r="BF18" s="23">
        <v>0.64641813380281676</v>
      </c>
      <c r="BG18" s="23">
        <v>9.9232704402515734E-2</v>
      </c>
      <c r="BH18" s="23">
        <v>0.62859549999999986</v>
      </c>
      <c r="BI18" s="23">
        <v>9.5695924764890278E-2</v>
      </c>
      <c r="BJ18" s="23">
        <v>1.1447268749999999</v>
      </c>
      <c r="BK18" s="23">
        <v>0.14088235294117646</v>
      </c>
      <c r="BL18" s="24">
        <v>366.24638955613574</v>
      </c>
      <c r="BM18" s="76" t="s">
        <v>173</v>
      </c>
      <c r="BN18" s="23">
        <v>1.1709600188146756</v>
      </c>
      <c r="BO18" s="23">
        <v>1.106760076775432</v>
      </c>
    </row>
    <row r="19" spans="1:67" x14ac:dyDescent="0.2">
      <c r="A19" s="76" t="s">
        <v>174</v>
      </c>
      <c r="B19" s="73">
        <v>72.008665144049345</v>
      </c>
      <c r="C19" s="74">
        <v>8.0567514768964371E-2</v>
      </c>
      <c r="D19" s="73">
        <v>2.1985003244317691</v>
      </c>
      <c r="E19" s="73">
        <v>0.70240988584086739</v>
      </c>
      <c r="F19" s="74">
        <v>0.64311106407558838</v>
      </c>
      <c r="G19" s="73">
        <v>0.6702748727710155</v>
      </c>
      <c r="H19" s="73">
        <v>8.4897015875801127</v>
      </c>
      <c r="I19" s="73">
        <v>14.6714328843064</v>
      </c>
      <c r="J19" s="73">
        <v>0.53904461192328235</v>
      </c>
      <c r="K19" s="73">
        <v>0.2160681537713684</v>
      </c>
      <c r="L19" s="73"/>
      <c r="M19" s="73">
        <f t="shared" si="0"/>
        <v>100.21977604351871</v>
      </c>
      <c r="N19" s="76" t="s">
        <v>174</v>
      </c>
      <c r="O19" s="20">
        <v>1.0826575149264301</v>
      </c>
      <c r="P19" s="22">
        <v>21.281973384397901</v>
      </c>
      <c r="Q19" s="22">
        <v>8.1826219522406287</v>
      </c>
      <c r="R19" s="22">
        <v>8.4208967123358001</v>
      </c>
      <c r="S19" s="22">
        <v>44.414390014400098</v>
      </c>
      <c r="T19" s="22">
        <v>4.1015366354587997</v>
      </c>
      <c r="U19" s="22">
        <v>4.5698664155983799</v>
      </c>
      <c r="V19" s="22">
        <v>505.391182059789</v>
      </c>
      <c r="W19" s="21">
        <v>8.0779962342973075</v>
      </c>
      <c r="X19" s="22">
        <v>35.584135823571302</v>
      </c>
      <c r="Y19" s="22">
        <v>292.86912074083961</v>
      </c>
      <c r="Z19" s="76" t="s">
        <v>174</v>
      </c>
      <c r="AA19" s="79">
        <v>5.8895027624309385E-2</v>
      </c>
      <c r="AB19" s="80">
        <v>25.170194528875378</v>
      </c>
      <c r="AC19" s="80">
        <v>12.923780510122384</v>
      </c>
      <c r="AD19" s="79">
        <v>0.65115151515151515</v>
      </c>
      <c r="AE19" s="77">
        <v>0.47069180018850137</v>
      </c>
      <c r="AF19" s="80">
        <v>8.11141280107047</v>
      </c>
      <c r="AG19" s="80">
        <v>39.671692028985518</v>
      </c>
      <c r="AH19" s="80">
        <v>6.4113827160493821</v>
      </c>
      <c r="AI19" s="80">
        <v>3.0518634146341466</v>
      </c>
      <c r="AJ19" s="77">
        <v>3.6419144701452391</v>
      </c>
      <c r="AK19" s="77">
        <v>5.4061627460393664</v>
      </c>
      <c r="AL19" s="80">
        <v>475.31643989769822</v>
      </c>
      <c r="AM19" s="76" t="s">
        <v>174</v>
      </c>
      <c r="AN19" s="79">
        <v>7.2084777070063693</v>
      </c>
      <c r="AO19" s="80">
        <v>33.170296587926508</v>
      </c>
      <c r="AP19" s="77">
        <v>1.2125605491516642</v>
      </c>
      <c r="AQ19" s="77">
        <v>1.5838692493946731</v>
      </c>
      <c r="AR19" s="77">
        <v>4.4174630225080378</v>
      </c>
      <c r="AS19" s="77">
        <v>0.16322222222222221</v>
      </c>
      <c r="AT19" s="80">
        <v>258.67487215411558</v>
      </c>
      <c r="AU19" s="77">
        <v>5.9602975206611566</v>
      </c>
      <c r="AV19" s="77">
        <v>11.634432061723103</v>
      </c>
      <c r="AW19" s="77">
        <v>1.4925345104333865</v>
      </c>
      <c r="AX19" s="77">
        <v>5.745986577181208</v>
      </c>
      <c r="AY19" s="77">
        <v>1.1662101405009164</v>
      </c>
      <c r="AZ19" s="76" t="s">
        <v>174</v>
      </c>
      <c r="BA19" s="23">
        <v>0.39617079136690642</v>
      </c>
      <c r="BB19" s="23">
        <v>1.1337908317320891</v>
      </c>
      <c r="BC19" s="23">
        <v>0.16147272727272727</v>
      </c>
      <c r="BD19" s="23">
        <v>1.0818044378698226</v>
      </c>
      <c r="BE19" s="23">
        <v>0.19941761363636365</v>
      </c>
      <c r="BF19" s="23">
        <v>0.62029815140845068</v>
      </c>
      <c r="BG19" s="23">
        <v>9.214465408805031E-2</v>
      </c>
      <c r="BH19" s="23">
        <v>0.59768049999999995</v>
      </c>
      <c r="BI19" s="23">
        <v>8.3733542319749207E-2</v>
      </c>
      <c r="BJ19" s="23">
        <v>0.81578749999999989</v>
      </c>
      <c r="BK19" s="23">
        <v>9.9499999999999991E-2</v>
      </c>
      <c r="BL19" s="24">
        <v>67.834150652741528</v>
      </c>
      <c r="BM19" s="76" t="s">
        <v>174</v>
      </c>
      <c r="BN19" s="23">
        <v>0.68456679209783633</v>
      </c>
      <c r="BO19" s="23">
        <v>0.73850671785028787</v>
      </c>
    </row>
    <row r="20" spans="1:67" x14ac:dyDescent="0.2">
      <c r="A20" s="76" t="s">
        <v>175</v>
      </c>
      <c r="B20" s="73">
        <v>70.179451051140347</v>
      </c>
      <c r="C20" s="74">
        <v>6.5502064614504446E-2</v>
      </c>
      <c r="D20" s="73">
        <v>2.7212853916792969</v>
      </c>
      <c r="E20" s="73">
        <v>0.6662927622571404</v>
      </c>
      <c r="F20" s="74">
        <v>0.76210395668026665</v>
      </c>
      <c r="G20" s="73">
        <v>0.64101134408080862</v>
      </c>
      <c r="H20" s="73">
        <v>7.675655822155349</v>
      </c>
      <c r="I20" s="73">
        <v>14.892053202747215</v>
      </c>
      <c r="J20" s="73">
        <v>0.67426758174465562</v>
      </c>
      <c r="K20" s="73">
        <v>0.18248410631732065</v>
      </c>
      <c r="L20" s="73"/>
      <c r="M20" s="73">
        <f t="shared" si="0"/>
        <v>98.460107283416917</v>
      </c>
      <c r="N20" s="76" t="s">
        <v>175</v>
      </c>
      <c r="O20" s="20">
        <v>1.3941292334885957</v>
      </c>
      <c r="P20" s="22">
        <v>26.506430959314201</v>
      </c>
      <c r="Q20" s="22">
        <v>32.555782917020103</v>
      </c>
      <c r="R20" s="22">
        <v>12.580323373649399</v>
      </c>
      <c r="S20" s="22">
        <v>256.75454257667656</v>
      </c>
      <c r="T20" s="22">
        <v>12.719510204504914</v>
      </c>
      <c r="U20" s="22">
        <v>16.373313356994547</v>
      </c>
      <c r="V20" s="22">
        <v>505.777536831649</v>
      </c>
      <c r="W20" s="21">
        <v>8.1781170968981396</v>
      </c>
      <c r="X20" s="22">
        <v>32.530621546481676</v>
      </c>
      <c r="Y20" s="22">
        <v>265.78369982298398</v>
      </c>
      <c r="Z20" s="76" t="s">
        <v>175</v>
      </c>
      <c r="AA20" s="79">
        <v>6.6747697974217313E-2</v>
      </c>
      <c r="AB20" s="80">
        <v>22.5611367781155</v>
      </c>
      <c r="AC20" s="80">
        <v>30.561639368637763</v>
      </c>
      <c r="AD20" s="79">
        <v>0.78096969696969698</v>
      </c>
      <c r="AE20" s="77">
        <v>0.55013854853911415</v>
      </c>
      <c r="AF20" s="80">
        <v>12.959471454058873</v>
      </c>
      <c r="AG20" s="80">
        <v>231.92826811594205</v>
      </c>
      <c r="AH20" s="80">
        <v>13.994759259259258</v>
      </c>
      <c r="AI20" s="80">
        <v>13.163496585365854</v>
      </c>
      <c r="AJ20" s="77">
        <v>4.2971108122646582</v>
      </c>
      <c r="AK20" s="77">
        <v>6.4722251560249644</v>
      </c>
      <c r="AL20" s="80">
        <v>497.22119693094629</v>
      </c>
      <c r="AM20" s="76" t="s">
        <v>175</v>
      </c>
      <c r="AN20" s="79">
        <v>7.701800849256899</v>
      </c>
      <c r="AO20" s="80">
        <v>32.004758530183722</v>
      </c>
      <c r="AP20" s="77">
        <v>1.1999932651210983</v>
      </c>
      <c r="AQ20" s="77">
        <v>2.5692188861985477</v>
      </c>
      <c r="AR20" s="77">
        <v>4.8642540192926029</v>
      </c>
      <c r="AS20" s="77">
        <v>0.21477886710239652</v>
      </c>
      <c r="AT20" s="80">
        <v>254.87049387040278</v>
      </c>
      <c r="AU20" s="77">
        <v>6.5139917355371901</v>
      </c>
      <c r="AV20" s="77">
        <v>12.662396056579512</v>
      </c>
      <c r="AW20" s="77">
        <v>1.6351476725521665</v>
      </c>
      <c r="AX20" s="77">
        <v>6.2649261744966447</v>
      </c>
      <c r="AY20" s="77">
        <v>1.2732125839951132</v>
      </c>
      <c r="AZ20" s="76" t="s">
        <v>175</v>
      </c>
      <c r="BA20" s="23">
        <v>0.41755906474820131</v>
      </c>
      <c r="BB20" s="23">
        <v>1.2225555860554489</v>
      </c>
      <c r="BC20" s="23">
        <v>0.16998181818181818</v>
      </c>
      <c r="BD20" s="23">
        <v>1.1628134346422809</v>
      </c>
      <c r="BE20" s="23">
        <v>0.21521306818181818</v>
      </c>
      <c r="BF20" s="23">
        <v>0.65201527288732386</v>
      </c>
      <c r="BG20" s="23">
        <v>9.416981132075472E-2</v>
      </c>
      <c r="BH20" s="23">
        <v>0.609016</v>
      </c>
      <c r="BI20" s="23">
        <v>9.5695924764890278E-2</v>
      </c>
      <c r="BJ20" s="23">
        <v>0.79597187499999988</v>
      </c>
      <c r="BK20" s="23">
        <v>0.11526470588235294</v>
      </c>
      <c r="BL20" s="24">
        <v>82.963913489991299</v>
      </c>
      <c r="BM20" s="76" t="s">
        <v>175</v>
      </c>
      <c r="BN20" s="23">
        <v>0.75533301975540923</v>
      </c>
      <c r="BO20" s="23">
        <v>0.91856429942418427</v>
      </c>
    </row>
    <row r="21" spans="1:67" x14ac:dyDescent="0.2">
      <c r="A21" s="76" t="s">
        <v>176</v>
      </c>
      <c r="B21" s="73">
        <v>71.607567750425886</v>
      </c>
      <c r="C21" s="74">
        <v>6.0519166924234528E-2</v>
      </c>
      <c r="D21" s="73">
        <v>2.5463474627095573</v>
      </c>
      <c r="E21" s="73">
        <v>0.55195228126157969</v>
      </c>
      <c r="F21" s="74">
        <v>0.14794378207135045</v>
      </c>
      <c r="G21" s="73">
        <v>0.57603676559538586</v>
      </c>
      <c r="H21" s="73">
        <v>7.1785861193500873</v>
      </c>
      <c r="I21" s="73">
        <v>15.305058745914819</v>
      </c>
      <c r="J21" s="73">
        <v>0.56049006020282999</v>
      </c>
      <c r="K21" s="73">
        <v>0.2000601996723361</v>
      </c>
      <c r="L21" s="73"/>
      <c r="M21" s="73">
        <f t="shared" si="0"/>
        <v>98.734562334128071</v>
      </c>
      <c r="N21" s="76" t="s">
        <v>176</v>
      </c>
      <c r="O21" s="20">
        <v>0.74520882953630652</v>
      </c>
      <c r="P21" s="22">
        <v>10.738042517854</v>
      </c>
      <c r="Q21" s="22">
        <v>12.732343509736401</v>
      </c>
      <c r="R21" s="22">
        <v>5.9934089071043815</v>
      </c>
      <c r="S21" s="22">
        <v>19.963231616623645</v>
      </c>
      <c r="T21" s="22">
        <v>5.0586752265608999</v>
      </c>
      <c r="U21" s="22">
        <v>4.5515739526002301</v>
      </c>
      <c r="V21" s="22">
        <v>418.105269534922</v>
      </c>
      <c r="W21" s="21">
        <v>6.6319724590331388</v>
      </c>
      <c r="X21" s="22">
        <v>30.570126818726699</v>
      </c>
      <c r="Y21" s="22">
        <v>214.80523820358027</v>
      </c>
      <c r="Z21" s="76" t="s">
        <v>176</v>
      </c>
      <c r="AA21" s="79">
        <v>5.9112754158964879E-2</v>
      </c>
      <c r="AB21" s="80">
        <v>9.6240455774430274</v>
      </c>
      <c r="AC21" s="80">
        <v>10.099749733507046</v>
      </c>
      <c r="AD21" s="79">
        <v>0.15530864197530864</v>
      </c>
      <c r="AE21" s="77">
        <v>0.44071899224806199</v>
      </c>
      <c r="AF21" s="80">
        <v>7.741282080399726</v>
      </c>
      <c r="AG21" s="80">
        <v>18.515621472131613</v>
      </c>
      <c r="AH21" s="80">
        <v>2.3868876889848805</v>
      </c>
      <c r="AI21" s="80">
        <v>1.9851462925851706</v>
      </c>
      <c r="AJ21" s="77">
        <v>2.8212459893048125</v>
      </c>
      <c r="AK21" s="77">
        <v>5.5680149541726962</v>
      </c>
      <c r="AL21" s="80">
        <v>391.57383761562176</v>
      </c>
      <c r="AM21" s="76" t="s">
        <v>176</v>
      </c>
      <c r="AN21" s="79">
        <v>6.6612793487574979</v>
      </c>
      <c r="AO21" s="80">
        <v>29.502698314108244</v>
      </c>
      <c r="AP21" s="77">
        <v>1.29938959537572</v>
      </c>
      <c r="AQ21" s="77">
        <v>0.87150072639225196</v>
      </c>
      <c r="AR21" s="77">
        <v>1.9079491413474237</v>
      </c>
      <c r="AS21" s="77">
        <v>0.13512389380530973</v>
      </c>
      <c r="AT21" s="80">
        <v>208.94874911660776</v>
      </c>
      <c r="AU21" s="77">
        <v>5.7138376623376628</v>
      </c>
      <c r="AV21" s="77">
        <v>11.227362068965519</v>
      </c>
      <c r="AW21" s="77">
        <v>1.4386351917499192</v>
      </c>
      <c r="AX21" s="77">
        <v>5.3687630014858829</v>
      </c>
      <c r="AY21" s="77">
        <v>1.1207373923739239</v>
      </c>
      <c r="AZ21" s="76" t="s">
        <v>176</v>
      </c>
      <c r="BA21" s="23">
        <v>0.35993117808219172</v>
      </c>
      <c r="BB21" s="23">
        <v>1.0542526603001365</v>
      </c>
      <c r="BC21" s="23">
        <v>0.15223428571428577</v>
      </c>
      <c r="BD21" s="23">
        <v>0.98895486881255057</v>
      </c>
      <c r="BE21" s="23">
        <v>0.18382602545968885</v>
      </c>
      <c r="BF21" s="23">
        <v>0.57560659171075834</v>
      </c>
      <c r="BG21" s="23">
        <v>8.3000000000000004E-2</v>
      </c>
      <c r="BH21" s="23">
        <v>0.55167094339622647</v>
      </c>
      <c r="BI21" s="23">
        <v>7.9761904761904756E-2</v>
      </c>
      <c r="BJ21" s="23">
        <v>0.74800501702610678</v>
      </c>
      <c r="BK21" s="23">
        <v>0.10027253668763102</v>
      </c>
      <c r="BL21" s="24">
        <v>10.297119956616053</v>
      </c>
      <c r="BM21" s="76" t="s">
        <v>176</v>
      </c>
      <c r="BN21" s="23">
        <v>0.64805334581188578</v>
      </c>
      <c r="BO21" s="23">
        <v>0.79496934865900382</v>
      </c>
    </row>
    <row r="22" spans="1:67" x14ac:dyDescent="0.2">
      <c r="A22" s="76" t="s">
        <v>177</v>
      </c>
      <c r="B22" s="73">
        <v>71.462783770534216</v>
      </c>
      <c r="C22" s="74">
        <v>6.9061592439229783E-2</v>
      </c>
      <c r="D22" s="73">
        <v>2.3711510235870237</v>
      </c>
      <c r="E22" s="73">
        <v>0.68228618828427501</v>
      </c>
      <c r="F22" s="74">
        <v>0.423740461992623</v>
      </c>
      <c r="G22" s="73">
        <v>0.5185314969215874</v>
      </c>
      <c r="H22" s="73">
        <v>6.6631439046148895</v>
      </c>
      <c r="I22" s="73">
        <v>15.574426396184158</v>
      </c>
      <c r="J22" s="73">
        <v>0.62670659541869311</v>
      </c>
      <c r="K22" s="73">
        <v>0.11825541275137158</v>
      </c>
      <c r="L22" s="73"/>
      <c r="M22" s="73">
        <f t="shared" si="0"/>
        <v>98.510086842728043</v>
      </c>
      <c r="N22" s="76" t="s">
        <v>177</v>
      </c>
      <c r="O22" s="20">
        <v>1.0575375193828147</v>
      </c>
      <c r="P22" s="22">
        <v>13.843292981382101</v>
      </c>
      <c r="Q22" s="22">
        <v>11.602249800170734</v>
      </c>
      <c r="R22" s="22">
        <v>8.8570113557834507</v>
      </c>
      <c r="S22" s="22">
        <v>10.591101792848464</v>
      </c>
      <c r="T22" s="22">
        <v>55.726717927762699</v>
      </c>
      <c r="U22" s="22">
        <v>25.348908185408799</v>
      </c>
      <c r="V22" s="22">
        <v>460.55252667237835</v>
      </c>
      <c r="W22" s="21">
        <v>6.9451569633140799</v>
      </c>
      <c r="X22" s="22">
        <v>36.043339403195226</v>
      </c>
      <c r="Y22" s="22">
        <v>233.69105047708462</v>
      </c>
      <c r="Z22" s="76" t="s">
        <v>177</v>
      </c>
      <c r="AA22" s="79">
        <v>7.0935304990757855E-2</v>
      </c>
      <c r="AB22" s="80">
        <v>14.154783314020857</v>
      </c>
      <c r="AC22" s="80">
        <v>11.495761340755656</v>
      </c>
      <c r="AD22" s="79">
        <v>0.43864197530864196</v>
      </c>
      <c r="AE22" s="77">
        <v>0.56582267441860468</v>
      </c>
      <c r="AF22" s="80">
        <v>9.449902112196229</v>
      </c>
      <c r="AG22" s="80">
        <v>8.6326328180399958</v>
      </c>
      <c r="AH22" s="80">
        <v>56.700632829373646</v>
      </c>
      <c r="AI22" s="80">
        <v>21.957468937875753</v>
      </c>
      <c r="AJ22" s="77">
        <v>3.3298155080213898</v>
      </c>
      <c r="AK22" s="77">
        <v>8.3799281234925225</v>
      </c>
      <c r="AL22" s="80">
        <v>436.08159712230218</v>
      </c>
      <c r="AM22" s="76" t="s">
        <v>177</v>
      </c>
      <c r="AN22" s="79">
        <v>6.9800042844901462</v>
      </c>
      <c r="AO22" s="80">
        <v>35.559663708961843</v>
      </c>
      <c r="AP22" s="77">
        <v>1.2341324224908039</v>
      </c>
      <c r="AQ22" s="77">
        <v>1.5128193704600483</v>
      </c>
      <c r="AR22" s="77">
        <v>19.095478863936592</v>
      </c>
      <c r="AS22" s="77">
        <v>0.20723561946902655</v>
      </c>
      <c r="AT22" s="80">
        <v>219.5770176678445</v>
      </c>
      <c r="AU22" s="77">
        <v>6.2403961038961047</v>
      </c>
      <c r="AV22" s="77">
        <v>12.052353448275865</v>
      </c>
      <c r="AW22" s="77">
        <v>1.5390493071221394</v>
      </c>
      <c r="AX22" s="77">
        <v>5.7992786032689443</v>
      </c>
      <c r="AY22" s="77">
        <v>1.1830012300123001</v>
      </c>
      <c r="AZ22" s="76" t="s">
        <v>177</v>
      </c>
      <c r="BA22" s="23">
        <v>0.38785731506849314</v>
      </c>
      <c r="BB22" s="23">
        <v>1.0924864938608458</v>
      </c>
      <c r="BC22" s="23">
        <v>0.1588209523809524</v>
      </c>
      <c r="BD22" s="23">
        <v>1.0662989991885312</v>
      </c>
      <c r="BE22" s="23">
        <v>0.19562234794908065</v>
      </c>
      <c r="BF22" s="23">
        <v>0.61111765873015877</v>
      </c>
      <c r="BG22" s="23">
        <v>8.7999999999999995E-2</v>
      </c>
      <c r="BH22" s="23">
        <v>0.59315018867924518</v>
      </c>
      <c r="BI22" s="23">
        <v>8.8847619047619036E-2</v>
      </c>
      <c r="BJ22" s="23">
        <v>0.8850454710556187</v>
      </c>
      <c r="BK22" s="23">
        <v>0.11207127882599581</v>
      </c>
      <c r="BL22" s="24">
        <v>436.94574273318864</v>
      </c>
      <c r="BM22" s="76" t="s">
        <v>177</v>
      </c>
      <c r="BN22" s="23">
        <v>0.8790907814693496</v>
      </c>
      <c r="BO22" s="23">
        <v>0.94016091954022996</v>
      </c>
    </row>
    <row r="23" spans="1:67" x14ac:dyDescent="0.2">
      <c r="A23" s="76" t="s">
        <v>178</v>
      </c>
      <c r="B23" s="73">
        <v>70.648196673038726</v>
      </c>
      <c r="C23" s="74">
        <v>6.6680439499556945E-2</v>
      </c>
      <c r="D23" s="73">
        <v>1.8871672692458703</v>
      </c>
      <c r="E23" s="73">
        <v>0.582612007259391</v>
      </c>
      <c r="F23" s="74">
        <v>1.9111647377557304E-2</v>
      </c>
      <c r="G23" s="73">
        <v>0.41414607701786155</v>
      </c>
      <c r="H23" s="73">
        <v>6.018460263992206</v>
      </c>
      <c r="I23" s="73">
        <v>19.407959353853691</v>
      </c>
      <c r="J23" s="73">
        <v>0.4024801830374799</v>
      </c>
      <c r="K23" s="73">
        <v>1.3168349124841701E-2</v>
      </c>
      <c r="L23" s="73"/>
      <c r="M23" s="73">
        <f t="shared" si="0"/>
        <v>99.459982263447188</v>
      </c>
      <c r="N23" s="76" t="s">
        <v>178</v>
      </c>
      <c r="O23" s="20">
        <v>0.84927593746392283</v>
      </c>
      <c r="P23" s="22">
        <v>6.9520665297299997</v>
      </c>
      <c r="Q23" s="22">
        <v>14.668854078755432</v>
      </c>
      <c r="R23" s="22">
        <v>2.4567770409459566</v>
      </c>
      <c r="S23" s="22">
        <v>20.708773383797425</v>
      </c>
      <c r="T23" s="22">
        <v>13.342860357371485</v>
      </c>
      <c r="U23" s="22">
        <v>9.2343023257949994</v>
      </c>
      <c r="V23" s="22">
        <v>450.56591724078203</v>
      </c>
      <c r="W23" s="21">
        <v>6.0088088222921501</v>
      </c>
      <c r="X23" s="22">
        <v>37.9584566470417</v>
      </c>
      <c r="Y23" s="22">
        <v>145.57718400310611</v>
      </c>
      <c r="Z23" s="76" t="s">
        <v>178</v>
      </c>
      <c r="AA23" s="79">
        <v>6.8964879852125696E-2</v>
      </c>
      <c r="AB23" s="80">
        <v>6.3431309385863273</v>
      </c>
      <c r="AC23" s="80">
        <v>15.266167594456945</v>
      </c>
      <c r="AD23" s="79">
        <v>2.0987654320987655E-2</v>
      </c>
      <c r="AE23" s="77">
        <v>0.47793992248062012</v>
      </c>
      <c r="AF23" s="80">
        <v>1.545265046559164</v>
      </c>
      <c r="AG23" s="80">
        <v>21.935408736349455</v>
      </c>
      <c r="AH23" s="80">
        <v>13.680416846652271</v>
      </c>
      <c r="AI23" s="80">
        <v>6.0604509018036063</v>
      </c>
      <c r="AJ23" s="77">
        <v>2.0495267379679141</v>
      </c>
      <c r="AK23" s="77">
        <v>4.8108856729377703</v>
      </c>
      <c r="AL23" s="80">
        <v>433.40518396711207</v>
      </c>
      <c r="AM23" s="76" t="s">
        <v>178</v>
      </c>
      <c r="AN23" s="79">
        <v>5.9293924592973442</v>
      </c>
      <c r="AO23" s="80">
        <v>37.728448092280381</v>
      </c>
      <c r="AP23" s="77">
        <v>1.286101944298476</v>
      </c>
      <c r="AQ23" s="77">
        <v>0.13482566585956415</v>
      </c>
      <c r="AR23" s="77">
        <v>3.7487252311756936</v>
      </c>
      <c r="AS23" s="77">
        <v>0.13709955752212388</v>
      </c>
      <c r="AT23" s="80">
        <v>140.25864310954063</v>
      </c>
      <c r="AU23" s="77">
        <v>5.9284350649350657</v>
      </c>
      <c r="AV23" s="77">
        <v>11.058387931034485</v>
      </c>
      <c r="AW23" s="77">
        <v>1.386936835320657</v>
      </c>
      <c r="AX23" s="77">
        <v>5.1574368499257046</v>
      </c>
      <c r="AY23" s="77">
        <v>1.0505670356703569</v>
      </c>
      <c r="AZ23" s="76" t="s">
        <v>178</v>
      </c>
      <c r="BA23" s="23">
        <v>0.31545621917808214</v>
      </c>
      <c r="BB23" s="23">
        <v>0.9464136425648022</v>
      </c>
      <c r="BC23" s="23">
        <v>0.13811999999999999</v>
      </c>
      <c r="BD23" s="23">
        <v>0.93120458479848511</v>
      </c>
      <c r="BE23" s="23">
        <v>0.17104667609618104</v>
      </c>
      <c r="BF23" s="23">
        <v>0.52140548941798948</v>
      </c>
      <c r="BG23" s="23">
        <v>8.1000000000000003E-2</v>
      </c>
      <c r="BH23" s="23">
        <v>0.53404226415094336</v>
      </c>
      <c r="BI23" s="23">
        <v>7.9761904761904756E-2</v>
      </c>
      <c r="BJ23" s="23">
        <v>0.93945859250851305</v>
      </c>
      <c r="BK23" s="23">
        <v>0.11108805031446542</v>
      </c>
      <c r="BL23" s="24">
        <v>46.971855531453357</v>
      </c>
      <c r="BM23" s="76" t="s">
        <v>178</v>
      </c>
      <c r="BN23" s="23">
        <v>0.81562985493682738</v>
      </c>
      <c r="BO23" s="23">
        <v>0.96859003831417623</v>
      </c>
    </row>
    <row r="24" spans="1:67" x14ac:dyDescent="0.2">
      <c r="A24" s="76" t="s">
        <v>179</v>
      </c>
      <c r="B24" s="73">
        <v>72.766771733055919</v>
      </c>
      <c r="C24" s="74">
        <v>6.046908737065896E-2</v>
      </c>
      <c r="D24" s="73">
        <v>2.2512660397673354</v>
      </c>
      <c r="E24" s="73">
        <v>0.58358704972549602</v>
      </c>
      <c r="F24" s="74">
        <v>1.2659665724711999</v>
      </c>
      <c r="G24" s="73">
        <v>0.50977319187095416</v>
      </c>
      <c r="H24" s="73">
        <v>7.50186258192997</v>
      </c>
      <c r="I24" s="73">
        <v>15.211199166409774</v>
      </c>
      <c r="J24" s="73">
        <v>0.53900749118962632</v>
      </c>
      <c r="K24" s="73">
        <v>0.12536707405099773</v>
      </c>
      <c r="L24" s="73"/>
      <c r="M24" s="73">
        <f t="shared" si="0"/>
        <v>100.81526998784192</v>
      </c>
      <c r="N24" s="76" t="s">
        <v>179</v>
      </c>
      <c r="O24" s="20">
        <v>0.52229363465623457</v>
      </c>
      <c r="P24" s="22">
        <v>31.195008382637347</v>
      </c>
      <c r="Q24" s="22">
        <v>15.223032459649469</v>
      </c>
      <c r="R24" s="22">
        <v>9.9429742410687343</v>
      </c>
      <c r="S24" s="22">
        <v>44.508517644206364</v>
      </c>
      <c r="T24" s="22">
        <v>17.495017643536954</v>
      </c>
      <c r="U24" s="22">
        <v>20.2366594155705</v>
      </c>
      <c r="V24" s="22">
        <v>588.53274398827409</v>
      </c>
      <c r="W24" s="21">
        <v>7.8636786625913357</v>
      </c>
      <c r="X24" s="22">
        <v>37.266390946263499</v>
      </c>
      <c r="Y24" s="22">
        <v>282.91533824262268</v>
      </c>
      <c r="Z24" s="76" t="s">
        <v>179</v>
      </c>
      <c r="AA24" s="79">
        <v>6.2068391866913125E-2</v>
      </c>
      <c r="AB24" s="80">
        <v>23.381388180764777</v>
      </c>
      <c r="AC24" s="80">
        <v>15.800219471751745</v>
      </c>
      <c r="AD24" s="79">
        <v>1.3138271604938272</v>
      </c>
      <c r="AE24" s="77">
        <v>0.50482170542635652</v>
      </c>
      <c r="AF24" s="80">
        <v>10.595706336588687</v>
      </c>
      <c r="AG24" s="80">
        <v>51.092043256275716</v>
      </c>
      <c r="AH24" s="80">
        <v>18.31380777537797</v>
      </c>
      <c r="AI24" s="80">
        <v>17.150699398797595</v>
      </c>
      <c r="AJ24" s="77">
        <v>4.9329759358288774</v>
      </c>
      <c r="AK24" s="77">
        <v>5.837785335262903</v>
      </c>
      <c r="AL24" s="80">
        <v>568.41535868448102</v>
      </c>
      <c r="AM24" s="76" t="s">
        <v>179</v>
      </c>
      <c r="AN24" s="79">
        <v>8.1673530419880045</v>
      </c>
      <c r="AO24" s="80">
        <v>38.666300798580295</v>
      </c>
      <c r="AP24" s="77">
        <v>1.3351297950604306</v>
      </c>
      <c r="AQ24" s="77">
        <v>4.5754430992736088</v>
      </c>
      <c r="AR24" s="77">
        <v>7.8109478203434604</v>
      </c>
      <c r="AS24" s="77">
        <v>0.15981969026548673</v>
      </c>
      <c r="AT24" s="80">
        <v>275.27701766784452</v>
      </c>
      <c r="AU24" s="77">
        <v>6.7739090909090924</v>
      </c>
      <c r="AV24" s="77">
        <v>12.171629310344828</v>
      </c>
      <c r="AW24" s="77">
        <v>1.6682951981952945</v>
      </c>
      <c r="AX24" s="77">
        <v>6.4244108469539372</v>
      </c>
      <c r="AY24" s="77">
        <v>1.3065405904059042</v>
      </c>
      <c r="AZ24" s="76" t="s">
        <v>179</v>
      </c>
      <c r="BA24" s="23">
        <v>0.4395723835616438</v>
      </c>
      <c r="BB24" s="23">
        <v>1.2669896316507505</v>
      </c>
      <c r="BC24" s="23">
        <v>0.18328571428571427</v>
      </c>
      <c r="BD24" s="23">
        <v>1.2333623208006492</v>
      </c>
      <c r="BE24" s="23">
        <v>0.22314710042432817</v>
      </c>
      <c r="BF24" s="23">
        <v>0.68681230158730167</v>
      </c>
      <c r="BG24" s="23">
        <v>0.10299999999999999</v>
      </c>
      <c r="BH24" s="23">
        <v>0.67818264150943386</v>
      </c>
      <c r="BI24" s="23">
        <v>0.10096190476190477</v>
      </c>
      <c r="BJ24" s="23">
        <v>0.93442034052213396</v>
      </c>
      <c r="BK24" s="23">
        <v>0.10617190775681341</v>
      </c>
      <c r="BL24" s="24">
        <v>25.25794663774403</v>
      </c>
      <c r="BM24" s="76" t="s">
        <v>179</v>
      </c>
      <c r="BN24" s="23">
        <v>0.74126158165652789</v>
      </c>
      <c r="BO24" s="23">
        <v>0.72592720306513403</v>
      </c>
    </row>
    <row r="25" spans="1:67" x14ac:dyDescent="0.2">
      <c r="A25" s="76" t="s">
        <v>180</v>
      </c>
      <c r="B25" s="73">
        <v>72.531100445051365</v>
      </c>
      <c r="C25" s="74">
        <v>6.3366672140631908E-2</v>
      </c>
      <c r="D25" s="73">
        <v>1.8859909334108746</v>
      </c>
      <c r="E25" s="73">
        <v>0.56648419875186462</v>
      </c>
      <c r="F25" s="74">
        <v>2.1510187995956741E-2</v>
      </c>
      <c r="G25" s="73">
        <v>0.40404814145200912</v>
      </c>
      <c r="H25" s="73">
        <v>5.391984932683811</v>
      </c>
      <c r="I25" s="73">
        <v>18.202457064288829</v>
      </c>
      <c r="J25" s="73">
        <v>0.46564454155075624</v>
      </c>
      <c r="K25" s="73">
        <v>2.4161615917702745E-2</v>
      </c>
      <c r="L25" s="73"/>
      <c r="M25" s="73">
        <f t="shared" si="0"/>
        <v>99.556748733243822</v>
      </c>
      <c r="N25" s="76" t="s">
        <v>180</v>
      </c>
      <c r="O25" s="20">
        <v>0.86773715115642902</v>
      </c>
      <c r="P25" s="22">
        <v>9.4948996793460996</v>
      </c>
      <c r="Q25" s="22">
        <v>8.3581043223031255</v>
      </c>
      <c r="R25" s="22">
        <v>2.1874621140530199</v>
      </c>
      <c r="S25" s="22">
        <v>13.18003953952195</v>
      </c>
      <c r="T25" s="22">
        <v>16.257602537141409</v>
      </c>
      <c r="U25" s="22">
        <v>35.704524445537622</v>
      </c>
      <c r="V25" s="22">
        <v>438.503750598382</v>
      </c>
      <c r="W25" s="21">
        <v>6.1336226497944857</v>
      </c>
      <c r="X25" s="22">
        <v>35.469283453486916</v>
      </c>
      <c r="Y25" s="22">
        <v>146.48207031906992</v>
      </c>
      <c r="Z25" s="76" t="s">
        <v>180</v>
      </c>
      <c r="AA25" s="79">
        <v>6.4038817005545284E-2</v>
      </c>
      <c r="AB25" s="80">
        <v>5.7156392429509459</v>
      </c>
      <c r="AC25" s="80">
        <v>8.5445906668245879</v>
      </c>
      <c r="AD25" s="79">
        <v>2.2037037037037039E-2</v>
      </c>
      <c r="AE25" s="77">
        <v>0.44692248062015505</v>
      </c>
      <c r="AF25" s="80">
        <v>1.8730699523052463</v>
      </c>
      <c r="AG25" s="80">
        <v>11.430372571266489</v>
      </c>
      <c r="AH25" s="80">
        <v>22.060978401727866</v>
      </c>
      <c r="AI25" s="80">
        <v>32.3032665330661</v>
      </c>
      <c r="AJ25" s="77">
        <v>1.9786069518716578</v>
      </c>
      <c r="AK25" s="77">
        <v>4.309742884708152</v>
      </c>
      <c r="AL25" s="80">
        <v>423.09603699897224</v>
      </c>
      <c r="AM25" s="76" t="s">
        <v>180</v>
      </c>
      <c r="AN25" s="79">
        <v>5.2624310197086555</v>
      </c>
      <c r="AO25" s="80">
        <v>35.74528039041703</v>
      </c>
      <c r="AP25" s="77">
        <v>1.1468628481345242</v>
      </c>
      <c r="AQ25" s="77">
        <v>9.9300726392251806E-2</v>
      </c>
      <c r="AR25" s="77">
        <v>8.1290422721268154</v>
      </c>
      <c r="AS25" s="77">
        <v>0.16871017699115043</v>
      </c>
      <c r="AT25" s="80">
        <v>138.6840848056537</v>
      </c>
      <c r="AU25" s="77">
        <v>5.3382922077922084</v>
      </c>
      <c r="AV25" s="77">
        <v>10.108156896551725</v>
      </c>
      <c r="AW25" s="77">
        <v>1.251725749274895</v>
      </c>
      <c r="AX25" s="77">
        <v>4.5824331352154521</v>
      </c>
      <c r="AY25" s="77">
        <v>0.96063038130381295</v>
      </c>
      <c r="AZ25" s="76" t="s">
        <v>180</v>
      </c>
      <c r="BA25" s="23">
        <v>0.28546147945205486</v>
      </c>
      <c r="BB25" s="23">
        <v>0.86014242837653487</v>
      </c>
      <c r="BC25" s="23">
        <v>0.12836</v>
      </c>
      <c r="BD25" s="23">
        <v>0.84148539356234775</v>
      </c>
      <c r="BE25" s="23">
        <v>0.15236916548797738</v>
      </c>
      <c r="BF25" s="23">
        <v>0.46907339065255738</v>
      </c>
      <c r="BG25" s="23">
        <v>7.2999999999999995E-2</v>
      </c>
      <c r="BH25" s="23">
        <v>0.48426716981132079</v>
      </c>
      <c r="BI25" s="23">
        <v>7.2695238095238091E-2</v>
      </c>
      <c r="BJ25" s="23">
        <v>0.83063234960272425</v>
      </c>
      <c r="BK25" s="23">
        <v>0.10322222222222222</v>
      </c>
      <c r="BL25" s="24">
        <v>421.39541735357909</v>
      </c>
      <c r="BM25" s="76" t="s">
        <v>180</v>
      </c>
      <c r="BN25" s="23">
        <v>0.75117735142723452</v>
      </c>
      <c r="BO25" s="23">
        <v>1.0122490421455939</v>
      </c>
    </row>
    <row r="26" spans="1:67" x14ac:dyDescent="0.2">
      <c r="A26" s="76" t="s">
        <v>181</v>
      </c>
      <c r="B26" s="73">
        <v>70.629568752319301</v>
      </c>
      <c r="C26" s="74">
        <v>6.9985850400984109E-2</v>
      </c>
      <c r="D26" s="73">
        <v>1.8697238937797573</v>
      </c>
      <c r="E26" s="73">
        <v>0.59485237268133484</v>
      </c>
      <c r="F26" s="74">
        <v>2.3760168099033786E-2</v>
      </c>
      <c r="G26" s="73">
        <v>0.43463042127528034</v>
      </c>
      <c r="H26" s="73">
        <v>6.4499653149628466</v>
      </c>
      <c r="I26" s="73">
        <v>18.860615683705706</v>
      </c>
      <c r="J26" s="73">
        <v>0.39069518112405016</v>
      </c>
      <c r="K26" s="73">
        <v>1.2908041883284916E-2</v>
      </c>
      <c r="L26" s="73"/>
      <c r="M26" s="73">
        <f t="shared" si="0"/>
        <v>99.336705680231574</v>
      </c>
      <c r="N26" s="76" t="s">
        <v>181</v>
      </c>
      <c r="O26" s="20">
        <v>1.0930570257739283</v>
      </c>
      <c r="P26" s="22">
        <v>10.4543747152404</v>
      </c>
      <c r="Q26" s="22">
        <v>11.768175977631412</v>
      </c>
      <c r="R26" s="22">
        <v>1.6812559409661731</v>
      </c>
      <c r="S26" s="22">
        <v>9.7813455667657436</v>
      </c>
      <c r="T26" s="22">
        <v>16.148196995998553</v>
      </c>
      <c r="U26" s="22">
        <v>9.2761487313961002</v>
      </c>
      <c r="V26" s="22">
        <v>443.27356930414999</v>
      </c>
      <c r="W26" s="21">
        <v>7.2750160785698403</v>
      </c>
      <c r="X26" s="22">
        <v>41.884820894145165</v>
      </c>
      <c r="Y26" s="22">
        <v>142.60064728607952</v>
      </c>
      <c r="Z26" s="76" t="s">
        <v>181</v>
      </c>
      <c r="AA26" s="79">
        <v>6.6994454713493537E-2</v>
      </c>
      <c r="AB26" s="80">
        <v>6.2657265353418303</v>
      </c>
      <c r="AC26" s="80">
        <v>11.807647637095819</v>
      </c>
      <c r="AD26" s="79">
        <v>2.5185185185185185E-2</v>
      </c>
      <c r="AE26" s="77">
        <v>0.46449903100775192</v>
      </c>
      <c r="AF26" s="80">
        <v>1.6552057687940038</v>
      </c>
      <c r="AG26" s="80">
        <v>9.0718985959438392</v>
      </c>
      <c r="AH26" s="80">
        <v>17.899596112311016</v>
      </c>
      <c r="AI26" s="80">
        <v>7.7599298597194384</v>
      </c>
      <c r="AJ26" s="77">
        <v>2.0215320855614971</v>
      </c>
      <c r="AK26" s="77">
        <v>4.7203058369512778</v>
      </c>
      <c r="AL26" s="80">
        <v>429.63838026721481</v>
      </c>
      <c r="AM26" s="76" t="s">
        <v>181</v>
      </c>
      <c r="AN26" s="79">
        <v>6.0366178234790064</v>
      </c>
      <c r="AO26" s="80">
        <v>41.167241348713397</v>
      </c>
      <c r="AP26" s="77">
        <v>1.3910215449290593</v>
      </c>
      <c r="AQ26" s="77">
        <v>8.4342857142857122E-2</v>
      </c>
      <c r="AR26" s="77">
        <v>4.0198877146631427</v>
      </c>
      <c r="AS26" s="77">
        <v>0.15883185840707964</v>
      </c>
      <c r="AT26" s="80">
        <v>140.45546289752647</v>
      </c>
      <c r="AU26" s="77">
        <v>5.8827337662337671</v>
      </c>
      <c r="AV26" s="77">
        <v>10.988810344827588</v>
      </c>
      <c r="AW26" s="77">
        <v>1.3958846277795678</v>
      </c>
      <c r="AX26" s="77">
        <v>5.1407273402674587</v>
      </c>
      <c r="AY26" s="77">
        <v>1.043648831488315</v>
      </c>
      <c r="AZ26" s="76" t="s">
        <v>181</v>
      </c>
      <c r="BA26" s="23">
        <v>0.30718180821917807</v>
      </c>
      <c r="BB26" s="23">
        <v>0.94249222373806274</v>
      </c>
      <c r="BC26" s="23">
        <v>0.14000190476190472</v>
      </c>
      <c r="BD26" s="23">
        <v>0.94873592101704085</v>
      </c>
      <c r="BE26" s="23">
        <v>0.17202970297029702</v>
      </c>
      <c r="BF26" s="23">
        <v>0.52701249999999999</v>
      </c>
      <c r="BG26" s="23">
        <v>0.08</v>
      </c>
      <c r="BH26" s="23">
        <v>0.53196830188679234</v>
      </c>
      <c r="BI26" s="23">
        <v>7.8752380952380949E-2</v>
      </c>
      <c r="BJ26" s="23">
        <v>1.0049558683314415</v>
      </c>
      <c r="BK26" s="23">
        <v>0.11207127882599581</v>
      </c>
      <c r="BL26" s="24">
        <v>49.869870715835141</v>
      </c>
      <c r="BM26" s="76" t="s">
        <v>181</v>
      </c>
      <c r="BN26" s="23">
        <v>0.82752877866167529</v>
      </c>
      <c r="BO26" s="23">
        <v>0.965544061302682</v>
      </c>
    </row>
    <row r="27" spans="1:67" x14ac:dyDescent="0.2">
      <c r="A27" s="76" t="s">
        <v>182</v>
      </c>
      <c r="B27" s="73">
        <v>69.471156723393591</v>
      </c>
      <c r="C27" s="74">
        <v>5.834044734909441E-2</v>
      </c>
      <c r="D27" s="73">
        <v>2.3322716802038603</v>
      </c>
      <c r="E27" s="73">
        <v>0.64484885868942066</v>
      </c>
      <c r="F27" s="74">
        <v>1.0914636369222099</v>
      </c>
      <c r="G27" s="73">
        <v>0.62471496012632122</v>
      </c>
      <c r="H27" s="73">
        <v>7.6048080668960392</v>
      </c>
      <c r="I27" s="73">
        <v>16.072266377126059</v>
      </c>
      <c r="J27" s="73">
        <v>0.74589658862221309</v>
      </c>
      <c r="K27" s="73">
        <v>0.10876532499730684</v>
      </c>
      <c r="L27" s="73"/>
      <c r="M27" s="73">
        <f t="shared" si="0"/>
        <v>98.754532664326121</v>
      </c>
      <c r="N27" s="76" t="s">
        <v>182</v>
      </c>
      <c r="O27" s="20">
        <v>0.55607710854130599</v>
      </c>
      <c r="P27" s="22">
        <v>21.110496281130199</v>
      </c>
      <c r="Q27" s="22">
        <v>15.759515965322773</v>
      </c>
      <c r="R27" s="22">
        <v>11.325659357136731</v>
      </c>
      <c r="S27" s="22">
        <v>20.810861684333023</v>
      </c>
      <c r="T27" s="22">
        <v>13.439090138138425</v>
      </c>
      <c r="U27" s="22">
        <v>28.845602700167401</v>
      </c>
      <c r="V27" s="22">
        <v>600.64581092060303</v>
      </c>
      <c r="W27" s="21">
        <v>8.1034130250382983</v>
      </c>
      <c r="X27" s="22">
        <v>29.723637822911623</v>
      </c>
      <c r="Y27" s="22">
        <v>262.06032230352213</v>
      </c>
      <c r="Z27" s="76" t="s">
        <v>182</v>
      </c>
      <c r="AA27" s="79">
        <v>5.9112754158964879E-2</v>
      </c>
      <c r="AB27" s="80">
        <v>19.676297412128235</v>
      </c>
      <c r="AC27" s="80">
        <v>14.550538078881914</v>
      </c>
      <c r="AD27" s="79">
        <v>1.096604938271605</v>
      </c>
      <c r="AE27" s="77">
        <v>0.54824612403100781</v>
      </c>
      <c r="AF27" s="80">
        <v>10.414152850329319</v>
      </c>
      <c r="AG27" s="80">
        <v>25.109521628137855</v>
      </c>
      <c r="AH27" s="80">
        <v>17.629876889848813</v>
      </c>
      <c r="AI27" s="80">
        <v>27.481923847695391</v>
      </c>
      <c r="AJ27" s="77">
        <v>4.6380989304812834</v>
      </c>
      <c r="AK27" s="77">
        <v>9.9148625180897252</v>
      </c>
      <c r="AL27" s="80">
        <v>587.84413566289834</v>
      </c>
      <c r="AM27" s="76" t="s">
        <v>182</v>
      </c>
      <c r="AN27" s="79">
        <v>7.9391302485004278</v>
      </c>
      <c r="AO27" s="80">
        <v>30.450320319432116</v>
      </c>
      <c r="AP27" s="77">
        <v>1.0478265895953756</v>
      </c>
      <c r="AQ27" s="77">
        <v>4.7250217917675545</v>
      </c>
      <c r="AR27" s="77">
        <v>3.7852278731836195</v>
      </c>
      <c r="AS27" s="77">
        <v>0.18945464601769912</v>
      </c>
      <c r="AT27" s="80">
        <v>264.05828975265018</v>
      </c>
      <c r="AU27" s="77">
        <v>6.7888116883116894</v>
      </c>
      <c r="AV27" s="77">
        <v>11.933077586206897</v>
      </c>
      <c r="AW27" s="77">
        <v>1.6653126007089909</v>
      </c>
      <c r="AX27" s="77">
        <v>6.4411203566121831</v>
      </c>
      <c r="AY27" s="77">
        <v>1.331248462484625</v>
      </c>
      <c r="AZ27" s="76" t="s">
        <v>182</v>
      </c>
      <c r="BA27" s="23">
        <v>0.43543517808219179</v>
      </c>
      <c r="BB27" s="23">
        <v>1.2758128240109141</v>
      </c>
      <c r="BC27" s="23">
        <v>0.18893142857142858</v>
      </c>
      <c r="BD27" s="23">
        <v>1.2282060454422503</v>
      </c>
      <c r="BE27" s="23">
        <v>0.22511315417256014</v>
      </c>
      <c r="BF27" s="23">
        <v>0.68681230158730167</v>
      </c>
      <c r="BG27" s="23">
        <v>0.10199999999999999</v>
      </c>
      <c r="BH27" s="23">
        <v>0.65951698113207546</v>
      </c>
      <c r="BI27" s="23">
        <v>9.6923809523809523E-2</v>
      </c>
      <c r="BJ27" s="23">
        <v>0.74195911464245179</v>
      </c>
      <c r="BK27" s="23">
        <v>9.6339622641509443E-2</v>
      </c>
      <c r="BL27" s="24">
        <v>14.273762255965291</v>
      </c>
      <c r="BM27" s="76" t="s">
        <v>182</v>
      </c>
      <c r="BN27" s="23">
        <v>0.67780065512400567</v>
      </c>
      <c r="BO27" s="23">
        <v>1.0000651340996167</v>
      </c>
    </row>
    <row r="28" spans="1:67" x14ac:dyDescent="0.2">
      <c r="A28" s="76" t="s">
        <v>183</v>
      </c>
      <c r="B28" s="73">
        <v>71.886198506583298</v>
      </c>
      <c r="C28" s="74">
        <v>6.2746820146192997E-2</v>
      </c>
      <c r="D28" s="73">
        <v>2.2183287035805286</v>
      </c>
      <c r="E28" s="73">
        <v>0.61263104802644619</v>
      </c>
      <c r="F28" s="74">
        <v>0.38292985430518184</v>
      </c>
      <c r="G28" s="73">
        <v>0.4980655749069311</v>
      </c>
      <c r="H28" s="73">
        <v>6.9021394241856928</v>
      </c>
      <c r="I28" s="73">
        <v>14.809109903528</v>
      </c>
      <c r="J28" s="73">
        <v>0.61656559723356963</v>
      </c>
      <c r="K28" s="73">
        <v>0.11730996658157751</v>
      </c>
      <c r="L28" s="73"/>
      <c r="M28" s="73">
        <f t="shared" si="0"/>
        <v>98.106025399077396</v>
      </c>
      <c r="N28" s="76" t="s">
        <v>183</v>
      </c>
      <c r="O28" s="20">
        <v>1.1393869474456357</v>
      </c>
      <c r="P28" s="22">
        <v>14.109088165564934</v>
      </c>
      <c r="Q28" s="22">
        <v>14.791882199908956</v>
      </c>
      <c r="R28" s="22">
        <v>8.3077267781042607</v>
      </c>
      <c r="S28" s="22">
        <v>22.928133763796968</v>
      </c>
      <c r="T28" s="22">
        <v>37.412351002766584</v>
      </c>
      <c r="U28" s="22">
        <v>13.364404129381899</v>
      </c>
      <c r="V28" s="22">
        <v>411.42364975375023</v>
      </c>
      <c r="W28" s="21">
        <v>7.1235859809493336</v>
      </c>
      <c r="X28" s="22">
        <v>31.47062131881135</v>
      </c>
      <c r="Y28" s="22">
        <v>226.17220773289498</v>
      </c>
      <c r="Z28" s="76" t="s">
        <v>183</v>
      </c>
      <c r="AA28" s="79">
        <v>6.0097966728280959E-2</v>
      </c>
      <c r="AB28" s="80">
        <v>14.516003862495172</v>
      </c>
      <c r="AC28" s="80">
        <v>13.941718938765842</v>
      </c>
      <c r="AD28" s="79">
        <v>0.39561728395061729</v>
      </c>
      <c r="AE28" s="77">
        <v>0.48724515503875965</v>
      </c>
      <c r="AF28" s="80">
        <v>9.9108462411991791</v>
      </c>
      <c r="AG28" s="80">
        <v>22.996722025244647</v>
      </c>
      <c r="AH28" s="80">
        <v>41.673419006479477</v>
      </c>
      <c r="AI28" s="80">
        <v>12.248621242484969</v>
      </c>
      <c r="AJ28" s="77">
        <v>3.2001069518716569</v>
      </c>
      <c r="AK28" s="77">
        <v>7.561755909310178</v>
      </c>
      <c r="AL28" s="80">
        <v>413.97640698869475</v>
      </c>
      <c r="AM28" s="76" t="s">
        <v>183</v>
      </c>
      <c r="AN28" s="79">
        <v>6.7645698371893745</v>
      </c>
      <c r="AO28" s="80">
        <v>34.250577639751548</v>
      </c>
      <c r="AP28" s="77">
        <v>1.1527461902259588</v>
      </c>
      <c r="AQ28" s="77">
        <v>1.3538920096852303</v>
      </c>
      <c r="AR28" s="77">
        <v>14.157192866578598</v>
      </c>
      <c r="AS28" s="77">
        <v>0.19241814159292037</v>
      </c>
      <c r="AT28" s="80">
        <v>222.23408480565371</v>
      </c>
      <c r="AU28" s="77">
        <v>5.7972922077922089</v>
      </c>
      <c r="AV28" s="77">
        <v>11.257181034482759</v>
      </c>
      <c r="AW28" s="77">
        <v>1.4416177892362227</v>
      </c>
      <c r="AX28" s="77">
        <v>5.4149598811292714</v>
      </c>
      <c r="AY28" s="77">
        <v>1.1069009840098403</v>
      </c>
      <c r="AZ28" s="76" t="s">
        <v>183</v>
      </c>
      <c r="BA28" s="23">
        <v>0.36923989041095884</v>
      </c>
      <c r="BB28" s="23">
        <v>1.0405276944065485</v>
      </c>
      <c r="BC28" s="23">
        <v>0.15223428571428577</v>
      </c>
      <c r="BD28" s="23">
        <v>1.0271113064647008</v>
      </c>
      <c r="BE28" s="23">
        <v>0.18775813295615276</v>
      </c>
      <c r="BF28" s="23">
        <v>0.56999958112874782</v>
      </c>
      <c r="BG28" s="23">
        <v>8.4000000000000005E-2</v>
      </c>
      <c r="BH28" s="23">
        <v>0.54752301886792454</v>
      </c>
      <c r="BI28" s="23">
        <v>8.4809523809523821E-2</v>
      </c>
      <c r="BJ28" s="23">
        <v>0.82660174801362096</v>
      </c>
      <c r="BK28" s="23">
        <v>9.8306079664570237E-2</v>
      </c>
      <c r="BL28" s="24">
        <v>158.73628503253795</v>
      </c>
      <c r="BM28" s="76" t="s">
        <v>183</v>
      </c>
      <c r="BN28" s="23">
        <v>0.72440477304632667</v>
      </c>
      <c r="BO28" s="23">
        <v>0.81121455938697318</v>
      </c>
    </row>
    <row r="29" spans="1:67" x14ac:dyDescent="0.2">
      <c r="A29" s="76" t="s">
        <v>184</v>
      </c>
      <c r="B29" s="73">
        <v>71.696669470666905</v>
      </c>
      <c r="C29" s="74">
        <v>5.7078494562258129E-2</v>
      </c>
      <c r="D29" s="73">
        <v>2.4670128605524453</v>
      </c>
      <c r="E29" s="73">
        <v>0.50398118663336378</v>
      </c>
      <c r="F29" s="74">
        <v>0.14654150005009775</v>
      </c>
      <c r="G29" s="73">
        <v>0.4668757373810995</v>
      </c>
      <c r="H29" s="73">
        <v>7.1736474351201984</v>
      </c>
      <c r="I29" s="73">
        <v>15.902722329317388</v>
      </c>
      <c r="J29" s="73">
        <v>0.54069598865242841</v>
      </c>
      <c r="K29" s="73">
        <v>8.746711251133521E-2</v>
      </c>
      <c r="L29" s="73"/>
      <c r="M29" s="73">
        <f t="shared" si="0"/>
        <v>99.042692115447522</v>
      </c>
      <c r="N29" s="76" t="s">
        <v>184</v>
      </c>
      <c r="O29" s="20">
        <v>1.0280750867465589</v>
      </c>
      <c r="P29" s="22">
        <v>8.479694830503842</v>
      </c>
      <c r="Q29" s="22">
        <v>20.007324113229608</v>
      </c>
      <c r="R29" s="22">
        <v>5.4495333244278621</v>
      </c>
      <c r="S29" s="22">
        <v>21.410897532497451</v>
      </c>
      <c r="T29" s="22">
        <v>9.9389637174667254</v>
      </c>
      <c r="U29" s="22">
        <v>10.736673368549701</v>
      </c>
      <c r="V29" s="22">
        <v>398.94567351948655</v>
      </c>
      <c r="W29" s="21">
        <v>7.2747798926132132</v>
      </c>
      <c r="X29" s="22">
        <v>33.775083498667527</v>
      </c>
      <c r="Y29" s="22">
        <v>214.31223992316077</v>
      </c>
      <c r="Z29" s="76" t="s">
        <v>184</v>
      </c>
      <c r="AA29" s="79">
        <v>5.4186691312384475E-2</v>
      </c>
      <c r="AB29" s="80">
        <v>8.1069192738509077</v>
      </c>
      <c r="AC29" s="80">
        <v>15.853624659481227</v>
      </c>
      <c r="AD29" s="79">
        <v>0.14691358024691362</v>
      </c>
      <c r="AE29" s="77">
        <v>0.38385368217054261</v>
      </c>
      <c r="AF29" s="80">
        <v>4.3815339541221894</v>
      </c>
      <c r="AG29" s="80">
        <v>21.542329740462346</v>
      </c>
      <c r="AH29" s="80">
        <v>15.346896328293738</v>
      </c>
      <c r="AI29" s="80">
        <v>6.0926032064128259</v>
      </c>
      <c r="AJ29" s="77">
        <v>2.728863636363636</v>
      </c>
      <c r="AK29" s="77">
        <v>6.0858953207911233</v>
      </c>
      <c r="AL29" s="80">
        <v>387.90616032887976</v>
      </c>
      <c r="AM29" s="76" t="s">
        <v>184</v>
      </c>
      <c r="AN29" s="79">
        <v>6.5147052270779779</v>
      </c>
      <c r="AO29" s="80">
        <v>32.570258207630872</v>
      </c>
      <c r="AP29" s="77">
        <v>1.0586127167630057</v>
      </c>
      <c r="AQ29" s="77">
        <v>0.59104067796610182</v>
      </c>
      <c r="AR29" s="77">
        <v>3.0343163804491411</v>
      </c>
      <c r="AS29" s="77">
        <v>0.14994137168141591</v>
      </c>
      <c r="AT29" s="80">
        <v>213.77083392226146</v>
      </c>
      <c r="AU29" s="77">
        <v>5.576733766233767</v>
      </c>
      <c r="AV29" s="77">
        <v>11.018629310344828</v>
      </c>
      <c r="AW29" s="77">
        <v>1.4048324202384785</v>
      </c>
      <c r="AX29" s="77">
        <v>5.3294465081723619</v>
      </c>
      <c r="AY29" s="77">
        <v>1.1217257072570725</v>
      </c>
      <c r="AZ29" s="76" t="s">
        <v>184</v>
      </c>
      <c r="BA29" s="23">
        <v>0.36820558904109585</v>
      </c>
      <c r="BB29" s="23">
        <v>1.0130777626193725</v>
      </c>
      <c r="BC29" s="23">
        <v>0.1465885714285714</v>
      </c>
      <c r="BD29" s="23">
        <v>1.0013299296727074</v>
      </c>
      <c r="BE29" s="23">
        <v>0.1798939179632249</v>
      </c>
      <c r="BF29" s="23">
        <v>0.56065456349206344</v>
      </c>
      <c r="BG29" s="23">
        <v>8.3000000000000004E-2</v>
      </c>
      <c r="BH29" s="23">
        <v>0.54648603773584914</v>
      </c>
      <c r="BI29" s="23">
        <v>8.0771428571428577E-2</v>
      </c>
      <c r="BJ29" s="23">
        <v>0.79637223609534624</v>
      </c>
      <c r="BK29" s="23">
        <v>8.7490566037735848E-2</v>
      </c>
      <c r="BL29" s="24">
        <v>12.711661388286334</v>
      </c>
      <c r="BM29" s="76" t="s">
        <v>184</v>
      </c>
      <c r="BN29" s="23">
        <v>0.62822180627047275</v>
      </c>
      <c r="BO29" s="23">
        <v>0.60307279693486582</v>
      </c>
    </row>
    <row r="30" spans="1:67" x14ac:dyDescent="0.2">
      <c r="A30" s="76" t="s">
        <v>185</v>
      </c>
      <c r="B30" s="73">
        <v>71.819303357298267</v>
      </c>
      <c r="C30" s="74">
        <v>5.0637807873174352E-2</v>
      </c>
      <c r="D30" s="73">
        <v>2.3497205857746795</v>
      </c>
      <c r="E30" s="73">
        <v>0.51426236167573713</v>
      </c>
      <c r="F30" s="74">
        <v>0.17104938271604939</v>
      </c>
      <c r="G30" s="73">
        <v>0.46658978858595052</v>
      </c>
      <c r="H30" s="73">
        <v>7.2378862762095686</v>
      </c>
      <c r="I30" s="73">
        <v>15.005189575314001</v>
      </c>
      <c r="J30" s="73">
        <v>0.48753210762121912</v>
      </c>
      <c r="K30" s="73">
        <v>0.17253686242529448</v>
      </c>
      <c r="L30" s="73"/>
      <c r="M30" s="73">
        <f t="shared" si="0"/>
        <v>98.274708105493929</v>
      </c>
      <c r="N30" s="76" t="s">
        <v>185</v>
      </c>
      <c r="O30" s="20">
        <v>0.87284851209455294</v>
      </c>
      <c r="P30" s="22">
        <v>7.9110820707867617</v>
      </c>
      <c r="Q30" s="22">
        <v>14.47503695345516</v>
      </c>
      <c r="R30" s="22">
        <v>14.539442648440568</v>
      </c>
      <c r="S30" s="22">
        <v>17.391901727749165</v>
      </c>
      <c r="T30" s="22">
        <v>8.1849066765596401</v>
      </c>
      <c r="U30" s="22">
        <v>35.893267902798264</v>
      </c>
      <c r="V30" s="22">
        <v>404.76098043373588</v>
      </c>
      <c r="W30" s="21">
        <v>7.2455528435447931</v>
      </c>
      <c r="X30" s="22">
        <v>30.062174763162695</v>
      </c>
      <c r="Y30" s="22">
        <v>217.59907443687973</v>
      </c>
      <c r="Z30" s="76" t="s">
        <v>185</v>
      </c>
      <c r="AA30" s="79">
        <v>4.9673811742777269E-2</v>
      </c>
      <c r="AB30" s="80">
        <v>8.3152500000000007</v>
      </c>
      <c r="AC30" s="80">
        <v>12.044501443695861</v>
      </c>
      <c r="AD30" s="79">
        <v>0.17104938271604939</v>
      </c>
      <c r="AE30" s="77">
        <v>0.40619845111326236</v>
      </c>
      <c r="AF30" s="80">
        <v>12.796063878154124</v>
      </c>
      <c r="AG30" s="80">
        <v>18.46926345083488</v>
      </c>
      <c r="AH30" s="80">
        <v>13.701221761658029</v>
      </c>
      <c r="AI30" s="80">
        <v>32.445365853658537</v>
      </c>
      <c r="AJ30" s="77">
        <v>2.7549919786096253</v>
      </c>
      <c r="AK30" s="77">
        <v>5.2711069182389929</v>
      </c>
      <c r="AL30" s="80">
        <v>401.91091040911448</v>
      </c>
      <c r="AM30" s="76" t="s">
        <v>185</v>
      </c>
      <c r="AN30" s="79">
        <v>6.7515987096774195</v>
      </c>
      <c r="AO30" s="80">
        <v>29.84552461951656</v>
      </c>
      <c r="AP30" s="77">
        <v>1.0529562092373221</v>
      </c>
      <c r="AQ30" s="77">
        <v>0.64294411764705872</v>
      </c>
      <c r="AR30" s="77">
        <v>2.3825092707045732</v>
      </c>
      <c r="AS30" s="77">
        <v>0.16267943107221006</v>
      </c>
      <c r="AT30" s="80">
        <v>204.73657478005862</v>
      </c>
      <c r="AU30" s="77">
        <v>5.530621646623497</v>
      </c>
      <c r="AV30" s="77">
        <v>11.071692844677136</v>
      </c>
      <c r="AW30" s="77">
        <v>1.4051000645577791</v>
      </c>
      <c r="AX30" s="77">
        <v>5.3922218912881608</v>
      </c>
      <c r="AY30" s="77">
        <v>1.1018142026323845</v>
      </c>
      <c r="AZ30" s="76" t="s">
        <v>185</v>
      </c>
      <c r="BA30" s="23">
        <v>0.36019881401617249</v>
      </c>
      <c r="BB30" s="23">
        <v>1.0267931873479321</v>
      </c>
      <c r="BC30" s="23">
        <v>0.15387163232963552</v>
      </c>
      <c r="BD30" s="23">
        <v>1.0357967031463748</v>
      </c>
      <c r="BE30" s="23">
        <v>0.18586059743954478</v>
      </c>
      <c r="BF30" s="23">
        <v>0.56934567603160657</v>
      </c>
      <c r="BG30" s="23">
        <v>8.7818181818181809E-2</v>
      </c>
      <c r="BH30" s="23">
        <v>0.54713862068965513</v>
      </c>
      <c r="BI30" s="23">
        <v>8.2261829652996846E-2</v>
      </c>
      <c r="BJ30" s="23">
        <v>0.72092412698412722</v>
      </c>
      <c r="BK30" s="23">
        <v>8.9267782426778242E-2</v>
      </c>
      <c r="BL30" s="24">
        <v>12.67220798603535</v>
      </c>
      <c r="BM30" s="76" t="s">
        <v>185</v>
      </c>
      <c r="BN30" s="23">
        <v>0.64008071328015015</v>
      </c>
      <c r="BO30" s="23">
        <v>0.82835496183206103</v>
      </c>
    </row>
    <row r="31" spans="1:67" x14ac:dyDescent="0.2">
      <c r="A31" s="76" t="s">
        <v>186</v>
      </c>
      <c r="B31" s="73">
        <v>71.701054347092779</v>
      </c>
      <c r="C31" s="74">
        <v>7.3652405462855591E-2</v>
      </c>
      <c r="D31" s="73">
        <v>2.3015323985653366</v>
      </c>
      <c r="E31" s="73">
        <v>0.6474030048764654</v>
      </c>
      <c r="F31" s="74">
        <v>0.45435702534922051</v>
      </c>
      <c r="G31" s="73">
        <v>0.53716378544694865</v>
      </c>
      <c r="H31" s="73">
        <v>6.707164634676003</v>
      </c>
      <c r="I31" s="73">
        <v>16.697381022460299</v>
      </c>
      <c r="J31" s="73">
        <v>0.64287203999438902</v>
      </c>
      <c r="K31" s="73">
        <v>0.14585322311119994</v>
      </c>
      <c r="L31" s="73"/>
      <c r="M31" s="73">
        <f t="shared" si="0"/>
        <v>99.9084338870355</v>
      </c>
      <c r="N31" s="76" t="s">
        <v>186</v>
      </c>
      <c r="O31" s="20">
        <v>1.4900744221778179</v>
      </c>
      <c r="P31" s="22">
        <v>18.358411530524108</v>
      </c>
      <c r="Q31" s="22">
        <v>12.369649564943105</v>
      </c>
      <c r="R31" s="22">
        <v>9.1264455942302387</v>
      </c>
      <c r="S31" s="22">
        <v>17.744810857162388</v>
      </c>
      <c r="T31" s="22">
        <v>46.561840784475898</v>
      </c>
      <c r="U31" s="22">
        <v>23.693403030552201</v>
      </c>
      <c r="V31" s="22">
        <v>435.34837807186784</v>
      </c>
      <c r="W31" s="21">
        <v>6.4840464787176817</v>
      </c>
      <c r="X31" s="22">
        <v>39.327897435275446</v>
      </c>
      <c r="Y31" s="22">
        <v>232.23633156784416</v>
      </c>
      <c r="Z31" s="76" t="s">
        <v>186</v>
      </c>
      <c r="AA31" s="79">
        <v>7.3517241379310358E-2</v>
      </c>
      <c r="AB31" s="80">
        <v>16.080749999999998</v>
      </c>
      <c r="AC31" s="80">
        <v>12.59130991337825</v>
      </c>
      <c r="AD31" s="79">
        <v>0.46277777777777779</v>
      </c>
      <c r="AE31" s="77">
        <v>0.54460890609874157</v>
      </c>
      <c r="AF31" s="80">
        <v>8.7932075471698106</v>
      </c>
      <c r="AG31" s="80">
        <v>24.224476808905383</v>
      </c>
      <c r="AH31" s="80">
        <v>49.185259067357514</v>
      </c>
      <c r="AI31" s="80">
        <v>24.455975609756099</v>
      </c>
      <c r="AJ31" s="77">
        <v>3.3727406417112293</v>
      </c>
      <c r="AK31" s="77">
        <v>8.8119999999999994</v>
      </c>
      <c r="AL31" s="80">
        <v>437.77372760227865</v>
      </c>
      <c r="AM31" s="76" t="s">
        <v>186</v>
      </c>
      <c r="AN31" s="79">
        <v>7.0162559139784957</v>
      </c>
      <c r="AO31" s="80">
        <v>40.461254252461949</v>
      </c>
      <c r="AP31" s="77">
        <v>1.3708691601224545</v>
      </c>
      <c r="AQ31" s="77">
        <v>1.5495220588235294</v>
      </c>
      <c r="AR31" s="77">
        <v>20.914777503090232</v>
      </c>
      <c r="AS31" s="77">
        <v>0.2252089715536105</v>
      </c>
      <c r="AT31" s="80">
        <v>228.15997653958942</v>
      </c>
      <c r="AU31" s="77">
        <v>6.2796281221091572</v>
      </c>
      <c r="AV31" s="77">
        <v>12.178411867364744</v>
      </c>
      <c r="AW31" s="77">
        <v>1.553474822466107</v>
      </c>
      <c r="AX31" s="77">
        <v>5.8414311243484738</v>
      </c>
      <c r="AY31" s="77">
        <v>1.1657597183960822</v>
      </c>
      <c r="AZ31" s="76" t="s">
        <v>186</v>
      </c>
      <c r="BA31" s="23">
        <v>0.37546242587601081</v>
      </c>
      <c r="BB31" s="23">
        <v>1.0947872397945393</v>
      </c>
      <c r="BC31" s="23">
        <v>0.16044786053882726</v>
      </c>
      <c r="BD31" s="23">
        <v>1.0848226538987689</v>
      </c>
      <c r="BE31" s="23">
        <v>0.19772403982930298</v>
      </c>
      <c r="BF31" s="23">
        <v>0.59446646180860396</v>
      </c>
      <c r="BG31" s="23">
        <v>8.9836990595611274E-2</v>
      </c>
      <c r="BH31" s="23">
        <v>0.58614758620689644</v>
      </c>
      <c r="BI31" s="23">
        <v>8.828075709779179E-2</v>
      </c>
      <c r="BJ31" s="23">
        <v>0.95745349206349217</v>
      </c>
      <c r="BK31" s="23">
        <v>0.11477824267782427</v>
      </c>
      <c r="BL31" s="24">
        <v>317.8023286493563</v>
      </c>
      <c r="BM31" s="76" t="s">
        <v>186</v>
      </c>
      <c r="BN31" s="23">
        <v>0.89165603003284843</v>
      </c>
      <c r="BO31" s="23">
        <v>0.94366030534351153</v>
      </c>
    </row>
    <row r="32" spans="1:67" x14ac:dyDescent="0.2">
      <c r="A32" s="76" t="s">
        <v>187</v>
      </c>
      <c r="B32" s="73">
        <v>70.469945185041951</v>
      </c>
      <c r="C32" s="74">
        <v>4.7563617462791377E-2</v>
      </c>
      <c r="D32" s="73">
        <v>2.3416355193262373</v>
      </c>
      <c r="E32" s="73">
        <v>0.48525049297641892</v>
      </c>
      <c r="F32" s="74">
        <v>0.44537263310383934</v>
      </c>
      <c r="G32" s="73">
        <v>0.4482845103558209</v>
      </c>
      <c r="H32" s="73">
        <v>7.3440042560466461</v>
      </c>
      <c r="I32" s="73">
        <v>16.855901039852046</v>
      </c>
      <c r="J32" s="73">
        <v>0.53320220427450749</v>
      </c>
      <c r="K32" s="73">
        <v>0.15208675358191287</v>
      </c>
      <c r="L32" s="73"/>
      <c r="M32" s="73">
        <f t="shared" si="0"/>
        <v>99.123246212022153</v>
      </c>
      <c r="N32" s="76" t="s">
        <v>187</v>
      </c>
      <c r="O32" s="20">
        <v>0.79580821365554222</v>
      </c>
      <c r="P32" s="22">
        <v>10.365406890038194</v>
      </c>
      <c r="Q32" s="22">
        <v>11.071645888647248</v>
      </c>
      <c r="R32" s="22">
        <v>5.9393403058163461</v>
      </c>
      <c r="S32" s="22">
        <v>60.184264844052599</v>
      </c>
      <c r="T32" s="22">
        <v>2.6030144845683103</v>
      </c>
      <c r="U32" s="22">
        <v>29.7131066930177</v>
      </c>
      <c r="V32" s="22">
        <v>458.27299796669627</v>
      </c>
      <c r="W32" s="21">
        <v>7.4126400072883989</v>
      </c>
      <c r="X32" s="22">
        <v>28.517398567893782</v>
      </c>
      <c r="Y32" s="22">
        <v>219.88994321435518</v>
      </c>
      <c r="Z32" s="76" t="s">
        <v>187</v>
      </c>
      <c r="AA32" s="79">
        <v>4.6693383038210634E-2</v>
      </c>
      <c r="AB32" s="80">
        <v>10.4340625</v>
      </c>
      <c r="AC32" s="80">
        <v>8.803793310875843</v>
      </c>
      <c r="AD32" s="79">
        <v>0.47222222222222227</v>
      </c>
      <c r="AE32" s="77">
        <v>0.38450726040658278</v>
      </c>
      <c r="AF32" s="80">
        <v>5.5656837917708568</v>
      </c>
      <c r="AG32" s="80">
        <v>58.904087198515782</v>
      </c>
      <c r="AH32" s="80">
        <v>2.2834368911917098</v>
      </c>
      <c r="AI32" s="80">
        <v>29.032987804878047</v>
      </c>
      <c r="AJ32" s="77">
        <v>3.3176844919786093</v>
      </c>
      <c r="AK32" s="77">
        <v>6.2298930817610056</v>
      </c>
      <c r="AL32" s="80">
        <v>458.85187364060073</v>
      </c>
      <c r="AM32" s="76" t="s">
        <v>187</v>
      </c>
      <c r="AN32" s="79">
        <v>7.0992081720430109</v>
      </c>
      <c r="AO32" s="80">
        <v>29.352686660698296</v>
      </c>
      <c r="AP32" s="77">
        <v>0.99533448688939186</v>
      </c>
      <c r="AQ32" s="77">
        <v>1.6574029411764706</v>
      </c>
      <c r="AR32" s="77">
        <v>2.0019097651421505</v>
      </c>
      <c r="AS32" s="77">
        <v>0.1450929978118162</v>
      </c>
      <c r="AT32" s="80">
        <v>221.20156011730202</v>
      </c>
      <c r="AU32" s="77">
        <v>5.6822062904717852</v>
      </c>
      <c r="AV32" s="77">
        <v>11.081753926701568</v>
      </c>
      <c r="AW32" s="77">
        <v>1.4359699806326662</v>
      </c>
      <c r="AX32" s="77">
        <v>5.4542836932241254</v>
      </c>
      <c r="AY32" s="77">
        <v>1.1136195286195287</v>
      </c>
      <c r="AZ32" s="76" t="s">
        <v>187</v>
      </c>
      <c r="BA32" s="23">
        <v>0.37139212938005395</v>
      </c>
      <c r="BB32" s="23">
        <v>1.0695323060286566</v>
      </c>
      <c r="BC32" s="23">
        <v>0.15481109350237721</v>
      </c>
      <c r="BD32" s="23">
        <v>1.0931674965800273</v>
      </c>
      <c r="BE32" s="23">
        <v>0.19475817923186342</v>
      </c>
      <c r="BF32" s="23">
        <v>0.58888406496927115</v>
      </c>
      <c r="BG32" s="23">
        <v>9.0846394984326007E-2</v>
      </c>
      <c r="BH32" s="23">
        <v>0.56356344827586202</v>
      </c>
      <c r="BI32" s="23">
        <v>8.3264984227129343E-2</v>
      </c>
      <c r="BJ32" s="23">
        <v>0.70985253968253981</v>
      </c>
      <c r="BK32" s="23">
        <v>8.1418410041841013E-2</v>
      </c>
      <c r="BL32" s="24">
        <v>13.723061793584987</v>
      </c>
      <c r="BM32" s="76" t="s">
        <v>187</v>
      </c>
      <c r="BN32" s="23">
        <v>0.65101877053026747</v>
      </c>
      <c r="BO32" s="23">
        <v>0.95883206106870222</v>
      </c>
    </row>
    <row r="33" spans="1:67" x14ac:dyDescent="0.2">
      <c r="A33" s="76" t="s">
        <v>188</v>
      </c>
      <c r="B33" s="73">
        <v>71.33772026837228</v>
      </c>
      <c r="C33" s="74">
        <v>6.4087790297364763E-2</v>
      </c>
      <c r="D33" s="73">
        <v>2.4370151801869189</v>
      </c>
      <c r="E33" s="73">
        <v>0.6361691754037736</v>
      </c>
      <c r="F33" s="74">
        <v>0.42112161697380002</v>
      </c>
      <c r="G33" s="73">
        <v>0.54669096881220736</v>
      </c>
      <c r="H33" s="73">
        <v>7.5082896535601167</v>
      </c>
      <c r="I33" s="73">
        <v>15.763159989481339</v>
      </c>
      <c r="J33" s="73">
        <v>0.6423242858443351</v>
      </c>
      <c r="K33" s="73">
        <v>0.18300032048033091</v>
      </c>
      <c r="L33" s="73"/>
      <c r="M33" s="73">
        <f t="shared" si="0"/>
        <v>99.539579249412483</v>
      </c>
      <c r="N33" s="76" t="s">
        <v>188</v>
      </c>
      <c r="O33" s="20">
        <v>0.48975028975862195</v>
      </c>
      <c r="P33" s="22">
        <v>18.941736090210998</v>
      </c>
      <c r="Q33" s="22">
        <v>11.329083924698635</v>
      </c>
      <c r="R33" s="22">
        <v>8.5329309994192197</v>
      </c>
      <c r="S33" s="22">
        <v>143.46380549428201</v>
      </c>
      <c r="T33" s="22">
        <v>18.4510487485509</v>
      </c>
      <c r="U33" s="22">
        <v>16.616051907782694</v>
      </c>
      <c r="V33" s="22">
        <v>450.48793042239072</v>
      </c>
      <c r="W33" s="21">
        <v>7.8007128965058241</v>
      </c>
      <c r="X33" s="22">
        <v>38.079639767568118</v>
      </c>
      <c r="Y33" s="22">
        <v>233.40875646617198</v>
      </c>
      <c r="Z33" s="76" t="s">
        <v>188</v>
      </c>
      <c r="AA33" s="79">
        <v>6.5569431500465999E-2</v>
      </c>
      <c r="AB33" s="80">
        <v>15.965937500000001</v>
      </c>
      <c r="AC33" s="80">
        <v>10.084019489894128</v>
      </c>
      <c r="AD33" s="79">
        <v>0.43024691358024691</v>
      </c>
      <c r="AE33" s="77">
        <v>0.52601645692158761</v>
      </c>
      <c r="AF33" s="80">
        <v>10.585154580586495</v>
      </c>
      <c r="AG33" s="80">
        <v>141.7218051948052</v>
      </c>
      <c r="AH33" s="80">
        <v>20.912556476683935</v>
      </c>
      <c r="AI33" s="80">
        <v>15.165689024390243</v>
      </c>
      <c r="AJ33" s="77">
        <v>3.3438128342245985</v>
      </c>
      <c r="AK33" s="77">
        <v>7.902584905660377</v>
      </c>
      <c r="AL33" s="80">
        <v>455.75508441222172</v>
      </c>
      <c r="AM33" s="76" t="s">
        <v>188</v>
      </c>
      <c r="AN33" s="79">
        <v>7.3520150537634414</v>
      </c>
      <c r="AO33" s="80">
        <v>38.943313339301703</v>
      </c>
      <c r="AP33" s="77">
        <v>1.2774822307999469</v>
      </c>
      <c r="AQ33" s="77">
        <v>1.4416411764705883</v>
      </c>
      <c r="AR33" s="77">
        <v>11.917014833127318</v>
      </c>
      <c r="AS33" s="77">
        <v>0.17635776805251641</v>
      </c>
      <c r="AT33" s="80">
        <v>239.92068035190613</v>
      </c>
      <c r="AU33" s="77">
        <v>6.2261276595744679</v>
      </c>
      <c r="AV33" s="77">
        <v>12.258900523560207</v>
      </c>
      <c r="AW33" s="77">
        <v>1.5574580374435119</v>
      </c>
      <c r="AX33" s="77">
        <v>5.9586589724497392</v>
      </c>
      <c r="AY33" s="77">
        <v>1.2198674625038264</v>
      </c>
      <c r="AZ33" s="76" t="s">
        <v>188</v>
      </c>
      <c r="BA33" s="23">
        <v>0.39072603773584913</v>
      </c>
      <c r="BB33" s="23">
        <v>1.1598672614220062</v>
      </c>
      <c r="BC33" s="23">
        <v>0.16796354992076074</v>
      </c>
      <c r="BD33" s="23">
        <v>1.1401072366621068</v>
      </c>
      <c r="BE33" s="23">
        <v>0.20662162162162159</v>
      </c>
      <c r="BF33" s="23">
        <v>0.61679604916593489</v>
      </c>
      <c r="BG33" s="23">
        <v>9.5893416927899683E-2</v>
      </c>
      <c r="BH33" s="23">
        <v>0.60462551724137914</v>
      </c>
      <c r="BI33" s="23">
        <v>9.0287066246056785E-2</v>
      </c>
      <c r="BJ33" s="23">
        <v>0.89001746031746043</v>
      </c>
      <c r="BK33" s="23">
        <v>0.10496652719665273</v>
      </c>
      <c r="BL33" s="24">
        <v>141.03421387737291</v>
      </c>
      <c r="BM33" s="76" t="s">
        <v>188</v>
      </c>
      <c r="BN33" s="23">
        <v>0.77829798216799628</v>
      </c>
      <c r="BO33" s="23">
        <v>0.85869847328244275</v>
      </c>
    </row>
    <row r="34" spans="1:67" x14ac:dyDescent="0.2">
      <c r="A34" s="76" t="s">
        <v>189</v>
      </c>
      <c r="B34" s="73">
        <v>72.046739062287543</v>
      </c>
      <c r="C34" s="74">
        <v>6.036634164041027E-2</v>
      </c>
      <c r="D34" s="73">
        <v>2.3341760622911369</v>
      </c>
      <c r="E34" s="73">
        <v>0.59817272567081037</v>
      </c>
      <c r="F34" s="74">
        <v>0.40716472285914579</v>
      </c>
      <c r="G34" s="73">
        <v>0.50124824220526265</v>
      </c>
      <c r="H34" s="73">
        <v>7.3440363830479978</v>
      </c>
      <c r="I34" s="73">
        <v>15.337543769165825</v>
      </c>
      <c r="J34" s="73">
        <v>0.5837786123140607</v>
      </c>
      <c r="K34" s="73">
        <v>0.12514590656210281</v>
      </c>
      <c r="L34" s="73"/>
      <c r="M34" s="73">
        <f t="shared" si="0"/>
        <v>99.338371828044274</v>
      </c>
      <c r="N34" s="76" t="s">
        <v>189</v>
      </c>
      <c r="O34" s="20">
        <v>0.97112403716398055</v>
      </c>
      <c r="P34" s="22">
        <v>11.805757195235987</v>
      </c>
      <c r="Q34" s="22">
        <v>11.195594148503098</v>
      </c>
      <c r="R34" s="22">
        <v>10.482145097683095</v>
      </c>
      <c r="S34" s="22">
        <v>5.791903035957314</v>
      </c>
      <c r="T34" s="22">
        <v>22.264678150024199</v>
      </c>
      <c r="U34" s="22">
        <v>10.736078730558599</v>
      </c>
      <c r="V34" s="22">
        <v>454.64733879925103</v>
      </c>
      <c r="W34" s="21">
        <v>7.2892335534635064</v>
      </c>
      <c r="X34" s="22">
        <v>39.296794453792913</v>
      </c>
      <c r="Y34" s="22">
        <v>247.67101172642805</v>
      </c>
      <c r="Z34" s="76" t="s">
        <v>189</v>
      </c>
      <c r="AA34" s="79">
        <v>5.9608574091332717E-2</v>
      </c>
      <c r="AB34" s="80">
        <v>15.2875</v>
      </c>
      <c r="AC34" s="80">
        <v>8.5065204523580373</v>
      </c>
      <c r="AD34" s="79">
        <v>0.41240740740740744</v>
      </c>
      <c r="AE34" s="77">
        <v>0.47333785091965153</v>
      </c>
      <c r="AF34" s="80">
        <v>10.54477267560809</v>
      </c>
      <c r="AG34" s="80">
        <v>3.7855584415584422</v>
      </c>
      <c r="AH34" s="80">
        <v>26.367159585492228</v>
      </c>
      <c r="AI34" s="80">
        <v>7.1949329268292672</v>
      </c>
      <c r="AJ34" s="77">
        <v>3.1898422459893045</v>
      </c>
      <c r="AK34" s="77">
        <v>7.1936163522012571</v>
      </c>
      <c r="AL34" s="80">
        <v>444.56668461936823</v>
      </c>
      <c r="AM34" s="76" t="s">
        <v>189</v>
      </c>
      <c r="AN34" s="79">
        <v>7.0488443010752695</v>
      </c>
      <c r="AO34" s="80">
        <v>33.305247090420771</v>
      </c>
      <c r="AP34" s="77">
        <v>1.1294540130440571</v>
      </c>
      <c r="AQ34" s="77">
        <v>1.3413308823529411</v>
      </c>
      <c r="AR34" s="77">
        <v>10.882564894932013</v>
      </c>
      <c r="AS34" s="77">
        <v>0.13727680525164115</v>
      </c>
      <c r="AT34" s="80">
        <v>232.37422873900289</v>
      </c>
      <c r="AU34" s="77">
        <v>5.871439407955596</v>
      </c>
      <c r="AV34" s="77">
        <v>11.655235602094239</v>
      </c>
      <c r="AW34" s="77">
        <v>1.4867559715945771</v>
      </c>
      <c r="AX34" s="77">
        <v>5.6680521221146689</v>
      </c>
      <c r="AY34" s="77">
        <v>1.1549381695745333</v>
      </c>
      <c r="AZ34" s="76" t="s">
        <v>189</v>
      </c>
      <c r="BA34" s="23">
        <v>0.37444485175202158</v>
      </c>
      <c r="BB34" s="23">
        <v>1.0821597729115979</v>
      </c>
      <c r="BC34" s="23">
        <v>0.16232678288431063</v>
      </c>
      <c r="BD34" s="23">
        <v>1.0983830232558141</v>
      </c>
      <c r="BE34" s="23">
        <v>0.19574679943100995</v>
      </c>
      <c r="BF34" s="23">
        <v>0.59911845917471462</v>
      </c>
      <c r="BG34" s="23">
        <v>9.0846394984326007E-2</v>
      </c>
      <c r="BH34" s="23">
        <v>0.57998827586206891</v>
      </c>
      <c r="BI34" s="23">
        <v>8.6274447949526809E-2</v>
      </c>
      <c r="BJ34" s="23">
        <v>0.77326253968253977</v>
      </c>
      <c r="BK34" s="23">
        <v>0.1010418410041841</v>
      </c>
      <c r="BL34" s="24">
        <v>147.16300942614006</v>
      </c>
      <c r="BM34" s="76" t="s">
        <v>189</v>
      </c>
      <c r="BN34" s="23">
        <v>0.72062458939465046</v>
      </c>
      <c r="BO34" s="23">
        <v>0.81722900763358786</v>
      </c>
    </row>
    <row r="35" spans="1:67" x14ac:dyDescent="0.2">
      <c r="A35" s="76" t="s">
        <v>190</v>
      </c>
      <c r="B35" s="73">
        <v>68.863789644425367</v>
      </c>
      <c r="C35" s="74">
        <v>6.5451579123272069E-2</v>
      </c>
      <c r="D35" s="73">
        <v>2.3709640064650679</v>
      </c>
      <c r="E35" s="73">
        <v>0.56815671881843977</v>
      </c>
      <c r="F35" s="74">
        <v>0.43073247209969001</v>
      </c>
      <c r="G35" s="73">
        <v>0.49560218011492091</v>
      </c>
      <c r="H35" s="73">
        <v>8.0129258293110937</v>
      </c>
      <c r="I35" s="73">
        <v>17.36308125496371</v>
      </c>
      <c r="J35" s="73">
        <v>0.63523051023281984</v>
      </c>
      <c r="K35" s="73">
        <v>0.41770900245940357</v>
      </c>
      <c r="L35" s="73"/>
      <c r="M35" s="73">
        <f t="shared" si="0"/>
        <v>99.223643198013789</v>
      </c>
      <c r="N35" s="76" t="s">
        <v>190</v>
      </c>
      <c r="O35" s="20">
        <v>1.0369121397106917</v>
      </c>
      <c r="P35" s="22">
        <v>15.91398227393945</v>
      </c>
      <c r="Q35" s="22">
        <v>13.387379814511407</v>
      </c>
      <c r="R35" s="22">
        <v>9.540155010200241</v>
      </c>
      <c r="S35" s="22">
        <v>32.694374513039314</v>
      </c>
      <c r="T35" s="22">
        <v>29.680623673634202</v>
      </c>
      <c r="U35" s="22">
        <v>50.379190856261502</v>
      </c>
      <c r="V35" s="22">
        <v>475.96008103805582</v>
      </c>
      <c r="W35" s="21">
        <v>7.7443400689539645</v>
      </c>
      <c r="X35" s="22">
        <v>60.958900446992203</v>
      </c>
      <c r="Y35" s="22">
        <v>230.21848014739041</v>
      </c>
      <c r="Z35" s="76" t="s">
        <v>190</v>
      </c>
      <c r="AA35" s="79">
        <v>6.1595526561043813E-2</v>
      </c>
      <c r="AB35" s="80">
        <v>15.757187500000001</v>
      </c>
      <c r="AC35" s="80">
        <v>10.892297882579403</v>
      </c>
      <c r="AD35" s="79">
        <v>0.42709876543209874</v>
      </c>
      <c r="AE35" s="77">
        <v>0.48366698935140362</v>
      </c>
      <c r="AF35" s="80">
        <v>11.392792680154578</v>
      </c>
      <c r="AG35" s="80">
        <v>38.04885528756958</v>
      </c>
      <c r="AH35" s="80">
        <v>32.65645284974093</v>
      </c>
      <c r="AI35" s="80">
        <v>47.125914634146</v>
      </c>
      <c r="AJ35" s="77">
        <v>3.3447459893048124</v>
      </c>
      <c r="AK35" s="77">
        <v>7.4533081761006281</v>
      </c>
      <c r="AL35" s="80">
        <v>459.45125220093217</v>
      </c>
      <c r="AM35" s="76" t="s">
        <v>190</v>
      </c>
      <c r="AN35" s="79">
        <v>7.3016511827956991</v>
      </c>
      <c r="AO35" s="80">
        <v>60.026921217546999</v>
      </c>
      <c r="AP35" s="77">
        <v>1.3529865566351658</v>
      </c>
      <c r="AQ35" s="77">
        <v>1.5003132352941178</v>
      </c>
      <c r="AR35" s="77">
        <v>11.682799752781213</v>
      </c>
      <c r="AS35" s="77">
        <v>0.17342669584245077</v>
      </c>
      <c r="AT35" s="80">
        <v>240.70472727272724</v>
      </c>
      <c r="AU35" s="77">
        <v>6.0725615171137832</v>
      </c>
      <c r="AV35" s="77">
        <v>11.997312390924954</v>
      </c>
      <c r="AW35" s="77">
        <v>1.5285797288573273</v>
      </c>
      <c r="AX35" s="77">
        <v>5.8512822040208494</v>
      </c>
      <c r="AY35" s="77">
        <v>1.1982243648607287</v>
      </c>
      <c r="AZ35" s="76" t="s">
        <v>190</v>
      </c>
      <c r="BA35" s="23">
        <v>0.38258544474393535</v>
      </c>
      <c r="BB35" s="23">
        <v>1.1316982968369833</v>
      </c>
      <c r="BC35" s="23">
        <v>0.16138732171156889</v>
      </c>
      <c r="BD35" s="23">
        <v>1.1161158139534884</v>
      </c>
      <c r="BE35" s="23">
        <v>0.20464438122332856</v>
      </c>
      <c r="BF35" s="23">
        <v>0.61400485074626865</v>
      </c>
      <c r="BG35" s="23">
        <v>8.9836990595611274E-2</v>
      </c>
      <c r="BH35" s="23">
        <v>0.59436</v>
      </c>
      <c r="BI35" s="23">
        <v>8.828075709779179E-2</v>
      </c>
      <c r="BJ35" s="23">
        <v>1.4597009523809528</v>
      </c>
      <c r="BK35" s="23">
        <v>0.10300418410041841</v>
      </c>
      <c r="BL35" s="24">
        <v>168.06632603098407</v>
      </c>
      <c r="BM35" s="76" t="s">
        <v>190</v>
      </c>
      <c r="BN35" s="23">
        <v>0.74647817925856419</v>
      </c>
      <c r="BO35" s="23">
        <v>0.85364122137404574</v>
      </c>
    </row>
    <row r="36" spans="1:67" x14ac:dyDescent="0.2">
      <c r="A36" s="76" t="s">
        <v>191</v>
      </c>
      <c r="B36" s="73">
        <v>70.818644487515641</v>
      </c>
      <c r="C36" s="74">
        <v>6.4837293988880482E-2</v>
      </c>
      <c r="D36" s="73">
        <v>2.5387466142972563</v>
      </c>
      <c r="E36" s="73">
        <v>0.60903300957058926</v>
      </c>
      <c r="F36" s="74">
        <v>0.44394499467800003</v>
      </c>
      <c r="G36" s="73">
        <v>0.50651352555877582</v>
      </c>
      <c r="H36" s="73">
        <v>7.6832197698237437</v>
      </c>
      <c r="I36" s="73">
        <v>16.168714774386405</v>
      </c>
      <c r="J36" s="73">
        <v>0.65855845265433899</v>
      </c>
      <c r="K36" s="73">
        <v>0.3560627845172481</v>
      </c>
      <c r="L36" s="73"/>
      <c r="M36" s="73">
        <f t="shared" si="0"/>
        <v>99.84827570699089</v>
      </c>
      <c r="N36" s="76" t="s">
        <v>191</v>
      </c>
      <c r="O36" s="20">
        <v>1.0048417625508501</v>
      </c>
      <c r="P36" s="22">
        <v>17.731887757149451</v>
      </c>
      <c r="Q36" s="22">
        <v>21.325697030810268</v>
      </c>
      <c r="R36" s="22">
        <v>10.103634294592576</v>
      </c>
      <c r="S36" s="22">
        <v>69.154867898938292</v>
      </c>
      <c r="T36" s="22">
        <v>27.778266730366749</v>
      </c>
      <c r="U36" s="22">
        <v>26.155592321536393</v>
      </c>
      <c r="V36" s="22">
        <v>478.34883003070041</v>
      </c>
      <c r="W36" s="21">
        <v>8.2385536144418587</v>
      </c>
      <c r="X36" s="22">
        <v>44.100043841617463</v>
      </c>
      <c r="Y36" s="22">
        <v>257.22857780490381</v>
      </c>
      <c r="Z36" s="76" t="s">
        <v>191</v>
      </c>
      <c r="AA36" s="79">
        <v>6.5569431500465999E-2</v>
      </c>
      <c r="AB36" s="80">
        <v>16.373000000000001</v>
      </c>
      <c r="AC36" s="80">
        <v>20.70447208854668</v>
      </c>
      <c r="AD36" s="79">
        <v>0.43549382716049384</v>
      </c>
      <c r="AE36" s="77">
        <v>0.53531268151016453</v>
      </c>
      <c r="AF36" s="80">
        <v>11.190883155262558</v>
      </c>
      <c r="AG36" s="80">
        <v>60.268725417439711</v>
      </c>
      <c r="AH36" s="80">
        <v>33.927899481865282</v>
      </c>
      <c r="AI36" s="80">
        <v>20.443810975609757</v>
      </c>
      <c r="AJ36" s="77">
        <v>3.4651229946524058</v>
      </c>
      <c r="AK36" s="77">
        <v>8.1089559748427664</v>
      </c>
      <c r="AL36" s="80">
        <v>464.94555567063702</v>
      </c>
      <c r="AM36" s="76" t="s">
        <v>191</v>
      </c>
      <c r="AN36" s="79">
        <v>7.9218180645161294</v>
      </c>
      <c r="AO36" s="80">
        <v>42.669168307967773</v>
      </c>
      <c r="AP36" s="77">
        <v>1.4920734726474114</v>
      </c>
      <c r="AQ36" s="77">
        <v>1.4170367647058824</v>
      </c>
      <c r="AR36" s="77">
        <v>14.156696538936959</v>
      </c>
      <c r="AS36" s="77">
        <v>0.16756455142231946</v>
      </c>
      <c r="AT36" s="80">
        <v>252.17141348973607</v>
      </c>
      <c r="AU36" s="77">
        <v>6.8562442183163741</v>
      </c>
      <c r="AV36" s="77">
        <v>13.48635253054101</v>
      </c>
      <c r="AW36" s="77">
        <v>1.6988621691413817</v>
      </c>
      <c r="AX36" s="77">
        <v>6.4719002233804916</v>
      </c>
      <c r="AY36" s="77">
        <v>1.2582347719620448</v>
      </c>
      <c r="AZ36" s="76" t="s">
        <v>191</v>
      </c>
      <c r="BA36" s="23">
        <v>0.40904237196765503</v>
      </c>
      <c r="BB36" s="23">
        <v>1.2035777237091108</v>
      </c>
      <c r="BC36" s="23">
        <v>0.17735816164817753</v>
      </c>
      <c r="BD36" s="23">
        <v>1.1849607660738717</v>
      </c>
      <c r="BE36" s="23">
        <v>0.21749644381223326</v>
      </c>
      <c r="BF36" s="23">
        <v>0.6586640254609305</v>
      </c>
      <c r="BG36" s="23">
        <v>0.10094043887147336</v>
      </c>
      <c r="BH36" s="23">
        <v>0.64363448275862056</v>
      </c>
      <c r="BI36" s="23">
        <v>9.6305993690851743E-2</v>
      </c>
      <c r="BJ36" s="23">
        <v>1.0148244444444448</v>
      </c>
      <c r="BK36" s="23">
        <v>0.11575941422594142</v>
      </c>
      <c r="BL36" s="24">
        <v>152.28218900283659</v>
      </c>
      <c r="BM36" s="76" t="s">
        <v>191</v>
      </c>
      <c r="BN36" s="23">
        <v>0.87872923510089174</v>
      </c>
      <c r="BO36" s="23">
        <v>0.90623664122137404</v>
      </c>
    </row>
    <row r="37" spans="1:67" x14ac:dyDescent="0.2">
      <c r="A37" s="76" t="s">
        <v>192</v>
      </c>
      <c r="B37" s="73">
        <v>69.867792826062384</v>
      </c>
      <c r="C37" s="74">
        <v>6.4397215781570691E-2</v>
      </c>
      <c r="D37" s="73">
        <v>2.397605749983704</v>
      </c>
      <c r="E37" s="73">
        <v>0.60012177109554543</v>
      </c>
      <c r="F37" s="74">
        <v>0.41055096565826799</v>
      </c>
      <c r="G37" s="73">
        <v>0.50536934875723316</v>
      </c>
      <c r="H37" s="73">
        <v>7.9418580906075178</v>
      </c>
      <c r="I37" s="73">
        <v>15.715741901714622</v>
      </c>
      <c r="J37" s="73">
        <v>0.63134875429404091</v>
      </c>
      <c r="K37" s="73">
        <v>0.13486388503465263</v>
      </c>
      <c r="L37" s="73"/>
      <c r="M37" s="73">
        <f t="shared" si="0"/>
        <v>98.269650508989514</v>
      </c>
      <c r="N37" s="76" t="s">
        <v>192</v>
      </c>
      <c r="O37" s="20">
        <v>1.3888009900183378</v>
      </c>
      <c r="P37" s="22">
        <v>16.018835319218599</v>
      </c>
      <c r="Q37" s="22">
        <v>11.141656118689832</v>
      </c>
      <c r="R37" s="22">
        <v>9.3021781433024984</v>
      </c>
      <c r="S37" s="22">
        <v>17.804393009367782</v>
      </c>
      <c r="T37" s="22">
        <v>28.0214416648653</v>
      </c>
      <c r="U37" s="22">
        <v>10.3422625252853</v>
      </c>
      <c r="V37" s="22">
        <v>468.75442905908176</v>
      </c>
      <c r="W37" s="21">
        <v>8.4299892056800676</v>
      </c>
      <c r="X37" s="22">
        <v>38.4656635907604</v>
      </c>
      <c r="Y37" s="22">
        <v>234.82318806073252</v>
      </c>
      <c r="Z37" s="76" t="s">
        <v>192</v>
      </c>
      <c r="AA37" s="79">
        <v>6.358247903075491E-2</v>
      </c>
      <c r="AB37" s="80">
        <v>16.185124999999999</v>
      </c>
      <c r="AC37" s="80">
        <v>9.8594374398460065</v>
      </c>
      <c r="AD37" s="79">
        <v>0.43024691358024691</v>
      </c>
      <c r="AE37" s="77">
        <v>0.51775314617618584</v>
      </c>
      <c r="AF37" s="80">
        <v>10.948591725392133</v>
      </c>
      <c r="AG37" s="80">
        <v>19.38891094619666</v>
      </c>
      <c r="AH37" s="80">
        <v>27.269789637305703</v>
      </c>
      <c r="AI37" s="80">
        <v>8.3549085365853646</v>
      </c>
      <c r="AJ37" s="77">
        <v>3.3307486631016037</v>
      </c>
      <c r="AK37" s="77">
        <v>7.8630880503144649</v>
      </c>
      <c r="AL37" s="80">
        <v>459.15156292076648</v>
      </c>
      <c r="AM37" s="76" t="s">
        <v>192</v>
      </c>
      <c r="AN37" s="79">
        <v>7.5080443010752687</v>
      </c>
      <c r="AO37" s="80">
        <v>37.523940017905105</v>
      </c>
      <c r="AP37" s="77">
        <v>1.2526452815120459</v>
      </c>
      <c r="AQ37" s="77">
        <v>1.4454264705882354</v>
      </c>
      <c r="AR37" s="77">
        <v>12.683093325092706</v>
      </c>
      <c r="AS37" s="77">
        <v>0.21153063457330415</v>
      </c>
      <c r="AT37" s="80">
        <v>239.23463929618765</v>
      </c>
      <c r="AU37" s="77">
        <v>6.1359694727104532</v>
      </c>
      <c r="AV37" s="77">
        <v>12.118045375218149</v>
      </c>
      <c r="AW37" s="77">
        <v>1.5584538411878632</v>
      </c>
      <c r="AX37" s="77">
        <v>5.9724504839910653</v>
      </c>
      <c r="AY37" s="77">
        <v>1.2257701254973985</v>
      </c>
      <c r="AZ37" s="76" t="s">
        <v>192</v>
      </c>
      <c r="BA37" s="23">
        <v>0.38156787061994613</v>
      </c>
      <c r="BB37" s="23">
        <v>1.149182481751825</v>
      </c>
      <c r="BC37" s="23">
        <v>0.16608462757527731</v>
      </c>
      <c r="BD37" s="23">
        <v>1.141150341997264</v>
      </c>
      <c r="BE37" s="23">
        <v>0.20266714082503554</v>
      </c>
      <c r="BF37" s="23">
        <v>0.63540403863037742</v>
      </c>
      <c r="BG37" s="23">
        <v>9.3874608150470218E-2</v>
      </c>
      <c r="BH37" s="23">
        <v>0.60051931034482753</v>
      </c>
      <c r="BI37" s="23">
        <v>8.828075709779179E-2</v>
      </c>
      <c r="BJ37" s="23">
        <v>0.88095888888888907</v>
      </c>
      <c r="BK37" s="23">
        <v>0.10496652719665273</v>
      </c>
      <c r="BL37" s="24">
        <v>161.9517504254855</v>
      </c>
      <c r="BM37" s="76" t="s">
        <v>192</v>
      </c>
      <c r="BN37" s="23">
        <v>0.7743205068043173</v>
      </c>
      <c r="BO37" s="23">
        <v>0.84251526717557246</v>
      </c>
    </row>
    <row r="38" spans="1:67" x14ac:dyDescent="0.2">
      <c r="A38" s="76" t="s">
        <v>193</v>
      </c>
      <c r="B38" s="73">
        <v>73.125272098680426</v>
      </c>
      <c r="C38" s="74">
        <v>5.3342778090866058E-2</v>
      </c>
      <c r="D38" s="73">
        <v>1.9025549499904371</v>
      </c>
      <c r="E38" s="73">
        <v>0.47548412768971343</v>
      </c>
      <c r="F38" s="74">
        <v>1.5653780859504706E-2</v>
      </c>
      <c r="G38" s="73">
        <v>0.28851757221690844</v>
      </c>
      <c r="H38" s="73">
        <v>5.2630648175725945</v>
      </c>
      <c r="I38" s="73">
        <v>18.24032889537358</v>
      </c>
      <c r="J38" s="73">
        <v>0.56477054924458769</v>
      </c>
      <c r="K38" s="73">
        <v>3.5806420183447161E-3</v>
      </c>
      <c r="L38" s="73"/>
      <c r="M38" s="73">
        <f t="shared" si="0"/>
        <v>99.932570211736959</v>
      </c>
      <c r="N38" s="76" t="s">
        <v>193</v>
      </c>
      <c r="O38" s="20">
        <v>0.69510832820737067</v>
      </c>
      <c r="P38" s="22">
        <v>5.5556721204833002</v>
      </c>
      <c r="Q38" s="22">
        <v>16.981014974377203</v>
      </c>
      <c r="R38" s="22">
        <v>1.37772396604061</v>
      </c>
      <c r="S38" s="22">
        <v>24.134268746704702</v>
      </c>
      <c r="T38" s="22">
        <v>13.563018170298134</v>
      </c>
      <c r="U38" s="22">
        <v>3.0759940835132999</v>
      </c>
      <c r="V38" s="22">
        <v>359.42802853276203</v>
      </c>
      <c r="W38" s="21">
        <v>6.1731451410027649</v>
      </c>
      <c r="X38" s="22">
        <v>36.432762738250375</v>
      </c>
      <c r="Y38" s="22">
        <v>143.89290177851029</v>
      </c>
      <c r="Z38" s="76" t="s">
        <v>193</v>
      </c>
      <c r="AA38" s="79">
        <v>4.8824427480916033E-2</v>
      </c>
      <c r="AB38" s="80">
        <v>4.1039775999999986</v>
      </c>
      <c r="AC38" s="80">
        <v>14.916320712417487</v>
      </c>
      <c r="AD38" s="79">
        <v>1.6139240506329113E-2</v>
      </c>
      <c r="AE38" s="77">
        <v>0.31974386653581943</v>
      </c>
      <c r="AF38" s="80">
        <v>1.2964223051796546</v>
      </c>
      <c r="AG38" s="80">
        <v>23.483115508648492</v>
      </c>
      <c r="AH38" s="80">
        <v>14.654725531467058</v>
      </c>
      <c r="AI38" s="80">
        <v>4.9516397350993397</v>
      </c>
      <c r="AJ38" s="77">
        <v>1.9300211496746205</v>
      </c>
      <c r="AK38" s="77">
        <v>6.1518997093023238</v>
      </c>
      <c r="AL38" s="80">
        <v>321.22878369905959</v>
      </c>
      <c r="AM38" s="76" t="s">
        <v>193</v>
      </c>
      <c r="AN38" s="79">
        <v>5.2184275711159733</v>
      </c>
      <c r="AO38" s="80">
        <v>30.556049773755653</v>
      </c>
      <c r="AP38" s="77">
        <v>0.96611385606874323</v>
      </c>
      <c r="AQ38" s="77">
        <v>0.10099407008086253</v>
      </c>
      <c r="AR38" s="77">
        <v>2.5480296896086374</v>
      </c>
      <c r="AS38" s="77">
        <v>0.15143344334433442</v>
      </c>
      <c r="AT38" s="80">
        <v>139.69106976744186</v>
      </c>
      <c r="AU38" s="77">
        <v>4.9971549429657802</v>
      </c>
      <c r="AV38" s="77">
        <v>9.4738350242611382</v>
      </c>
      <c r="AW38" s="77">
        <v>1.2064728171334429</v>
      </c>
      <c r="AX38" s="77">
        <v>4.3929999999999998</v>
      </c>
      <c r="AY38" s="77">
        <v>0.9310498579993689</v>
      </c>
      <c r="AZ38" s="76" t="s">
        <v>193</v>
      </c>
      <c r="BA38" s="23">
        <v>0.28392670967741934</v>
      </c>
      <c r="BB38" s="23">
        <v>0.8570567395516191</v>
      </c>
      <c r="BC38" s="23">
        <v>0.1278260869565</v>
      </c>
      <c r="BD38" s="23">
        <v>0.83392135445111959</v>
      </c>
      <c r="BE38" s="23">
        <v>0.15444444444444444</v>
      </c>
      <c r="BF38" s="23">
        <v>0.47390824053452107</v>
      </c>
      <c r="BG38" s="23">
        <v>7.144375E-2</v>
      </c>
      <c r="BH38" s="23">
        <v>0.46155789062499997</v>
      </c>
      <c r="BI38" s="23">
        <v>6.8217665615141962E-2</v>
      </c>
      <c r="BJ38" s="23">
        <v>0.74024511733535214</v>
      </c>
      <c r="BK38" s="23">
        <v>7.6675052410901473E-2</v>
      </c>
      <c r="BL38" s="24">
        <v>161.38763618634886</v>
      </c>
      <c r="BM38" s="76" t="s">
        <v>193</v>
      </c>
      <c r="BN38" s="23">
        <v>0.64705154639175266</v>
      </c>
      <c r="BO38" s="23">
        <v>0.89838257575757574</v>
      </c>
    </row>
    <row r="39" spans="1:67" x14ac:dyDescent="0.2">
      <c r="A39" s="76" t="s">
        <v>194</v>
      </c>
      <c r="B39" s="73">
        <v>66.171783752183373</v>
      </c>
      <c r="C39" s="74">
        <v>0.11548856199130512</v>
      </c>
      <c r="D39" s="73">
        <v>2.2252597234992275</v>
      </c>
      <c r="E39" s="73">
        <v>0.84727137122544416</v>
      </c>
      <c r="F39" s="74">
        <v>4.1642890010300637E-2</v>
      </c>
      <c r="G39" s="73">
        <v>0.63731868611202691</v>
      </c>
      <c r="H39" s="73">
        <v>7.9440671987334426</v>
      </c>
      <c r="I39" s="73">
        <v>19.611997715067499</v>
      </c>
      <c r="J39" s="73">
        <v>0.55134071985451261</v>
      </c>
      <c r="K39" s="73">
        <v>0.30510538320705588</v>
      </c>
      <c r="L39" s="73"/>
      <c r="M39" s="73">
        <f t="shared" si="0"/>
        <v>98.451276001884167</v>
      </c>
      <c r="N39" s="76" t="s">
        <v>194</v>
      </c>
      <c r="O39" s="20">
        <v>1.8446987893342321</v>
      </c>
      <c r="P39" s="22">
        <v>8.3973664546714382</v>
      </c>
      <c r="Q39" s="22">
        <v>19.204039588810407</v>
      </c>
      <c r="R39" s="22">
        <v>4.1885945840190582</v>
      </c>
      <c r="S39" s="22">
        <v>18.419739751272704</v>
      </c>
      <c r="T39" s="22">
        <v>22.559554099388791</v>
      </c>
      <c r="U39" s="22">
        <v>11.2599982610902</v>
      </c>
      <c r="V39" s="22">
        <v>618.44454704863892</v>
      </c>
      <c r="W39" s="21">
        <v>7.6721188962090441</v>
      </c>
      <c r="X39" s="22">
        <v>57.395580499126602</v>
      </c>
      <c r="Y39" s="22">
        <v>144.44474646757811</v>
      </c>
      <c r="Z39" s="76" t="s">
        <v>194</v>
      </c>
      <c r="AA39" s="79">
        <v>0.11290648854961832</v>
      </c>
      <c r="AB39" s="80">
        <v>10.413104000000001</v>
      </c>
      <c r="AC39" s="80">
        <v>16.230439531697598</v>
      </c>
      <c r="AD39" s="79">
        <v>4.3037974683544311E-2</v>
      </c>
      <c r="AE39" s="77">
        <v>0.72183218842001962</v>
      </c>
      <c r="AF39" s="80">
        <v>2.3222249183387773</v>
      </c>
      <c r="AG39" s="80">
        <v>15.205286426267959</v>
      </c>
      <c r="AH39" s="80">
        <v>21.337684908440327</v>
      </c>
      <c r="AI39" s="80">
        <v>9.3833070198675497</v>
      </c>
      <c r="AJ39" s="77">
        <v>2.5858156182212579</v>
      </c>
      <c r="AK39" s="77">
        <v>4.953405523255813</v>
      </c>
      <c r="AL39" s="80">
        <v>590.32126018808788</v>
      </c>
      <c r="AM39" s="76" t="s">
        <v>194</v>
      </c>
      <c r="AN39" s="79">
        <v>6.9035006564551411</v>
      </c>
      <c r="AO39" s="80">
        <v>55.385841628959277</v>
      </c>
      <c r="AP39" s="77">
        <v>1.9973243823845328</v>
      </c>
      <c r="AQ39" s="77">
        <v>0.28623881401617246</v>
      </c>
      <c r="AR39" s="77">
        <v>7.6142543859649123</v>
      </c>
      <c r="AS39" s="77">
        <v>0.1465214521452145</v>
      </c>
      <c r="AT39" s="80">
        <v>143.07890518783543</v>
      </c>
      <c r="AU39" s="77">
        <v>6.7828336501901143</v>
      </c>
      <c r="AV39" s="77">
        <v>12.963859726510805</v>
      </c>
      <c r="AW39" s="77">
        <v>1.6008649093904448</v>
      </c>
      <c r="AX39" s="77">
        <v>5.968</v>
      </c>
      <c r="AY39" s="77">
        <v>1.221111076049227</v>
      </c>
      <c r="AZ39" s="76" t="s">
        <v>194</v>
      </c>
      <c r="BA39" s="23">
        <v>0.3361184147465438</v>
      </c>
      <c r="BB39" s="23">
        <v>1.0967226681428175</v>
      </c>
      <c r="BC39" s="23">
        <v>0.15826183574879227</v>
      </c>
      <c r="BD39" s="23">
        <v>1.081705871108684</v>
      </c>
      <c r="BE39" s="23">
        <v>0.19756854256854259</v>
      </c>
      <c r="BF39" s="23">
        <v>0.60891106904231607</v>
      </c>
      <c r="BG39" s="23">
        <v>9.4587500000000005E-2</v>
      </c>
      <c r="BH39" s="23">
        <v>0.61226851562499995</v>
      </c>
      <c r="BI39" s="23">
        <v>9.3296529968454264E-2</v>
      </c>
      <c r="BJ39" s="23">
        <v>1.2795421271763816</v>
      </c>
      <c r="BK39" s="23">
        <v>0.15828301886792454</v>
      </c>
      <c r="BL39" s="24">
        <v>180.5926632719393</v>
      </c>
      <c r="BM39" s="76" t="s">
        <v>194</v>
      </c>
      <c r="BN39" s="23">
        <v>1.0710501405810686</v>
      </c>
      <c r="BO39" s="23">
        <v>1.096128787878788</v>
      </c>
    </row>
    <row r="40" spans="1:67" x14ac:dyDescent="0.2">
      <c r="A40" s="76" t="s">
        <v>195</v>
      </c>
      <c r="B40" s="73">
        <v>69.116089585518097</v>
      </c>
      <c r="C40" s="74">
        <v>0.10573247170329884</v>
      </c>
      <c r="D40" s="73">
        <v>2.2665799265944693</v>
      </c>
      <c r="E40" s="73">
        <v>0.76187692944633845</v>
      </c>
      <c r="F40" s="74">
        <v>0.32746437571416004</v>
      </c>
      <c r="G40" s="73">
        <v>0.55929050350729759</v>
      </c>
      <c r="H40" s="73">
        <v>5.7872105791757242</v>
      </c>
      <c r="I40" s="73">
        <v>20.210224877763807</v>
      </c>
      <c r="J40" s="73">
        <v>0.7689735990361739</v>
      </c>
      <c r="K40" s="73">
        <v>0.17422531752668655</v>
      </c>
      <c r="L40" s="73"/>
      <c r="M40" s="73">
        <f t="shared" si="0"/>
        <v>100.07766816598607</v>
      </c>
      <c r="N40" s="76" t="s">
        <v>195</v>
      </c>
      <c r="O40" s="20">
        <v>1.3582264236588881</v>
      </c>
      <c r="P40" s="22">
        <v>14.265668924760238</v>
      </c>
      <c r="Q40" s="22">
        <v>16.353855814449233</v>
      </c>
      <c r="R40" s="22">
        <v>5.2436419650680612</v>
      </c>
      <c r="S40" s="22">
        <v>18.109366917247932</v>
      </c>
      <c r="T40" s="22">
        <v>65.768733071303402</v>
      </c>
      <c r="U40" s="22">
        <v>13.4340781310416</v>
      </c>
      <c r="V40" s="22">
        <v>434.9140641663941</v>
      </c>
      <c r="W40" s="21">
        <v>7.4217984930638448</v>
      </c>
      <c r="X40" s="22">
        <v>50.798895366827601</v>
      </c>
      <c r="Y40" s="22">
        <v>197.37012375033638</v>
      </c>
      <c r="Z40" s="76" t="s">
        <v>195</v>
      </c>
      <c r="AA40" s="79">
        <v>0.10273473282442749</v>
      </c>
      <c r="AB40" s="80">
        <v>15.543343999999998</v>
      </c>
      <c r="AC40" s="80">
        <v>14.994943205878691</v>
      </c>
      <c r="AD40" s="79">
        <v>0.34215189873417723</v>
      </c>
      <c r="AE40" s="77">
        <v>0.63387536800785083</v>
      </c>
      <c r="AF40" s="80">
        <v>5.9612337844143717</v>
      </c>
      <c r="AG40" s="80">
        <v>12.198860158311348</v>
      </c>
      <c r="AH40" s="80">
        <v>63.44624310671437</v>
      </c>
      <c r="AI40" s="80">
        <v>13.131865430463575</v>
      </c>
      <c r="AJ40" s="77">
        <v>3.0088172451193054</v>
      </c>
      <c r="AK40" s="77">
        <v>17.779864341085268</v>
      </c>
      <c r="AL40" s="80">
        <v>411.43019435736682</v>
      </c>
      <c r="AM40" s="76" t="s">
        <v>195</v>
      </c>
      <c r="AN40" s="79">
        <v>6.4854980306345729</v>
      </c>
      <c r="AO40" s="80">
        <v>52.825144796380087</v>
      </c>
      <c r="AP40" s="77">
        <v>1.757810955961332</v>
      </c>
      <c r="AQ40" s="77">
        <v>1.245764959568733</v>
      </c>
      <c r="AR40" s="77">
        <v>23.494817813765181</v>
      </c>
      <c r="AS40" s="77">
        <v>0.28995159515951596</v>
      </c>
      <c r="AT40" s="80">
        <v>194.6935742397138</v>
      </c>
      <c r="AU40" s="77">
        <v>6.8887119771863121</v>
      </c>
      <c r="AV40" s="77">
        <v>13.05540802823114</v>
      </c>
      <c r="AW40" s="77">
        <v>1.6323756177924216</v>
      </c>
      <c r="AX40" s="77">
        <v>6.0069999999999997</v>
      </c>
      <c r="AY40" s="77">
        <v>1.2008270747869991</v>
      </c>
      <c r="AZ40" s="76" t="s">
        <v>195</v>
      </c>
      <c r="BA40" s="23">
        <v>0.34655675576036865</v>
      </c>
      <c r="BB40" s="23">
        <v>1.0728555217270968</v>
      </c>
      <c r="BC40" s="23">
        <v>0.15539806763285025</v>
      </c>
      <c r="BD40" s="23">
        <v>1.0161158519934461</v>
      </c>
      <c r="BE40" s="23">
        <v>0.18753968253968253</v>
      </c>
      <c r="BF40" s="23">
        <v>0.57870064587973269</v>
      </c>
      <c r="BG40" s="23">
        <v>8.6537499999999989E-2</v>
      </c>
      <c r="BH40" s="23">
        <v>0.58191707031250006</v>
      </c>
      <c r="BI40" s="23">
        <v>8.6274447949526809E-2</v>
      </c>
      <c r="BJ40" s="23">
        <v>1.222084314912945</v>
      </c>
      <c r="BK40" s="23">
        <v>0.14451781970649893</v>
      </c>
      <c r="BL40" s="24">
        <v>522.47038808234015</v>
      </c>
      <c r="BM40" s="76" t="s">
        <v>195</v>
      </c>
      <c r="BN40" s="23">
        <v>1.3182999062792879</v>
      </c>
      <c r="BO40" s="23">
        <v>1.0640075757575758</v>
      </c>
    </row>
    <row r="41" spans="1:67" x14ac:dyDescent="0.2">
      <c r="A41" s="76" t="s">
        <v>196</v>
      </c>
      <c r="B41" s="73">
        <v>63.649951411180602</v>
      </c>
      <c r="C41" s="74">
        <v>9.7704517707208505E-2</v>
      </c>
      <c r="D41" s="73">
        <v>2.0583347347126564</v>
      </c>
      <c r="E41" s="73">
        <v>0.69562150588165261</v>
      </c>
      <c r="F41" s="74">
        <v>0.28433965942031864</v>
      </c>
      <c r="G41" s="73">
        <v>0.51085827727571576</v>
      </c>
      <c r="H41" s="73">
        <v>5.63474011099989</v>
      </c>
      <c r="I41" s="73">
        <v>22.811191789470666</v>
      </c>
      <c r="J41" s="73">
        <v>0.6437133419367117</v>
      </c>
      <c r="K41" s="73">
        <v>4.063155776153283</v>
      </c>
      <c r="L41" s="73"/>
      <c r="M41" s="73">
        <f t="shared" si="0"/>
        <v>100.44961112473871</v>
      </c>
      <c r="N41" s="76" t="s">
        <v>196</v>
      </c>
      <c r="O41" s="20">
        <v>1.3795472404820586</v>
      </c>
      <c r="P41" s="22">
        <v>11.350265916916999</v>
      </c>
      <c r="Q41" s="22">
        <v>13.951365861086943</v>
      </c>
      <c r="R41" s="22">
        <v>6.12401098238891</v>
      </c>
      <c r="S41" s="22">
        <v>8.4549505068897073</v>
      </c>
      <c r="T41" s="22">
        <v>52.0530137656066</v>
      </c>
      <c r="U41" s="22">
        <v>17.423519576440398</v>
      </c>
      <c r="V41" s="22">
        <v>392.76064314738687</v>
      </c>
      <c r="W41" s="21">
        <v>7.0746275969827037</v>
      </c>
      <c r="X41" s="22">
        <v>58.584209140814799</v>
      </c>
      <c r="Y41" s="22">
        <v>173.52394468213404</v>
      </c>
      <c r="Z41" s="76" t="s">
        <v>196</v>
      </c>
      <c r="AA41" s="79">
        <v>0.10070038167938931</v>
      </c>
      <c r="AB41" s="80">
        <v>14.65624</v>
      </c>
      <c r="AC41" s="80">
        <v>11.737725619628847</v>
      </c>
      <c r="AD41" s="79">
        <v>0.32708860759493674</v>
      </c>
      <c r="AE41" s="77">
        <v>0.61502747791952894</v>
      </c>
      <c r="AF41" s="80">
        <v>5.5250086327578156</v>
      </c>
      <c r="AG41" s="80">
        <v>6.4277405452946352</v>
      </c>
      <c r="AH41" s="80">
        <v>48.444083561355491</v>
      </c>
      <c r="AI41" s="80">
        <v>11.154977483443709</v>
      </c>
      <c r="AJ41" s="77">
        <v>2.9501458785249457</v>
      </c>
      <c r="AK41" s="77">
        <v>13.557446705426354</v>
      </c>
      <c r="AL41" s="80">
        <v>406.99571159874608</v>
      </c>
      <c r="AM41" s="76" t="s">
        <v>196</v>
      </c>
      <c r="AN41" s="79">
        <v>6.4422910284463892</v>
      </c>
      <c r="AO41" s="80">
        <v>57.557950226244344</v>
      </c>
      <c r="AP41" s="77">
        <v>1.9071310418904404</v>
      </c>
      <c r="AQ41" s="77">
        <v>1.2228695417789757</v>
      </c>
      <c r="AR41" s="77">
        <v>25.535158569500673</v>
      </c>
      <c r="AS41" s="77">
        <v>0.35086028602860281</v>
      </c>
      <c r="AT41" s="80">
        <v>189.71146332737032</v>
      </c>
      <c r="AU41" s="77">
        <v>6.8510437262357424</v>
      </c>
      <c r="AV41" s="77">
        <v>12.994375827084252</v>
      </c>
      <c r="AW41" s="77">
        <v>1.619161449752883</v>
      </c>
      <c r="AX41" s="77">
        <v>6.0149999999999997</v>
      </c>
      <c r="AY41" s="77">
        <v>1.1835856737141055</v>
      </c>
      <c r="AZ41" s="76" t="s">
        <v>196</v>
      </c>
      <c r="BA41" s="23">
        <v>0.34238141935483868</v>
      </c>
      <c r="BB41" s="23">
        <v>1.0847890949349572</v>
      </c>
      <c r="BC41" s="23">
        <v>0.15253429951690822</v>
      </c>
      <c r="BD41" s="23">
        <v>1.0223625204806115</v>
      </c>
      <c r="BE41" s="23">
        <v>0.18453102453102455</v>
      </c>
      <c r="BF41" s="23">
        <v>0.57681249443207105</v>
      </c>
      <c r="BG41" s="23">
        <v>8.955624999999999E-2</v>
      </c>
      <c r="BH41" s="23">
        <v>0.58505687500000003</v>
      </c>
      <c r="BI41" s="23">
        <v>8.828075709779179E-2</v>
      </c>
      <c r="BJ41" s="23">
        <v>1.3188553671461019</v>
      </c>
      <c r="BK41" s="23">
        <v>0.14845073375262055</v>
      </c>
      <c r="BL41" s="24">
        <v>572.31873044420354</v>
      </c>
      <c r="BM41" s="76" t="s">
        <v>196</v>
      </c>
      <c r="BN41" s="23">
        <v>1.3113491096532337</v>
      </c>
      <c r="BO41" s="23">
        <v>1.0730416666666667</v>
      </c>
    </row>
    <row r="42" spans="1:67" x14ac:dyDescent="0.2">
      <c r="A42" s="76" t="s">
        <v>197</v>
      </c>
      <c r="B42" s="73">
        <v>68.652526454221373</v>
      </c>
      <c r="C42" s="74">
        <v>6.3775799843171291E-2</v>
      </c>
      <c r="D42" s="73">
        <v>1.8775333303512063</v>
      </c>
      <c r="E42" s="73">
        <v>0.5488804613375351</v>
      </c>
      <c r="F42" s="74">
        <v>1.5221300768071006E-2</v>
      </c>
      <c r="G42" s="73">
        <v>0.43560257283436865</v>
      </c>
      <c r="H42" s="73">
        <v>6.8318586807651798</v>
      </c>
      <c r="I42" s="73">
        <v>20.393869981810106</v>
      </c>
      <c r="J42" s="73">
        <v>0.45308903812195533</v>
      </c>
      <c r="K42" s="73">
        <v>2.6998331063359155E-2</v>
      </c>
      <c r="L42" s="73"/>
      <c r="M42" s="73">
        <f t="shared" si="0"/>
        <v>99.29935595111634</v>
      </c>
      <c r="N42" s="76" t="s">
        <v>197</v>
      </c>
      <c r="O42" s="20">
        <v>0.91778961637854073</v>
      </c>
      <c r="P42" s="22">
        <v>5.3538368120486641</v>
      </c>
      <c r="Q42" s="22">
        <v>10.022418301806539</v>
      </c>
      <c r="R42" s="22">
        <v>1.8393729445555744</v>
      </c>
      <c r="S42" s="22">
        <v>8.7756723142695936</v>
      </c>
      <c r="T42" s="22">
        <v>5.8358521357880511</v>
      </c>
      <c r="U42" s="22">
        <v>4.5052304250306001</v>
      </c>
      <c r="V42" s="22">
        <v>635.21492344763794</v>
      </c>
      <c r="W42" s="21">
        <v>5.9543917642942983</v>
      </c>
      <c r="X42" s="22">
        <v>42.03398520928711</v>
      </c>
      <c r="Y42" s="22">
        <v>140.53636252579207</v>
      </c>
      <c r="Z42" s="76" t="s">
        <v>197</v>
      </c>
      <c r="AA42" s="79">
        <v>6.3064885496183207E-2</v>
      </c>
      <c r="AB42" s="80">
        <v>5.9583456000000012</v>
      </c>
      <c r="AC42" s="80">
        <v>7.0361005106488985</v>
      </c>
      <c r="AD42" s="79">
        <v>1.6139240506329113E-2</v>
      </c>
      <c r="AE42" s="77">
        <v>0.43597252208047105</v>
      </c>
      <c r="AF42" s="80">
        <v>1.3233625758282781</v>
      </c>
      <c r="AG42" s="80">
        <v>2.8383113456464386</v>
      </c>
      <c r="AH42" s="80">
        <v>7.0156495474636911</v>
      </c>
      <c r="AI42" s="80">
        <v>3.4562860927152297</v>
      </c>
      <c r="AJ42" s="77">
        <v>2.0180281995661606</v>
      </c>
      <c r="AK42" s="77">
        <v>4.6280717054263558</v>
      </c>
      <c r="AL42" s="80">
        <v>623.3783134796239</v>
      </c>
      <c r="AM42" s="76" t="s">
        <v>197</v>
      </c>
      <c r="AN42" s="79">
        <v>5.6926997811816182</v>
      </c>
      <c r="AO42" s="80">
        <v>42.124022624434389</v>
      </c>
      <c r="AP42" s="77">
        <v>1.349936627282492</v>
      </c>
      <c r="AQ42" s="77">
        <v>0.15511051212938004</v>
      </c>
      <c r="AR42" s="77">
        <v>9.5373954116059387</v>
      </c>
      <c r="AS42" s="77">
        <v>0.14160946094609461</v>
      </c>
      <c r="AT42" s="80">
        <v>140.58784973166368</v>
      </c>
      <c r="AU42" s="77">
        <v>5.5224743346007612</v>
      </c>
      <c r="AV42" s="77">
        <v>10.408644905161003</v>
      </c>
      <c r="AW42" s="77">
        <v>1.3243838550247116</v>
      </c>
      <c r="AX42" s="77">
        <v>4.8209999999999997</v>
      </c>
      <c r="AY42" s="77">
        <v>1.0162426633007258</v>
      </c>
      <c r="AZ42" s="76" t="s">
        <v>197</v>
      </c>
      <c r="BA42" s="23">
        <v>0.2995842211981567</v>
      </c>
      <c r="BB42" s="23">
        <v>0.88390727926930523</v>
      </c>
      <c r="BC42" s="23">
        <v>0.13344251207729468</v>
      </c>
      <c r="BD42" s="23">
        <v>0.88389470234844347</v>
      </c>
      <c r="BE42" s="23">
        <v>0.16146464646464648</v>
      </c>
      <c r="BF42" s="23">
        <v>0.50411866369710467</v>
      </c>
      <c r="BG42" s="23">
        <v>7.4462500000000001E-2</v>
      </c>
      <c r="BH42" s="23">
        <v>0.50028214843749996</v>
      </c>
      <c r="BI42" s="23">
        <v>7.5239747634069404E-2</v>
      </c>
      <c r="BJ42" s="23">
        <v>0.97209242997729006</v>
      </c>
      <c r="BK42" s="23">
        <v>0.10223899371069183</v>
      </c>
      <c r="BL42" s="24">
        <v>582.62731115926317</v>
      </c>
      <c r="BM42" s="76" t="s">
        <v>197</v>
      </c>
      <c r="BN42" s="23">
        <v>0.79996907216494861</v>
      </c>
      <c r="BO42" s="23">
        <v>1.1242348484848486</v>
      </c>
    </row>
    <row r="43" spans="1:67" x14ac:dyDescent="0.2">
      <c r="A43" s="76" t="s">
        <v>198</v>
      </c>
      <c r="B43" s="73">
        <v>69.992117062419993</v>
      </c>
      <c r="C43" s="74">
        <v>6.3827655787181803E-2</v>
      </c>
      <c r="D43" s="73">
        <v>2.4180698662826305</v>
      </c>
      <c r="E43" s="73">
        <v>0.61192512773275265</v>
      </c>
      <c r="F43" s="74">
        <v>0.40025316455696208</v>
      </c>
      <c r="G43" s="73">
        <v>0.52828035467420176</v>
      </c>
      <c r="H43" s="73">
        <v>7.5854955399838202</v>
      </c>
      <c r="I43" s="73">
        <v>15.912661059709095</v>
      </c>
      <c r="J43" s="73">
        <v>0.62385612143322511</v>
      </c>
      <c r="K43" s="73">
        <v>0.26634247392205657</v>
      </c>
      <c r="L43" s="73"/>
      <c r="M43" s="73">
        <f t="shared" si="0"/>
        <v>98.402828426501912</v>
      </c>
      <c r="N43" s="76" t="s">
        <v>198</v>
      </c>
      <c r="O43" s="20">
        <v>1.3895966447192325</v>
      </c>
      <c r="P43" s="22">
        <v>18.939296786726626</v>
      </c>
      <c r="Q43" s="22">
        <v>129.31026600912372</v>
      </c>
      <c r="R43" s="22">
        <v>11.046258256744006</v>
      </c>
      <c r="S43" s="22">
        <v>123.989802567371</v>
      </c>
      <c r="T43" s="22">
        <v>23.503933001981085</v>
      </c>
      <c r="U43" s="22">
        <v>5.9244979262979003</v>
      </c>
      <c r="V43" s="22">
        <v>465.27391276251234</v>
      </c>
      <c r="W43" s="21">
        <v>7.489126763925567</v>
      </c>
      <c r="X43" s="22">
        <v>31.737381374830601</v>
      </c>
      <c r="Y43" s="22">
        <v>240.43791341584185</v>
      </c>
      <c r="Z43" s="76" t="s">
        <v>198</v>
      </c>
      <c r="AA43" s="79">
        <v>5.8996183206106875E-2</v>
      </c>
      <c r="AB43" s="80">
        <v>15.062383999999998</v>
      </c>
      <c r="AC43" s="80">
        <v>127.69467169012331</v>
      </c>
      <c r="AD43" s="79">
        <v>0.40025316455696208</v>
      </c>
      <c r="AE43" s="77">
        <v>0.47785672227674192</v>
      </c>
      <c r="AF43" s="80">
        <v>10.325557629491367</v>
      </c>
      <c r="AG43" s="80">
        <v>121.92326209322781</v>
      </c>
      <c r="AH43" s="80">
        <v>28.966904020206268</v>
      </c>
      <c r="AI43" s="80">
        <v>5.1295978807947007</v>
      </c>
      <c r="AJ43" s="77">
        <v>3.2416100867678956</v>
      </c>
      <c r="AK43" s="77">
        <v>6.8342107558139524</v>
      </c>
      <c r="AL43" s="80">
        <v>424.83442633228839</v>
      </c>
      <c r="AM43" s="76" t="s">
        <v>198</v>
      </c>
      <c r="AN43" s="79">
        <v>6.9085247264770242</v>
      </c>
      <c r="AO43" s="80">
        <v>32.000800904977375</v>
      </c>
      <c r="AP43" s="77">
        <v>1.1434940923737917</v>
      </c>
      <c r="AQ43" s="77">
        <v>1.4976145552560647</v>
      </c>
      <c r="AR43" s="77">
        <v>10.762665317139001</v>
      </c>
      <c r="AS43" s="77">
        <v>0.1642046204620462</v>
      </c>
      <c r="AT43" s="80">
        <v>222.79267978533096</v>
      </c>
      <c r="AU43" s="77">
        <v>5.7810617870722441</v>
      </c>
      <c r="AV43" s="77">
        <v>11.30581826202029</v>
      </c>
      <c r="AW43" s="77">
        <v>1.4636408566721582</v>
      </c>
      <c r="AX43" s="77">
        <v>5.4189999999999996</v>
      </c>
      <c r="AY43" s="77">
        <v>1.1227336699274222</v>
      </c>
      <c r="AZ43" s="76" t="s">
        <v>198</v>
      </c>
      <c r="BA43" s="23">
        <v>0.36847727188940094</v>
      </c>
      <c r="BB43" s="23">
        <v>1.0450105175754221</v>
      </c>
      <c r="BC43" s="23">
        <v>0.14967053140096614</v>
      </c>
      <c r="BD43" s="23">
        <v>1.0411025259421081</v>
      </c>
      <c r="BE43" s="23">
        <v>0.19355699855699857</v>
      </c>
      <c r="BF43" s="23">
        <v>0.58719732739420927</v>
      </c>
      <c r="BG43" s="23">
        <v>8.854999999999999E-2</v>
      </c>
      <c r="BH43" s="23">
        <v>0.57145105468750002</v>
      </c>
      <c r="BI43" s="23">
        <v>8.3264984227129343E-2</v>
      </c>
      <c r="BJ43" s="23">
        <v>0.75738165783497369</v>
      </c>
      <c r="BK43" s="23">
        <v>9.4373165618448634E-2</v>
      </c>
      <c r="BL43" s="24">
        <v>153.19725698808233</v>
      </c>
      <c r="BM43" s="76" t="s">
        <v>198</v>
      </c>
      <c r="BN43" s="23">
        <v>0.6857774133083413</v>
      </c>
      <c r="BO43" s="23">
        <v>0.7749166666666667</v>
      </c>
    </row>
    <row r="44" spans="1:67" x14ac:dyDescent="0.2">
      <c r="A44" s="76" t="s">
        <v>199</v>
      </c>
      <c r="B44" s="73">
        <v>71.185529294599448</v>
      </c>
      <c r="C44" s="74">
        <v>8.2716213279070486E-2</v>
      </c>
      <c r="D44" s="73">
        <v>2.3862195981188692</v>
      </c>
      <c r="E44" s="73">
        <v>0.71330810770774977</v>
      </c>
      <c r="F44" s="74">
        <v>0.41571785559618524</v>
      </c>
      <c r="G44" s="73">
        <v>0.64610934922862551</v>
      </c>
      <c r="H44" s="73">
        <v>7.7026655613332693</v>
      </c>
      <c r="I44" s="73">
        <v>15.429749058289483</v>
      </c>
      <c r="J44" s="73">
        <v>0.63163611962133492</v>
      </c>
      <c r="K44" s="73">
        <v>0.12503700319254077</v>
      </c>
      <c r="L44" s="73"/>
      <c r="M44" s="73">
        <f t="shared" si="0"/>
        <v>99.318688160966573</v>
      </c>
      <c r="N44" s="76" t="s">
        <v>199</v>
      </c>
      <c r="O44" s="20">
        <v>1.4460665424755599</v>
      </c>
      <c r="P44" s="22">
        <v>19.874052914459</v>
      </c>
      <c r="Q44" s="22">
        <v>12.159996520234658</v>
      </c>
      <c r="R44" s="22">
        <v>10.374497171705082</v>
      </c>
      <c r="S44" s="22">
        <v>63.671463779308397</v>
      </c>
      <c r="T44" s="22">
        <v>31.520618726503798</v>
      </c>
      <c r="U44" s="22">
        <v>7.7757370443326002</v>
      </c>
      <c r="V44" s="22">
        <v>451.73661822609995</v>
      </c>
      <c r="W44" s="21">
        <v>7.4600427537842293</v>
      </c>
      <c r="X44" s="22">
        <v>34.123498606260632</v>
      </c>
      <c r="Y44" s="22">
        <v>253.61467472461362</v>
      </c>
      <c r="Z44" s="76" t="s">
        <v>199</v>
      </c>
      <c r="AA44" s="79">
        <v>6.7133587786259552E-2</v>
      </c>
      <c r="AB44" s="80">
        <v>16.793839999999999</v>
      </c>
      <c r="AC44" s="80">
        <v>16.073194544775191</v>
      </c>
      <c r="AD44" s="79">
        <v>0.42607594936708865</v>
      </c>
      <c r="AE44" s="77">
        <v>0.52497644749754668</v>
      </c>
      <c r="AF44" s="80">
        <v>10.677853476434903</v>
      </c>
      <c r="AG44" s="80">
        <v>60.311837291116987</v>
      </c>
      <c r="AH44" s="80">
        <v>29.844165649336976</v>
      </c>
      <c r="AI44" s="80">
        <v>5.9067528476821192</v>
      </c>
      <c r="AJ44" s="77">
        <v>3.4384430585683297</v>
      </c>
      <c r="AK44" s="77">
        <v>7.6895717054263555</v>
      </c>
      <c r="AL44" s="80">
        <v>451.44132288401255</v>
      </c>
      <c r="AM44" s="76" t="s">
        <v>199</v>
      </c>
      <c r="AN44" s="79">
        <v>7.3757632385120351</v>
      </c>
      <c r="AO44" s="80">
        <v>38.238140271493208</v>
      </c>
      <c r="AP44" s="77">
        <v>1.2928141783029001</v>
      </c>
      <c r="AQ44" s="77">
        <v>1.578789218328841</v>
      </c>
      <c r="AR44" s="77">
        <v>9.963576248313089</v>
      </c>
      <c r="AS44" s="77">
        <v>0.20841254125412539</v>
      </c>
      <c r="AT44" s="80">
        <v>238.33686583184257</v>
      </c>
      <c r="AU44" s="77">
        <v>6.1974486692015214</v>
      </c>
      <c r="AV44" s="77">
        <v>11.987344508160565</v>
      </c>
      <c r="AW44" s="77">
        <v>1.5347940691927509</v>
      </c>
      <c r="AX44" s="77">
        <v>5.9379999999999997</v>
      </c>
      <c r="AY44" s="77">
        <v>1.1947418744083309</v>
      </c>
      <c r="AZ44" s="76" t="s">
        <v>199</v>
      </c>
      <c r="BA44" s="23">
        <v>0.40292379723502308</v>
      </c>
      <c r="BB44" s="23">
        <v>1.1593739274840853</v>
      </c>
      <c r="BC44" s="23">
        <v>0.16303478260869564</v>
      </c>
      <c r="BD44" s="23">
        <v>1.1098158793009285</v>
      </c>
      <c r="BE44" s="23">
        <v>0.20358585858585859</v>
      </c>
      <c r="BF44" s="23">
        <v>0.63345703786191521</v>
      </c>
      <c r="BG44" s="23">
        <v>9.3581250000000005E-2</v>
      </c>
      <c r="BH44" s="23">
        <v>0.61854812499999989</v>
      </c>
      <c r="BI44" s="23">
        <v>9.1290220820189269E-2</v>
      </c>
      <c r="BJ44" s="23">
        <v>0.89245791824375476</v>
      </c>
      <c r="BK44" s="23">
        <v>0.10322222222222222</v>
      </c>
      <c r="BL44" s="24">
        <v>150.37298829902491</v>
      </c>
      <c r="BM44" s="76" t="s">
        <v>199</v>
      </c>
      <c r="BN44" s="23">
        <v>0.78110262417994392</v>
      </c>
      <c r="BO44" s="23">
        <v>0.85521969696969691</v>
      </c>
    </row>
    <row r="45" spans="1:67" x14ac:dyDescent="0.2">
      <c r="A45" s="76" t="s">
        <v>200</v>
      </c>
      <c r="B45" s="73">
        <v>69.832242488074826</v>
      </c>
      <c r="C45" s="74">
        <v>8.8153074391363551E-2</v>
      </c>
      <c r="D45" s="73">
        <v>2.5201493452354349</v>
      </c>
      <c r="E45" s="73">
        <v>0.81480895299602241</v>
      </c>
      <c r="F45" s="74">
        <v>0.42143394269141771</v>
      </c>
      <c r="G45" s="73">
        <v>0.74420498606643537</v>
      </c>
      <c r="H45" s="73">
        <v>7.8603079548195867</v>
      </c>
      <c r="I45" s="73">
        <v>15.472941916892561</v>
      </c>
      <c r="J45" s="73">
        <v>0.65453039475618791</v>
      </c>
      <c r="K45" s="73">
        <v>0.12065169875566333</v>
      </c>
      <c r="L45" s="73"/>
      <c r="M45" s="73">
        <f t="shared" si="0"/>
        <v>98.529424754679511</v>
      </c>
      <c r="N45" s="76" t="s">
        <v>200</v>
      </c>
      <c r="O45" s="20">
        <v>1.3723732121917129</v>
      </c>
      <c r="P45" s="22">
        <v>19.016581169343102</v>
      </c>
      <c r="Q45" s="22">
        <v>17.557918920512328</v>
      </c>
      <c r="R45" s="22">
        <v>13.190158851802362</v>
      </c>
      <c r="S45" s="22">
        <v>21.1597269801407</v>
      </c>
      <c r="T45" s="22">
        <v>26.084245015797499</v>
      </c>
      <c r="U45" s="22">
        <v>17.058991972598488</v>
      </c>
      <c r="V45" s="22">
        <v>446.29767735945006</v>
      </c>
      <c r="W45" s="21">
        <v>7.9224238432223233</v>
      </c>
      <c r="X45" s="22">
        <v>34.417534101659442</v>
      </c>
      <c r="Y45" s="22">
        <v>243.98925148434202</v>
      </c>
      <c r="Z45" s="76" t="s">
        <v>200</v>
      </c>
      <c r="AA45" s="79">
        <v>7.0185114503816801E-2</v>
      </c>
      <c r="AB45" s="80">
        <v>17.627503999999998</v>
      </c>
      <c r="AC45" s="80">
        <v>22.385457591231784</v>
      </c>
      <c r="AD45" s="79">
        <v>0.42499999999999999</v>
      </c>
      <c r="AE45" s="77">
        <v>0.56371933267909724</v>
      </c>
      <c r="AF45" s="80">
        <v>11.03014932337844</v>
      </c>
      <c r="AG45" s="80">
        <v>23.117469070653769</v>
      </c>
      <c r="AH45" s="80">
        <v>27.606655651441802</v>
      </c>
      <c r="AI45" s="80">
        <v>15.344328476821191</v>
      </c>
      <c r="AJ45" s="77">
        <v>3.4592619305856829</v>
      </c>
      <c r="AK45" s="77">
        <v>7.8566884689922469</v>
      </c>
      <c r="AL45" s="80">
        <v>443.47941065830719</v>
      </c>
      <c r="AM45" s="76" t="s">
        <v>200</v>
      </c>
      <c r="AN45" s="79">
        <v>7.3687295404813993</v>
      </c>
      <c r="AO45" s="80">
        <v>35.179253393665157</v>
      </c>
      <c r="AP45" s="77">
        <v>1.2397003222341567</v>
      </c>
      <c r="AQ45" s="77">
        <v>1.6224986522911049</v>
      </c>
      <c r="AR45" s="77">
        <v>9.0845782726045883</v>
      </c>
      <c r="AS45" s="77">
        <v>0.21725412541254124</v>
      </c>
      <c r="AT45" s="80">
        <v>235.14831484794277</v>
      </c>
      <c r="AU45" s="77">
        <v>6.050847908745248</v>
      </c>
      <c r="AV45" s="77">
        <v>11.895796206440229</v>
      </c>
      <c r="AW45" s="77">
        <v>1.5266622734761119</v>
      </c>
      <c r="AX45" s="77">
        <v>5.7430000000000003</v>
      </c>
      <c r="AY45" s="77">
        <v>1.1744578731461031</v>
      </c>
      <c r="AZ45" s="76" t="s">
        <v>200</v>
      </c>
      <c r="BA45" s="23">
        <v>0.39144162211981565</v>
      </c>
      <c r="BB45" s="23">
        <v>1.1335178522003875</v>
      </c>
      <c r="BC45" s="23">
        <v>0.16494396135265699</v>
      </c>
      <c r="BD45" s="23">
        <v>1.105651433642818</v>
      </c>
      <c r="BE45" s="23">
        <v>0.20358585858585859</v>
      </c>
      <c r="BF45" s="23">
        <v>0.61740775055679276</v>
      </c>
      <c r="BG45" s="23">
        <v>9.1568750000000004E-2</v>
      </c>
      <c r="BH45" s="23">
        <v>0.59447628906249994</v>
      </c>
      <c r="BI45" s="23">
        <v>9.0287066246056785E-2</v>
      </c>
      <c r="BJ45" s="23">
        <v>0.83903223315669961</v>
      </c>
      <c r="BK45" s="23">
        <v>0.10617190775681341</v>
      </c>
      <c r="BL45" s="24">
        <v>127.72235341278439</v>
      </c>
      <c r="BM45" s="76" t="s">
        <v>200</v>
      </c>
      <c r="BN45" s="23">
        <v>0.78209559512652305</v>
      </c>
      <c r="BO45" s="23">
        <v>0.82410227272727266</v>
      </c>
    </row>
    <row r="46" spans="1:67" x14ac:dyDescent="0.2">
      <c r="A46" s="76" t="s">
        <v>201</v>
      </c>
      <c r="B46" s="73">
        <v>71.385906833668201</v>
      </c>
      <c r="C46" s="74">
        <v>8.2858719050722021E-2</v>
      </c>
      <c r="D46" s="73">
        <v>2.3198607678336387</v>
      </c>
      <c r="E46" s="73">
        <v>0.75298063360236522</v>
      </c>
      <c r="F46" s="74">
        <v>0.42945440124493994</v>
      </c>
      <c r="G46" s="73">
        <v>0.62482771046043428</v>
      </c>
      <c r="H46" s="73">
        <v>8.0791481984386504</v>
      </c>
      <c r="I46" s="73">
        <v>15.55467348499074</v>
      </c>
      <c r="J46" s="73">
        <v>0.63997872214984852</v>
      </c>
      <c r="K46" s="73">
        <v>0.19956082813569917</v>
      </c>
      <c r="L46" s="73"/>
      <c r="M46" s="73">
        <f t="shared" si="0"/>
        <v>100.06925029957524</v>
      </c>
      <c r="N46" s="76" t="s">
        <v>201</v>
      </c>
      <c r="O46" s="20">
        <v>1.3737640710495129</v>
      </c>
      <c r="P46" s="22">
        <v>13.66630104073</v>
      </c>
      <c r="Q46" s="22">
        <v>7.7701889568102098</v>
      </c>
      <c r="R46" s="22">
        <v>12.123789658603149</v>
      </c>
      <c r="S46" s="22">
        <v>18.8762691779237</v>
      </c>
      <c r="T46" s="22">
        <v>30.363506586620701</v>
      </c>
      <c r="U46" s="22">
        <v>7.3840856677842197</v>
      </c>
      <c r="V46" s="22">
        <v>408.60082362499298</v>
      </c>
      <c r="W46" s="21">
        <v>7.7172950679588537</v>
      </c>
      <c r="X46" s="22">
        <v>30.578178460196622</v>
      </c>
      <c r="Y46" s="22">
        <v>256.24142159707299</v>
      </c>
      <c r="Z46" s="76" t="s">
        <v>201</v>
      </c>
      <c r="AA46" s="79">
        <v>5.4101503759398498E-2</v>
      </c>
      <c r="AB46" s="80">
        <v>14.362415770609321</v>
      </c>
      <c r="AC46" s="80">
        <v>8.3192563912560207</v>
      </c>
      <c r="AD46" s="79">
        <v>0.38949367088607595</v>
      </c>
      <c r="AE46" s="77">
        <v>0.43510284035259544</v>
      </c>
      <c r="AF46" s="80">
        <v>9.7756881222505196</v>
      </c>
      <c r="AG46" s="80">
        <v>18.269727670753067</v>
      </c>
      <c r="AH46" s="80">
        <v>31.872743157894728</v>
      </c>
      <c r="AI46" s="80">
        <v>6.232928457869634</v>
      </c>
      <c r="AJ46" s="77">
        <v>2.963421833598304</v>
      </c>
      <c r="AK46" s="77">
        <v>6.4944891461649776</v>
      </c>
      <c r="AL46" s="80">
        <v>404.53790663900412</v>
      </c>
      <c r="AM46" s="76" t="s">
        <v>201</v>
      </c>
      <c r="AN46" s="79">
        <v>6.3921389247311833</v>
      </c>
      <c r="AO46" s="80">
        <v>29.483763636363634</v>
      </c>
      <c r="AP46" s="77">
        <v>1.0270541082164331</v>
      </c>
      <c r="AQ46" s="77">
        <v>1.3600428211586899</v>
      </c>
      <c r="AR46" s="77">
        <v>10.30148880105402</v>
      </c>
      <c r="AS46" s="77">
        <v>0.18116317530319737</v>
      </c>
      <c r="AT46" s="80">
        <v>212.84479857397503</v>
      </c>
      <c r="AU46" s="77">
        <v>5.3678156899810965</v>
      </c>
      <c r="AV46" s="77">
        <v>10.589682764731945</v>
      </c>
      <c r="AW46" s="77">
        <v>1.3547507379468677</v>
      </c>
      <c r="AX46" s="77">
        <v>5.0595134730538929</v>
      </c>
      <c r="AY46" s="77">
        <v>1.0605139064475346</v>
      </c>
      <c r="AZ46" s="76" t="s">
        <v>201</v>
      </c>
      <c r="BA46" s="23">
        <v>0.34562005449591277</v>
      </c>
      <c r="BB46" s="23">
        <v>1.0016416391639162</v>
      </c>
      <c r="BC46" s="23">
        <v>0.14752651757188501</v>
      </c>
      <c r="BD46" s="23">
        <v>0.98078411290322565</v>
      </c>
      <c r="BE46" s="23">
        <v>0.18109154929577462</v>
      </c>
      <c r="BF46" s="23">
        <v>0.56092185459294719</v>
      </c>
      <c r="BG46" s="23">
        <v>8.1493827160493845E-2</v>
      </c>
      <c r="BH46" s="23">
        <v>0.53200641527446302</v>
      </c>
      <c r="BI46" s="23">
        <v>8.2000000000000003E-2</v>
      </c>
      <c r="BJ46" s="23">
        <v>0.68619107344632768</v>
      </c>
      <c r="BK46" s="23">
        <v>9.1822916666666657E-2</v>
      </c>
      <c r="BL46" s="24">
        <v>128.58380204756318</v>
      </c>
      <c r="BM46" s="76" t="s">
        <v>201</v>
      </c>
      <c r="BN46" s="23">
        <v>0.641490909090909</v>
      </c>
      <c r="BO46" s="23">
        <v>0.72962711864406771</v>
      </c>
    </row>
    <row r="47" spans="1:67" x14ac:dyDescent="0.2">
      <c r="A47" s="76" t="s">
        <v>202</v>
      </c>
      <c r="B47" s="73">
        <v>71.877995991043207</v>
      </c>
      <c r="C47" s="74">
        <v>6.1176245439393422E-2</v>
      </c>
      <c r="D47" s="73">
        <v>2.4543327028767625</v>
      </c>
      <c r="E47" s="73">
        <v>0.60156189731087095</v>
      </c>
      <c r="F47" s="74">
        <v>0.42641297970473802</v>
      </c>
      <c r="G47" s="73">
        <v>0.54745233665989668</v>
      </c>
      <c r="H47" s="73">
        <v>7.3347525921011876</v>
      </c>
      <c r="I47" s="73">
        <v>15.650445354975714</v>
      </c>
      <c r="J47" s="73">
        <v>0.64392766936444168</v>
      </c>
      <c r="K47" s="73">
        <v>0.12831900631996446</v>
      </c>
      <c r="L47" s="73"/>
      <c r="M47" s="73">
        <f t="shared" si="0"/>
        <v>99.726376775796197</v>
      </c>
      <c r="N47" s="76" t="s">
        <v>202</v>
      </c>
      <c r="O47" s="20">
        <v>1.1873596934058792</v>
      </c>
      <c r="P47" s="22">
        <v>15.783629578521918</v>
      </c>
      <c r="Q47" s="22">
        <v>15.729696270274101</v>
      </c>
      <c r="R47" s="22">
        <v>12.373676506706648</v>
      </c>
      <c r="S47" s="22">
        <v>14.189464588082325</v>
      </c>
      <c r="T47" s="22">
        <v>20.362481291293715</v>
      </c>
      <c r="U47" s="22">
        <v>14.231501640374301</v>
      </c>
      <c r="V47" s="22">
        <v>461.54905872062625</v>
      </c>
      <c r="W47" s="21">
        <v>8.1419145998294358</v>
      </c>
      <c r="X47" s="22">
        <v>38.048763809877236</v>
      </c>
      <c r="Y47" s="22">
        <v>254.77851207847698</v>
      </c>
      <c r="Z47" s="76" t="s">
        <v>202</v>
      </c>
      <c r="AA47" s="79">
        <v>6.3118421052631588E-2</v>
      </c>
      <c r="AB47" s="80">
        <v>16.128851453604145</v>
      </c>
      <c r="AC47" s="80">
        <v>11.211654316413487</v>
      </c>
      <c r="AD47" s="79">
        <v>0.43575949367088612</v>
      </c>
      <c r="AE47" s="77">
        <v>0.49676101860920663</v>
      </c>
      <c r="AF47" s="80">
        <v>11.028093308636258</v>
      </c>
      <c r="AG47" s="80">
        <v>12.677583771161707</v>
      </c>
      <c r="AH47" s="80">
        <v>28.422111578947362</v>
      </c>
      <c r="AI47" s="80">
        <v>15.817545310015898</v>
      </c>
      <c r="AJ47" s="77">
        <v>3.3536656067832538</v>
      </c>
      <c r="AK47" s="77">
        <v>7.7173169319826327</v>
      </c>
      <c r="AL47" s="80">
        <v>460.86710788381737</v>
      </c>
      <c r="AM47" s="76" t="s">
        <v>202</v>
      </c>
      <c r="AN47" s="79">
        <v>7.4250920430107534</v>
      </c>
      <c r="AO47" s="80">
        <v>36.970563636363629</v>
      </c>
      <c r="AP47" s="77">
        <v>1.2564088176352708</v>
      </c>
      <c r="AQ47" s="77">
        <v>1.4806382871536523</v>
      </c>
      <c r="AR47" s="77">
        <v>12.215428194993411</v>
      </c>
      <c r="AS47" s="77">
        <v>0.17230209481808159</v>
      </c>
      <c r="AT47" s="80">
        <v>242.1344598930481</v>
      </c>
      <c r="AU47" s="77">
        <v>6.1533506616257094</v>
      </c>
      <c r="AV47" s="77">
        <v>12.097727071333628</v>
      </c>
      <c r="AW47" s="77">
        <v>1.5601475893735648</v>
      </c>
      <c r="AX47" s="77">
        <v>5.9160965568862283</v>
      </c>
      <c r="AY47" s="77">
        <v>1.223042351453856</v>
      </c>
      <c r="AZ47" s="76" t="s">
        <v>202</v>
      </c>
      <c r="BA47" s="23">
        <v>0.39293863760217979</v>
      </c>
      <c r="BB47" s="23">
        <v>1.1488795379537953</v>
      </c>
      <c r="BC47" s="23">
        <v>0.16646581469648564</v>
      </c>
      <c r="BD47" s="23">
        <v>1.1211925403225804</v>
      </c>
      <c r="BE47" s="23">
        <v>0.20458450704225351</v>
      </c>
      <c r="BF47" s="23">
        <v>0.62458839791031773</v>
      </c>
      <c r="BG47" s="23">
        <v>9.2425925925925939E-2</v>
      </c>
      <c r="BH47" s="23">
        <v>0.61078678758949867</v>
      </c>
      <c r="BI47" s="23">
        <v>9.0999999999999998E-2</v>
      </c>
      <c r="BJ47" s="23">
        <v>0.88380099435028259</v>
      </c>
      <c r="BK47" s="23">
        <v>0.10159375</v>
      </c>
      <c r="BL47" s="24">
        <v>148.55805607337101</v>
      </c>
      <c r="BM47" s="76" t="s">
        <v>202</v>
      </c>
      <c r="BN47" s="23">
        <v>0.75410909090909084</v>
      </c>
      <c r="BO47" s="23">
        <v>0.84141619585687366</v>
      </c>
    </row>
    <row r="48" spans="1:67" x14ac:dyDescent="0.2">
      <c r="A48" s="76" t="s">
        <v>203</v>
      </c>
      <c r="B48" s="73">
        <v>70.392121571393261</v>
      </c>
      <c r="C48" s="74">
        <v>6.9099891353637477E-2</v>
      </c>
      <c r="D48" s="73">
        <v>2.4923768463590283</v>
      </c>
      <c r="E48" s="73">
        <v>0.64345889974507053</v>
      </c>
      <c r="F48" s="74">
        <v>0.31612872174738021</v>
      </c>
      <c r="G48" s="73">
        <v>0.55518604857381137</v>
      </c>
      <c r="H48" s="73">
        <v>7.5006929748258129</v>
      </c>
      <c r="I48" s="73">
        <v>15.934439973500991</v>
      </c>
      <c r="J48" s="73">
        <v>0.66809874079145704</v>
      </c>
      <c r="K48" s="73">
        <v>0.13624954665838618</v>
      </c>
      <c r="L48" s="73"/>
      <c r="M48" s="73">
        <f t="shared" si="0"/>
        <v>98.707853214948813</v>
      </c>
      <c r="N48" s="76" t="s">
        <v>203</v>
      </c>
      <c r="O48" s="20">
        <v>1.2062063737784881</v>
      </c>
      <c r="P48" s="22">
        <v>17.196236038132</v>
      </c>
      <c r="Q48" s="22">
        <v>10.836430587766202</v>
      </c>
      <c r="R48" s="22">
        <v>8.3013665068771356</v>
      </c>
      <c r="S48" s="22">
        <v>16.67174144789664</v>
      </c>
      <c r="T48" s="22">
        <v>16.311214237935747</v>
      </c>
      <c r="U48" s="22">
        <v>6.8315759468904389</v>
      </c>
      <c r="V48" s="22">
        <v>469.94260281850694</v>
      </c>
      <c r="W48" s="21">
        <v>8.1947791075866743</v>
      </c>
      <c r="X48" s="22">
        <v>43.765960969445899</v>
      </c>
      <c r="Y48" s="22">
        <v>233.84073745372947</v>
      </c>
      <c r="Z48" s="76" t="s">
        <v>203</v>
      </c>
      <c r="AA48" s="79">
        <v>6.9129699248120305E-2</v>
      </c>
      <c r="AB48" s="80">
        <v>12.063921146953405</v>
      </c>
      <c r="AC48" s="80">
        <v>8.6801100407558351</v>
      </c>
      <c r="AD48" s="79">
        <v>0.33784810126582282</v>
      </c>
      <c r="AE48" s="77">
        <v>0.55319392752203722</v>
      </c>
      <c r="AF48" s="80">
        <v>7.6564704792776102</v>
      </c>
      <c r="AG48" s="80">
        <v>16.671972270869823</v>
      </c>
      <c r="AH48" s="80">
        <v>19.982852631578947</v>
      </c>
      <c r="AI48" s="80">
        <v>6.2024165341812401</v>
      </c>
      <c r="AJ48" s="77">
        <v>3.1807376788553254</v>
      </c>
      <c r="AK48" s="77">
        <v>8.6014548962855759</v>
      </c>
      <c r="AL48" s="80">
        <v>453.6633734439834</v>
      </c>
      <c r="AM48" s="76" t="s">
        <v>203</v>
      </c>
      <c r="AN48" s="79">
        <v>7.6966619354838723</v>
      </c>
      <c r="AO48" s="80">
        <v>42.955999999999989</v>
      </c>
      <c r="AP48" s="77">
        <v>1.5864801603206415</v>
      </c>
      <c r="AQ48" s="77">
        <v>1.3969994962216623</v>
      </c>
      <c r="AR48" s="77">
        <v>11.003613306982871</v>
      </c>
      <c r="AS48" s="77">
        <v>0.18805512679162073</v>
      </c>
      <c r="AT48" s="80">
        <v>216.22055614973257</v>
      </c>
      <c r="AU48" s="77">
        <v>6.4064224952741027</v>
      </c>
      <c r="AV48" s="77">
        <v>12.547279574656624</v>
      </c>
      <c r="AW48" s="77">
        <v>1.6188324040669071</v>
      </c>
      <c r="AX48" s="77">
        <v>6.09434505988024</v>
      </c>
      <c r="AY48" s="77">
        <v>1.2311687737041721</v>
      </c>
      <c r="AZ48" s="76" t="s">
        <v>203</v>
      </c>
      <c r="BA48" s="23">
        <v>0.39499596730245229</v>
      </c>
      <c r="BB48" s="23">
        <v>1.2052054455445542</v>
      </c>
      <c r="BC48" s="23">
        <v>0.17214760383386585</v>
      </c>
      <c r="BD48" s="23">
        <v>1.1304164516129032</v>
      </c>
      <c r="BE48" s="23">
        <v>0.20458450704225351</v>
      </c>
      <c r="BF48" s="23">
        <v>0.62643380496299506</v>
      </c>
      <c r="BG48" s="23">
        <v>9.2425925925925939E-2</v>
      </c>
      <c r="BH48" s="23">
        <v>0.61999488305489259</v>
      </c>
      <c r="BI48" s="23">
        <v>8.8999999999999996E-2</v>
      </c>
      <c r="BJ48" s="23">
        <v>1.0071818079096047</v>
      </c>
      <c r="BK48" s="23">
        <v>0.11331875</v>
      </c>
      <c r="BL48" s="24">
        <v>168.71300968326759</v>
      </c>
      <c r="BM48" s="76" t="s">
        <v>203</v>
      </c>
      <c r="BN48" s="23">
        <v>0.83511515151515159</v>
      </c>
      <c r="BO48" s="23">
        <v>0.99712241054613926</v>
      </c>
    </row>
    <row r="49" spans="1:67" x14ac:dyDescent="0.2">
      <c r="A49" s="76" t="s">
        <v>204</v>
      </c>
      <c r="B49" s="73">
        <v>69.997186960748763</v>
      </c>
      <c r="C49" s="74">
        <v>6.4997605893319113E-2</v>
      </c>
      <c r="D49" s="73">
        <v>2.5605364435373397</v>
      </c>
      <c r="E49" s="73">
        <v>0.59156066839833632</v>
      </c>
      <c r="F49" s="74">
        <v>0.40608553109227269</v>
      </c>
      <c r="G49" s="73">
        <v>0.52898239187032059</v>
      </c>
      <c r="H49" s="73">
        <v>7.8822259305198097</v>
      </c>
      <c r="I49" s="73">
        <v>16.302842812410951</v>
      </c>
      <c r="J49" s="73">
        <v>0.68667622010827312</v>
      </c>
      <c r="K49" s="73">
        <v>0.30195376462434281</v>
      </c>
      <c r="L49" s="73"/>
      <c r="M49" s="73">
        <f t="shared" si="0"/>
        <v>99.323048329203729</v>
      </c>
      <c r="N49" s="76" t="s">
        <v>204</v>
      </c>
      <c r="O49" s="20">
        <v>1.1580029236046112</v>
      </c>
      <c r="P49" s="22">
        <v>13.161725488345001</v>
      </c>
      <c r="Q49" s="22">
        <v>10.862542893808765</v>
      </c>
      <c r="R49" s="22">
        <v>11.915168355233169</v>
      </c>
      <c r="S49" s="22">
        <v>23.673848843795195</v>
      </c>
      <c r="T49" s="22">
        <v>28.372894002347799</v>
      </c>
      <c r="U49" s="22">
        <v>10.313131486128</v>
      </c>
      <c r="V49" s="22">
        <v>474.28861769998457</v>
      </c>
      <c r="W49" s="21">
        <v>7.9964504496878615</v>
      </c>
      <c r="X49" s="22">
        <v>37.208863135047892</v>
      </c>
      <c r="Y49" s="22">
        <v>248.31796629961491</v>
      </c>
      <c r="Z49" s="76" t="s">
        <v>204</v>
      </c>
      <c r="AA49" s="79">
        <v>6.3118421052631588E-2</v>
      </c>
      <c r="AB49" s="80">
        <v>16.054363201911592</v>
      </c>
      <c r="AC49" s="80">
        <v>11.102507224898112</v>
      </c>
      <c r="AD49" s="79">
        <v>0.43898734177215193</v>
      </c>
      <c r="AE49" s="77">
        <v>0.49989618021547499</v>
      </c>
      <c r="AF49" s="80">
        <v>11.182330400555683</v>
      </c>
      <c r="AG49" s="80">
        <v>21.950632516053709</v>
      </c>
      <c r="AH49" s="80">
        <v>29.920671578947367</v>
      </c>
      <c r="AI49" s="80">
        <v>10.897093799682034</v>
      </c>
      <c r="AJ49" s="77">
        <v>3.4757323794382615</v>
      </c>
      <c r="AK49" s="77">
        <v>7.9211215629522433</v>
      </c>
      <c r="AL49" s="80">
        <v>461.26731535269704</v>
      </c>
      <c r="AM49" s="76" t="s">
        <v>204</v>
      </c>
      <c r="AN49" s="79">
        <v>7.5653208602150546</v>
      </c>
      <c r="AO49" s="80">
        <v>36.760372727272724</v>
      </c>
      <c r="AP49" s="77">
        <v>1.177630460921844</v>
      </c>
      <c r="AQ49" s="77">
        <v>1.5370458438287153</v>
      </c>
      <c r="AR49" s="77">
        <v>13.453247694334651</v>
      </c>
      <c r="AS49" s="77">
        <v>0.19199338478500552</v>
      </c>
      <c r="AT49" s="80">
        <v>245.90736541889478</v>
      </c>
      <c r="AU49" s="77">
        <v>6.3841521739130433</v>
      </c>
      <c r="AV49" s="77">
        <v>12.394023039432875</v>
      </c>
      <c r="AW49" s="77">
        <v>1.5945490324696621</v>
      </c>
      <c r="AX49" s="77">
        <v>6.0527537425149704</v>
      </c>
      <c r="AY49" s="77">
        <v>1.2606270543615676</v>
      </c>
      <c r="AZ49" s="76" t="s">
        <v>204</v>
      </c>
      <c r="BA49" s="23">
        <v>0.4104259400544959</v>
      </c>
      <c r="BB49" s="23">
        <v>1.2358388338833883</v>
      </c>
      <c r="BC49" s="23">
        <v>0.17309456869009582</v>
      </c>
      <c r="BD49" s="23">
        <v>1.1601379435483872</v>
      </c>
      <c r="BE49" s="23">
        <v>0.21143661971830985</v>
      </c>
      <c r="BF49" s="23">
        <v>0.64396517196343039</v>
      </c>
      <c r="BG49" s="23">
        <v>9.3419753086419768E-2</v>
      </c>
      <c r="BH49" s="23">
        <v>0.62613361336515505</v>
      </c>
      <c r="BI49" s="23">
        <v>9.4E-2</v>
      </c>
      <c r="BJ49" s="23">
        <v>0.83866167231638433</v>
      </c>
      <c r="BK49" s="23">
        <v>0.10843333333333333</v>
      </c>
      <c r="BL49" s="24">
        <v>157.17603623760266</v>
      </c>
      <c r="BM49" s="76" t="s">
        <v>204</v>
      </c>
      <c r="BN49" s="23">
        <v>0.8163454545454546</v>
      </c>
      <c r="BO49" s="23">
        <v>0.87135969868173246</v>
      </c>
    </row>
    <row r="50" spans="1:67" x14ac:dyDescent="0.2">
      <c r="A50" s="76" t="s">
        <v>205</v>
      </c>
      <c r="B50" s="73">
        <v>70.966847838531095</v>
      </c>
      <c r="C50" s="74">
        <v>6.170046911654134E-2</v>
      </c>
      <c r="D50" s="73">
        <v>2.4298244988638849</v>
      </c>
      <c r="E50" s="73">
        <v>0.5870978509210143</v>
      </c>
      <c r="F50" s="74">
        <v>0.44329517979663524</v>
      </c>
      <c r="G50" s="73">
        <v>0.53502944209114778</v>
      </c>
      <c r="H50" s="73">
        <v>7.5133148625218986</v>
      </c>
      <c r="I50" s="73">
        <v>15.806411852743103</v>
      </c>
      <c r="J50" s="73">
        <v>0.62370202523731078</v>
      </c>
      <c r="K50" s="73">
        <v>0.12898932570603311</v>
      </c>
      <c r="L50" s="73"/>
      <c r="M50" s="73">
        <f t="shared" si="0"/>
        <v>99.096213345528639</v>
      </c>
      <c r="N50" s="76" t="s">
        <v>205</v>
      </c>
      <c r="O50" s="20">
        <v>0.76669579919204933</v>
      </c>
      <c r="P50" s="22">
        <v>15.187308658538999</v>
      </c>
      <c r="Q50" s="22">
        <v>11.400852175130856</v>
      </c>
      <c r="R50" s="22">
        <v>11.797894715311418</v>
      </c>
      <c r="S50" s="22">
        <v>32.843039493501472</v>
      </c>
      <c r="T50" s="22">
        <v>19.819682738403898</v>
      </c>
      <c r="U50" s="22">
        <v>6.1764348895008165</v>
      </c>
      <c r="V50" s="22">
        <v>461.08606986508738</v>
      </c>
      <c r="W50" s="21">
        <v>7.0289255214930213</v>
      </c>
      <c r="X50" s="22">
        <v>38.320227519769176</v>
      </c>
      <c r="Y50" s="22">
        <v>251.58907467034362</v>
      </c>
      <c r="Z50" s="76" t="s">
        <v>205</v>
      </c>
      <c r="AA50" s="79">
        <v>6.2116541353383459E-2</v>
      </c>
      <c r="AB50" s="80">
        <v>15.926669056152928</v>
      </c>
      <c r="AC50" s="80">
        <v>10.963288995924419</v>
      </c>
      <c r="AD50" s="79">
        <v>0.45405063291139242</v>
      </c>
      <c r="AE50" s="77">
        <v>0.48004015670910871</v>
      </c>
      <c r="AF50" s="80">
        <v>10.81216137994906</v>
      </c>
      <c r="AG50" s="80">
        <v>32.710200525394058</v>
      </c>
      <c r="AH50" s="80">
        <v>22.18139789473684</v>
      </c>
      <c r="AI50" s="80">
        <v>6.0202225755166996</v>
      </c>
      <c r="AJ50" s="77">
        <v>3.3314716481187068</v>
      </c>
      <c r="AK50" s="77">
        <v>7.230942595272551</v>
      </c>
      <c r="AL50" s="80">
        <v>453.6633734439834</v>
      </c>
      <c r="AM50" s="76" t="s">
        <v>205</v>
      </c>
      <c r="AN50" s="79">
        <v>7.312513978494624</v>
      </c>
      <c r="AO50" s="80">
        <v>40.033345454545454</v>
      </c>
      <c r="AP50" s="77">
        <v>1.3770693386773549</v>
      </c>
      <c r="AQ50" s="77">
        <v>1.5545516372795971</v>
      </c>
      <c r="AR50" s="77">
        <v>11.118033596837947</v>
      </c>
      <c r="AS50" s="77">
        <v>0.15950275633958105</v>
      </c>
      <c r="AT50" s="80">
        <v>235.4822317290552</v>
      </c>
      <c r="AU50" s="77">
        <v>6.0845151228733458</v>
      </c>
      <c r="AV50" s="77">
        <v>11.924036331413379</v>
      </c>
      <c r="AW50" s="77">
        <v>1.5348524106264347</v>
      </c>
      <c r="AX50" s="77">
        <v>5.8091474550898203</v>
      </c>
      <c r="AY50" s="77">
        <v>1.2210107458912769</v>
      </c>
      <c r="AZ50" s="76" t="s">
        <v>205</v>
      </c>
      <c r="BA50" s="23">
        <v>0.39190997275204353</v>
      </c>
      <c r="BB50" s="23">
        <v>1.1478913641364137</v>
      </c>
      <c r="BC50" s="23">
        <v>0.16457188498402553</v>
      </c>
      <c r="BD50" s="23">
        <v>1.0894212903225806</v>
      </c>
      <c r="BE50" s="23">
        <v>0.20752112676056336</v>
      </c>
      <c r="BF50" s="23">
        <v>0.61259325206791448</v>
      </c>
      <c r="BG50" s="23">
        <v>9.3419753086419768E-2</v>
      </c>
      <c r="BH50" s="23">
        <v>0.61180990930787582</v>
      </c>
      <c r="BI50" s="23">
        <v>8.7999999999999995E-2</v>
      </c>
      <c r="BJ50" s="23">
        <v>0.92994341242937872</v>
      </c>
      <c r="BK50" s="23">
        <v>0.10159375</v>
      </c>
      <c r="BL50" s="24">
        <v>131.91979436920124</v>
      </c>
      <c r="BM50" s="76" t="s">
        <v>205</v>
      </c>
      <c r="BN50" s="23">
        <v>0.75904848484848486</v>
      </c>
      <c r="BO50" s="23">
        <v>0.85838418079096035</v>
      </c>
    </row>
    <row r="51" spans="1:67" x14ac:dyDescent="0.2">
      <c r="A51" s="76" t="s">
        <v>206</v>
      </c>
      <c r="B51" s="73">
        <v>70.054945804351306</v>
      </c>
      <c r="C51" s="74">
        <v>6.5747890115349997E-2</v>
      </c>
      <c r="D51" s="73">
        <v>2.4401976297130887</v>
      </c>
      <c r="E51" s="73">
        <v>0.59090653048365249</v>
      </c>
      <c r="F51" s="74">
        <v>0.38634748933486052</v>
      </c>
      <c r="G51" s="73">
        <v>0.53874558558728869</v>
      </c>
      <c r="H51" s="73">
        <v>7.5970640519035904</v>
      </c>
      <c r="I51" s="73">
        <v>15.962077660600654</v>
      </c>
      <c r="J51" s="73">
        <v>0.65945238424938868</v>
      </c>
      <c r="K51" s="73">
        <v>0.12321965585326949</v>
      </c>
      <c r="L51" s="73"/>
      <c r="M51" s="73">
        <f t="shared" si="0"/>
        <v>98.418704682192455</v>
      </c>
      <c r="N51" s="76" t="s">
        <v>206</v>
      </c>
      <c r="O51" s="20">
        <v>1.0533491517776741</v>
      </c>
      <c r="P51" s="22">
        <v>15.144713282814728</v>
      </c>
      <c r="Q51" s="22">
        <v>8.1948297746586007</v>
      </c>
      <c r="R51" s="22">
        <v>9.2692994594391198</v>
      </c>
      <c r="S51" s="22">
        <v>8.4527041738002886</v>
      </c>
      <c r="T51" s="22">
        <v>16.357459376289899</v>
      </c>
      <c r="U51" s="22">
        <v>8.2845890700981943</v>
      </c>
      <c r="V51" s="22">
        <v>462.40935844609527</v>
      </c>
      <c r="W51" s="21">
        <v>7.5280841853023013</v>
      </c>
      <c r="X51" s="22">
        <v>39.823032057733663</v>
      </c>
      <c r="Y51" s="22">
        <v>232.95793137551311</v>
      </c>
      <c r="Z51" s="76" t="s">
        <v>206</v>
      </c>
      <c r="AA51" s="79">
        <v>6.2116541353383459E-2</v>
      </c>
      <c r="AB51" s="80">
        <v>14.734857029072082</v>
      </c>
      <c r="AC51" s="80">
        <v>7.515131900703965</v>
      </c>
      <c r="AD51" s="79">
        <v>0.40348101265822789</v>
      </c>
      <c r="AE51" s="77">
        <v>0.46749951028403525</v>
      </c>
      <c r="AF51" s="80">
        <v>9.9669421162306087</v>
      </c>
      <c r="AG51" s="80">
        <v>6.2420677174547583</v>
      </c>
      <c r="AH51" s="80">
        <v>16.492785263157892</v>
      </c>
      <c r="AI51" s="80">
        <v>6.0322416534181196</v>
      </c>
      <c r="AJ51" s="77">
        <v>3.1280270270270267</v>
      </c>
      <c r="AK51" s="77">
        <v>7.3372754462132175</v>
      </c>
      <c r="AL51" s="80">
        <v>437.05476348547711</v>
      </c>
      <c r="AM51" s="76" t="s">
        <v>206</v>
      </c>
      <c r="AN51" s="79">
        <v>7.0271187096774206</v>
      </c>
      <c r="AO51" s="80">
        <v>39.252636363636363</v>
      </c>
      <c r="AP51" s="77">
        <v>1.2314789579158316</v>
      </c>
      <c r="AQ51" s="77">
        <v>1.3833838790931987</v>
      </c>
      <c r="AR51" s="77">
        <v>9.9114196310935441</v>
      </c>
      <c r="AS51" s="77">
        <v>0.19986990077177511</v>
      </c>
      <c r="AT51" s="80">
        <v>223.46850623885913</v>
      </c>
      <c r="AU51" s="77">
        <v>5.914450850661626</v>
      </c>
      <c r="AV51" s="77">
        <v>11.658391670358883</v>
      </c>
      <c r="AW51" s="77">
        <v>1.4903328960314857</v>
      </c>
      <c r="AX51" s="77">
        <v>5.5368233532934141</v>
      </c>
      <c r="AY51" s="77">
        <v>1.1712364096080909</v>
      </c>
      <c r="AZ51" s="76" t="s">
        <v>206</v>
      </c>
      <c r="BA51" s="23">
        <v>0.37853732970027243</v>
      </c>
      <c r="BB51" s="23">
        <v>1.1063880638063806</v>
      </c>
      <c r="BC51" s="23">
        <v>0.16173099041533545</v>
      </c>
      <c r="BD51" s="23">
        <v>1.0699485887096774</v>
      </c>
      <c r="BE51" s="23">
        <v>0.19773239436619719</v>
      </c>
      <c r="BF51" s="23">
        <v>0.5978299956464953</v>
      </c>
      <c r="BG51" s="23">
        <v>9.0438271604938281E-2</v>
      </c>
      <c r="BH51" s="23">
        <v>0.57293128400954652</v>
      </c>
      <c r="BI51" s="23">
        <v>8.5000000000000006E-2</v>
      </c>
      <c r="BJ51" s="23">
        <v>0.90085362711864414</v>
      </c>
      <c r="BK51" s="23">
        <v>9.8662499999999986E-2</v>
      </c>
      <c r="BL51" s="24">
        <v>179.6939844086595</v>
      </c>
      <c r="BM51" s="76" t="s">
        <v>206</v>
      </c>
      <c r="BN51" s="23">
        <v>0.7501575757575758</v>
      </c>
      <c r="BO51" s="23">
        <v>0.85139736346515993</v>
      </c>
    </row>
    <row r="52" spans="1:67" x14ac:dyDescent="0.2">
      <c r="A52" s="76" t="s">
        <v>207</v>
      </c>
      <c r="B52" s="73">
        <v>70.991984121458998</v>
      </c>
      <c r="C52" s="74">
        <v>5.953275140126537E-2</v>
      </c>
      <c r="D52" s="73">
        <v>2.4623842308030035</v>
      </c>
      <c r="E52" s="73">
        <v>0.58496340186740703</v>
      </c>
      <c r="F52" s="74">
        <v>0.41418561834109885</v>
      </c>
      <c r="G52" s="73">
        <v>0.50969598032112595</v>
      </c>
      <c r="H52" s="73">
        <v>7.4332436983375301</v>
      </c>
      <c r="I52" s="73">
        <v>15.780998516235099</v>
      </c>
      <c r="J52" s="73">
        <v>0.65301717188206998</v>
      </c>
      <c r="K52" s="73">
        <v>0.18072289247514706</v>
      </c>
      <c r="L52" s="73"/>
      <c r="M52" s="73">
        <f t="shared" si="0"/>
        <v>99.070728383122756</v>
      </c>
      <c r="N52" s="76" t="s">
        <v>207</v>
      </c>
      <c r="O52" s="20">
        <v>1.0081695748276467</v>
      </c>
      <c r="P52" s="22">
        <v>14.503503512670878</v>
      </c>
      <c r="Q52" s="22">
        <v>14.977858874259153</v>
      </c>
      <c r="R52" s="22">
        <v>12.166634712485372</v>
      </c>
      <c r="S52" s="22">
        <v>12.528087090607212</v>
      </c>
      <c r="T52" s="22">
        <v>39.621042113213001</v>
      </c>
      <c r="U52" s="22">
        <v>2.9462309128636002</v>
      </c>
      <c r="V52" s="22">
        <v>476.59546978722346</v>
      </c>
      <c r="W52" s="21">
        <v>7.5141311522212213</v>
      </c>
      <c r="X52" s="22">
        <v>35.189358821431959</v>
      </c>
      <c r="Y52" s="22">
        <v>246.95996965826131</v>
      </c>
      <c r="Z52" s="76" t="s">
        <v>207</v>
      </c>
      <c r="AA52" s="79">
        <v>6.0112781954887222E-2</v>
      </c>
      <c r="AB52" s="80">
        <v>15.724486658701711</v>
      </c>
      <c r="AC52" s="80">
        <v>12.538125602074842</v>
      </c>
      <c r="AD52" s="79">
        <v>0.44006329113924053</v>
      </c>
      <c r="AE52" s="77">
        <v>0.47167972575905975</v>
      </c>
      <c r="AF52" s="80">
        <v>10.81216137994906</v>
      </c>
      <c r="AG52" s="80">
        <v>12.900056042031526</v>
      </c>
      <c r="AH52" s="80">
        <v>45.892166315789467</v>
      </c>
      <c r="AI52" s="80">
        <v>1.6610747217806026</v>
      </c>
      <c r="AJ52" s="77">
        <v>3.3564398516163219</v>
      </c>
      <c r="AK52" s="77">
        <v>7.9516430294259512</v>
      </c>
      <c r="AL52" s="80">
        <v>454.86399585062236</v>
      </c>
      <c r="AM52" s="76" t="s">
        <v>207</v>
      </c>
      <c r="AN52" s="79">
        <v>7.3184391397849469</v>
      </c>
      <c r="AO52" s="80">
        <v>34.988763636363636</v>
      </c>
      <c r="AP52" s="77">
        <v>1.1138100200400802</v>
      </c>
      <c r="AQ52" s="77">
        <v>1.6459707808564228</v>
      </c>
      <c r="AR52" s="77">
        <v>9.1364822134387342</v>
      </c>
      <c r="AS52" s="77">
        <v>0.20971554575523704</v>
      </c>
      <c r="AT52" s="80">
        <v>237.07082352941171</v>
      </c>
      <c r="AU52" s="77">
        <v>6.0774291115311909</v>
      </c>
      <c r="AV52" s="77">
        <v>11.89338502436863</v>
      </c>
      <c r="AW52" s="77">
        <v>1.5399114463758607</v>
      </c>
      <c r="AX52" s="77">
        <v>5.7655755988023962</v>
      </c>
      <c r="AY52" s="77">
        <v>1.229137168141593</v>
      </c>
      <c r="AZ52" s="76" t="s">
        <v>207</v>
      </c>
      <c r="BA52" s="23">
        <v>0.39499596730245229</v>
      </c>
      <c r="BB52" s="23">
        <v>1.1409741474147415</v>
      </c>
      <c r="BC52" s="23">
        <v>0.16930670926517571</v>
      </c>
      <c r="BD52" s="23">
        <v>1.1160681451612904</v>
      </c>
      <c r="BE52" s="23">
        <v>0.20262676056338025</v>
      </c>
      <c r="BF52" s="23">
        <v>0.62458839791031773</v>
      </c>
      <c r="BG52" s="23">
        <v>9.2425925925925939E-2</v>
      </c>
      <c r="BH52" s="23">
        <v>0.59339371837708832</v>
      </c>
      <c r="BI52" s="23">
        <v>0.09</v>
      </c>
      <c r="BJ52" s="23">
        <v>0.83364619209039559</v>
      </c>
      <c r="BK52" s="23">
        <v>0.10159375</v>
      </c>
      <c r="BL52" s="24">
        <v>154.1180432761011</v>
      </c>
      <c r="BM52" s="76" t="s">
        <v>207</v>
      </c>
      <c r="BN52" s="23">
        <v>0.74423030303030313</v>
      </c>
      <c r="BO52" s="23">
        <v>0.83343126177024474</v>
      </c>
    </row>
    <row r="53" spans="1:67" x14ac:dyDescent="0.2">
      <c r="A53" s="76" t="s">
        <v>208</v>
      </c>
      <c r="B53" s="73">
        <v>70.511969196544896</v>
      </c>
      <c r="C53" s="74">
        <v>6.0274564499158322E-2</v>
      </c>
      <c r="D53" s="73">
        <v>2.412150984623421</v>
      </c>
      <c r="E53" s="73">
        <v>0.58210197930277119</v>
      </c>
      <c r="F53" s="74">
        <v>0.19319334070085256</v>
      </c>
      <c r="G53" s="73">
        <v>0.50448651537539513</v>
      </c>
      <c r="H53" s="73">
        <v>7.835882783033834</v>
      </c>
      <c r="I53" s="73">
        <v>15.739045994246911</v>
      </c>
      <c r="J53" s="73">
        <v>0.65441771107159596</v>
      </c>
      <c r="K53" s="73">
        <v>0.37502489538286726</v>
      </c>
      <c r="L53" s="73"/>
      <c r="M53" s="73">
        <f t="shared" si="0"/>
        <v>98.868547964781712</v>
      </c>
      <c r="N53" s="76" t="s">
        <v>208</v>
      </c>
      <c r="O53" s="20">
        <v>1.0718537312871381</v>
      </c>
      <c r="P53" s="22">
        <v>6.5446716686511515</v>
      </c>
      <c r="Q53" s="22">
        <v>16.28421654837717</v>
      </c>
      <c r="R53" s="22">
        <v>2.0790090870909874</v>
      </c>
      <c r="S53" s="22">
        <v>13.570989352605018</v>
      </c>
      <c r="T53" s="22">
        <v>7.494110587358044</v>
      </c>
      <c r="U53" s="22">
        <v>9.6201200885067006</v>
      </c>
      <c r="V53" s="22">
        <v>435.26004227154999</v>
      </c>
      <c r="W53" s="21">
        <v>6.9451274131395113</v>
      </c>
      <c r="X53" s="22">
        <v>34.363605837779701</v>
      </c>
      <c r="Y53" s="22">
        <v>199.42404229185848</v>
      </c>
      <c r="Z53" s="76" t="s">
        <v>208</v>
      </c>
      <c r="AA53" s="79">
        <v>5.8109022556390985E-2</v>
      </c>
      <c r="AB53" s="80">
        <v>7.6584731182795718</v>
      </c>
      <c r="AC53" s="80">
        <v>13.627369025565024</v>
      </c>
      <c r="AD53" s="79">
        <v>0.19151898734177217</v>
      </c>
      <c r="AE53" s="77">
        <v>0.44137316356513218</v>
      </c>
      <c r="AF53" s="80">
        <v>2.2149858763602683</v>
      </c>
      <c r="AG53" s="80">
        <v>14.740508464681847</v>
      </c>
      <c r="AH53" s="80">
        <v>5.3620336842105258</v>
      </c>
      <c r="AI53" s="80">
        <v>7.533793322734498</v>
      </c>
      <c r="AJ53" s="77">
        <v>2.7146645468998405</v>
      </c>
      <c r="AK53" s="77">
        <v>6.984801736613603</v>
      </c>
      <c r="AL53" s="80">
        <v>424.94848755186723</v>
      </c>
      <c r="AM53" s="76" t="s">
        <v>208</v>
      </c>
      <c r="AN53" s="79">
        <v>7.0063806451612907</v>
      </c>
      <c r="AO53" s="80">
        <v>33.237172727272728</v>
      </c>
      <c r="AP53" s="77">
        <v>1.2195126252505013</v>
      </c>
      <c r="AQ53" s="77">
        <v>1.06827959697733</v>
      </c>
      <c r="AR53" s="77">
        <v>2.458498023715415</v>
      </c>
      <c r="AS53" s="77">
        <v>0.17820948180815877</v>
      </c>
      <c r="AT53" s="80">
        <v>184.54800713012474</v>
      </c>
      <c r="AU53" s="77">
        <v>5.6310103969754257</v>
      </c>
      <c r="AV53" s="77">
        <v>11.535786442179884</v>
      </c>
      <c r="AW53" s="77">
        <v>1.4609904886848146</v>
      </c>
      <c r="AX53" s="77">
        <v>5.487309880239521</v>
      </c>
      <c r="AY53" s="77">
        <v>1.1458413400758534</v>
      </c>
      <c r="AZ53" s="76" t="s">
        <v>208</v>
      </c>
      <c r="BA53" s="23">
        <v>0.37339400544959123</v>
      </c>
      <c r="BB53" s="23">
        <v>1.0994708470847083</v>
      </c>
      <c r="BC53" s="23">
        <v>0.1598370607028754</v>
      </c>
      <c r="BD53" s="23">
        <v>1.0576500403225806</v>
      </c>
      <c r="BE53" s="23">
        <v>0.18990140845070422</v>
      </c>
      <c r="BF53" s="23">
        <v>0.58583484980409217</v>
      </c>
      <c r="BG53" s="23">
        <v>8.5469135802469134E-2</v>
      </c>
      <c r="BH53" s="23">
        <v>0.55963070167064444</v>
      </c>
      <c r="BI53" s="23">
        <v>8.5999999999999993E-2</v>
      </c>
      <c r="BJ53" s="23">
        <v>0.78650067796610168</v>
      </c>
      <c r="BK53" s="23">
        <v>9.6708333333333341E-2</v>
      </c>
      <c r="BL53" s="24">
        <v>3.2074806228004697</v>
      </c>
      <c r="BM53" s="76" t="s">
        <v>208</v>
      </c>
      <c r="BN53" s="23">
        <v>0.6760666666666667</v>
      </c>
      <c r="BO53" s="23">
        <v>0.95220715630885111</v>
      </c>
    </row>
    <row r="54" spans="1:67" x14ac:dyDescent="0.2">
      <c r="A54" s="76" t="s">
        <v>209</v>
      </c>
      <c r="B54" s="73">
        <v>69.380768270299001</v>
      </c>
      <c r="C54" s="74">
        <v>6.7960691047544639E-2</v>
      </c>
      <c r="D54" s="73">
        <v>3.1635774833717947</v>
      </c>
      <c r="E54" s="73">
        <v>0.60958597204709475</v>
      </c>
      <c r="F54" s="74">
        <v>0.35918864287331631</v>
      </c>
      <c r="G54" s="73">
        <v>0.50844075575362768</v>
      </c>
      <c r="H54" s="73">
        <v>6.9606091894155799</v>
      </c>
      <c r="I54" s="73">
        <v>15.909652746556301</v>
      </c>
      <c r="J54" s="73">
        <v>1.1907568400678654</v>
      </c>
      <c r="K54" s="73">
        <v>0.28160892823207523</v>
      </c>
      <c r="L54" s="77"/>
      <c r="M54" s="73">
        <f t="shared" si="0"/>
        <v>98.432149519664208</v>
      </c>
      <c r="N54" s="76" t="s">
        <v>209</v>
      </c>
      <c r="O54" s="20">
        <v>0.80171524634166125</v>
      </c>
      <c r="P54" s="22">
        <v>13.360736882462</v>
      </c>
      <c r="Q54" s="22">
        <v>26.299365144761243</v>
      </c>
      <c r="R54" s="22">
        <v>10.539323859173701</v>
      </c>
      <c r="S54" s="22">
        <v>87.385801096836886</v>
      </c>
      <c r="T54" s="22">
        <v>15.983361821463713</v>
      </c>
      <c r="U54" s="22">
        <v>4.9874081149910996</v>
      </c>
      <c r="V54" s="22">
        <v>252.4756272269403</v>
      </c>
      <c r="W54" s="21">
        <v>7.2794382565493505</v>
      </c>
      <c r="X54" s="22">
        <v>45.757160190577977</v>
      </c>
      <c r="Y54" s="22">
        <v>223.80396014778307</v>
      </c>
      <c r="Z54" s="76" t="s">
        <v>209</v>
      </c>
      <c r="AA54" s="79">
        <v>7.005142857142857E-2</v>
      </c>
      <c r="AB54" s="80">
        <v>16.86730661322645</v>
      </c>
      <c r="AC54" s="80">
        <v>27.578969047317013</v>
      </c>
      <c r="AD54" s="79">
        <v>0.38794871794871794</v>
      </c>
      <c r="AE54" s="77">
        <v>0.46775273088381331</v>
      </c>
      <c r="AF54" s="80">
        <v>10.499130383619674</v>
      </c>
      <c r="AG54" s="80">
        <v>91.092430210325062</v>
      </c>
      <c r="AH54" s="80">
        <v>16.188486523623293</v>
      </c>
      <c r="AI54" s="80">
        <v>1.9607944040597971</v>
      </c>
      <c r="AJ54" s="77">
        <v>3.8930235546038534</v>
      </c>
      <c r="AK54" s="77">
        <v>18.527708737864078</v>
      </c>
      <c r="AL54" s="80">
        <v>245.44925654450262</v>
      </c>
      <c r="AM54" s="76" t="s">
        <v>209</v>
      </c>
      <c r="AN54" s="79">
        <v>7.0802649869678529</v>
      </c>
      <c r="AO54" s="80">
        <v>47.25273345588235</v>
      </c>
      <c r="AP54" s="77">
        <v>1.5309610389610391</v>
      </c>
      <c r="AQ54" s="77">
        <v>1.4046579634464751</v>
      </c>
      <c r="AR54" s="77">
        <v>12.944606590450572</v>
      </c>
      <c r="AS54" s="77">
        <v>0.2135304449648712</v>
      </c>
      <c r="AT54" s="80">
        <v>224.19727272727272</v>
      </c>
      <c r="AU54" s="77">
        <v>6.2162277511961728</v>
      </c>
      <c r="AV54" s="77">
        <v>12.222452830188679</v>
      </c>
      <c r="AW54" s="77">
        <v>1.5327123966942147</v>
      </c>
      <c r="AX54" s="77">
        <v>5.8491714719271624</v>
      </c>
      <c r="AY54" s="77">
        <v>1.1637576619273302</v>
      </c>
      <c r="AZ54" s="76" t="s">
        <v>209</v>
      </c>
      <c r="BA54" s="23">
        <v>0.3778679411764706</v>
      </c>
      <c r="BB54" s="23">
        <v>1.0964483897605286</v>
      </c>
      <c r="BC54" s="23">
        <v>0.16104160000000001</v>
      </c>
      <c r="BD54" s="23">
        <v>1.070839057377049</v>
      </c>
      <c r="BE54" s="23">
        <v>0.19420567375886527</v>
      </c>
      <c r="BF54" s="23">
        <v>0.573751462882096</v>
      </c>
      <c r="BG54" s="23">
        <v>8.9836990595611274E-2</v>
      </c>
      <c r="BH54" s="23">
        <v>0.56750071636011623</v>
      </c>
      <c r="BI54" s="23">
        <v>8.273667711598745E-2</v>
      </c>
      <c r="BJ54" s="23">
        <v>1.1162847372429554</v>
      </c>
      <c r="BK54" s="23">
        <v>0.1362442105263158</v>
      </c>
      <c r="BL54" s="24">
        <v>135.08930840026045</v>
      </c>
      <c r="BM54" s="76" t="s">
        <v>209</v>
      </c>
      <c r="BN54" s="23">
        <v>0.89738342696629203</v>
      </c>
      <c r="BO54" s="23">
        <v>0.90429755178907711</v>
      </c>
    </row>
    <row r="55" spans="1:67" x14ac:dyDescent="0.2">
      <c r="A55" s="76" t="s">
        <v>210</v>
      </c>
      <c r="B55" s="73">
        <v>70.663444061045681</v>
      </c>
      <c r="C55" s="74">
        <v>7.0323656432635481E-2</v>
      </c>
      <c r="D55" s="73">
        <v>2.4778114872598018</v>
      </c>
      <c r="E55" s="73">
        <v>0.65608405624699606</v>
      </c>
      <c r="F55" s="74">
        <v>0.44486116336962367</v>
      </c>
      <c r="G55" s="73">
        <v>0.5518377958550974</v>
      </c>
      <c r="H55" s="73">
        <v>7.6068839982410745</v>
      </c>
      <c r="I55" s="73">
        <v>17.022492277795426</v>
      </c>
      <c r="J55" s="73">
        <v>0.70642917592263765</v>
      </c>
      <c r="K55" s="73">
        <v>0.24408321499655156</v>
      </c>
      <c r="L55" s="77"/>
      <c r="M55" s="73">
        <f t="shared" si="0"/>
        <v>100.44425088716551</v>
      </c>
      <c r="N55" s="76" t="s">
        <v>210</v>
      </c>
      <c r="O55" s="20">
        <v>1.2692265893474011</v>
      </c>
      <c r="P55" s="22">
        <v>16.610309392916001</v>
      </c>
      <c r="Q55" s="22">
        <v>14.837656333257193</v>
      </c>
      <c r="R55" s="22">
        <v>10.204877529038486</v>
      </c>
      <c r="S55" s="22">
        <v>34.1892686550067</v>
      </c>
      <c r="T55" s="22">
        <v>23.290516486227201</v>
      </c>
      <c r="U55" s="22">
        <v>5.6937010630235001</v>
      </c>
      <c r="V55" s="22">
        <v>440.806032273119</v>
      </c>
      <c r="W55" s="21">
        <v>6.9368040877860189</v>
      </c>
      <c r="X55" s="22">
        <v>40.829194217093999</v>
      </c>
      <c r="Y55" s="22">
        <v>250.5206072151197</v>
      </c>
      <c r="Z55" s="76" t="s">
        <v>210</v>
      </c>
      <c r="AA55" s="79">
        <v>6.5990476190476197E-2</v>
      </c>
      <c r="AB55" s="80">
        <v>15.367987975951902</v>
      </c>
      <c r="AC55" s="80">
        <v>11.430537232018267</v>
      </c>
      <c r="AD55" s="79">
        <v>0.44134615384615389</v>
      </c>
      <c r="AE55" s="77">
        <v>0.51119563058589867</v>
      </c>
      <c r="AF55" s="80">
        <v>10.467774770534241</v>
      </c>
      <c r="AG55" s="80">
        <v>33.56308030592735</v>
      </c>
      <c r="AH55" s="80">
        <v>22.4153272381355</v>
      </c>
      <c r="AI55" s="80">
        <v>2.3820370319572071</v>
      </c>
      <c r="AJ55" s="77">
        <v>3.2802184154175582</v>
      </c>
      <c r="AK55" s="77">
        <v>8.0026878640776697</v>
      </c>
      <c r="AL55" s="80">
        <v>437.33930890052358</v>
      </c>
      <c r="AM55" s="76" t="s">
        <v>210</v>
      </c>
      <c r="AN55" s="79">
        <v>6.9924943527367498</v>
      </c>
      <c r="AO55" s="80">
        <v>38.701768382352938</v>
      </c>
      <c r="AP55" s="77">
        <v>1.26237012987013</v>
      </c>
      <c r="AQ55" s="77">
        <v>1.4369169712793732</v>
      </c>
      <c r="AR55" s="77">
        <v>14.107353732347006</v>
      </c>
      <c r="AS55" s="77">
        <v>0.23758079625292741</v>
      </c>
      <c r="AT55" s="80">
        <v>234.5270909090909</v>
      </c>
      <c r="AU55" s="77">
        <v>6.1342373205741634</v>
      </c>
      <c r="AV55" s="77">
        <v>11.984186882300088</v>
      </c>
      <c r="AW55" s="77">
        <v>1.5357719008264461</v>
      </c>
      <c r="AX55" s="77">
        <v>5.7257048558421859</v>
      </c>
      <c r="AY55" s="77">
        <v>1.1992995260663506</v>
      </c>
      <c r="AZ55" s="76" t="s">
        <v>210</v>
      </c>
      <c r="BA55" s="23">
        <v>0.37578602941176464</v>
      </c>
      <c r="BB55" s="23">
        <v>1.1093052573630611</v>
      </c>
      <c r="BC55" s="23">
        <v>0.16199007999999998</v>
      </c>
      <c r="BD55" s="23">
        <v>1.085422581967213</v>
      </c>
      <c r="BE55" s="23">
        <v>0.19519148936170216</v>
      </c>
      <c r="BF55" s="23">
        <v>0.60336823144104801</v>
      </c>
      <c r="BG55" s="23">
        <v>9.2865203761755485E-2</v>
      </c>
      <c r="BH55" s="23">
        <v>0.58928786060019356</v>
      </c>
      <c r="BI55" s="23">
        <v>8.9714733542319736E-2</v>
      </c>
      <c r="BJ55" s="23">
        <v>0.93069095963442516</v>
      </c>
      <c r="BK55" s="23">
        <v>0.1085978947368421</v>
      </c>
      <c r="BL55" s="24">
        <v>186.00027649229432</v>
      </c>
      <c r="BM55" s="76" t="s">
        <v>210</v>
      </c>
      <c r="BN55" s="23">
        <v>0.85770177902621725</v>
      </c>
      <c r="BO55" s="23">
        <v>0.86936346516007523</v>
      </c>
    </row>
    <row r="56" spans="1:67" x14ac:dyDescent="0.2">
      <c r="A56" s="75" t="s">
        <v>211</v>
      </c>
      <c r="B56" s="73">
        <v>57.587917630126</v>
      </c>
      <c r="C56" s="74">
        <v>0.61748186753708367</v>
      </c>
      <c r="D56" s="73">
        <v>15.288124470779382</v>
      </c>
      <c r="E56" s="73">
        <v>5.9690195085917432</v>
      </c>
      <c r="F56" s="74">
        <v>9.7604515416854956E-2</v>
      </c>
      <c r="G56" s="73">
        <v>6.9452069783296748</v>
      </c>
      <c r="H56" s="73">
        <v>5.7726496384028971</v>
      </c>
      <c r="I56" s="73">
        <v>3.09173928547734</v>
      </c>
      <c r="J56" s="73">
        <v>1.7850592190077925</v>
      </c>
      <c r="K56" s="73">
        <v>0.86845462532619921</v>
      </c>
      <c r="L56" s="73">
        <v>1.1499999999999999</v>
      </c>
      <c r="M56" s="73">
        <f>SUM(B56:L56)</f>
        <v>99.173257738994977</v>
      </c>
      <c r="N56" s="75" t="s">
        <v>211</v>
      </c>
      <c r="O56" s="20">
        <v>17.481440068167437</v>
      </c>
      <c r="P56" s="22">
        <v>137.929043156868</v>
      </c>
      <c r="Q56" s="22">
        <v>429.09871925555001</v>
      </c>
      <c r="R56" s="22">
        <v>31.405423764027901</v>
      </c>
      <c r="S56" s="22">
        <v>151.72540743252699</v>
      </c>
      <c r="T56" s="22">
        <v>64.615250768395171</v>
      </c>
      <c r="U56" s="22">
        <v>78.045234345545111</v>
      </c>
      <c r="V56" s="22">
        <v>254.0719444432813</v>
      </c>
      <c r="W56" s="21">
        <v>18.370917086948435</v>
      </c>
      <c r="X56" s="22">
        <v>118.19007450349788</v>
      </c>
      <c r="Y56" s="22">
        <v>329.56522867002661</v>
      </c>
      <c r="Z56" s="75" t="s">
        <v>211</v>
      </c>
      <c r="AA56" s="79">
        <v>0.61499999999999999</v>
      </c>
      <c r="AB56" s="80">
        <v>125.166</v>
      </c>
      <c r="AC56" s="80">
        <v>440.31099999999998</v>
      </c>
      <c r="AD56" s="79">
        <v>9.8000000000000004E-2</v>
      </c>
      <c r="AE56" s="77">
        <v>5.6319999999999997</v>
      </c>
      <c r="AF56" s="80">
        <v>29.594999999999999</v>
      </c>
      <c r="AG56" s="80">
        <v>149.327</v>
      </c>
      <c r="AH56" s="80">
        <v>34.640999999999998</v>
      </c>
      <c r="AI56" s="80">
        <v>67</v>
      </c>
      <c r="AJ56" s="77">
        <v>15.780999999999999</v>
      </c>
      <c r="AK56" s="77">
        <v>65.89</v>
      </c>
      <c r="AL56" s="80">
        <v>249.12799999999999</v>
      </c>
      <c r="AM56" s="75" t="s">
        <v>211</v>
      </c>
      <c r="AN56" s="79">
        <v>17.920999999999999</v>
      </c>
      <c r="AO56" s="80">
        <v>110.613</v>
      </c>
      <c r="AP56" s="77">
        <v>9.35</v>
      </c>
      <c r="AQ56" s="77">
        <v>0.51659999999999995</v>
      </c>
      <c r="AR56" s="77">
        <v>2.19</v>
      </c>
      <c r="AS56" s="77">
        <v>4.1159999999999997</v>
      </c>
      <c r="AT56" s="80">
        <v>311.71199999999999</v>
      </c>
      <c r="AU56" s="77">
        <v>15.558</v>
      </c>
      <c r="AV56" s="77">
        <v>32.44</v>
      </c>
      <c r="AW56" s="77">
        <v>3.6739999999999999</v>
      </c>
      <c r="AX56" s="77">
        <v>13.868</v>
      </c>
      <c r="AY56" s="77">
        <v>3.1960000000000002</v>
      </c>
      <c r="AZ56" s="75" t="s">
        <v>211</v>
      </c>
      <c r="BA56" s="23">
        <v>0.92248000000000008</v>
      </c>
      <c r="BB56" s="23">
        <v>3.0720000000000001</v>
      </c>
      <c r="BC56" s="23">
        <v>0.43014999999999998</v>
      </c>
      <c r="BD56" s="23">
        <v>2.7678000000000003</v>
      </c>
      <c r="BE56" s="23">
        <v>0.504</v>
      </c>
      <c r="BF56" s="23">
        <v>1.5627499999999999</v>
      </c>
      <c r="BG56" s="23">
        <v>0.24</v>
      </c>
      <c r="BH56" s="23">
        <v>1.6244800000000001</v>
      </c>
      <c r="BI56" s="23">
        <v>0.248</v>
      </c>
      <c r="BJ56" s="23">
        <v>2.7172799999999997</v>
      </c>
      <c r="BK56" s="23">
        <v>0.64300000000000002</v>
      </c>
      <c r="BL56" s="24">
        <v>19.573399999999999</v>
      </c>
      <c r="BM56" s="75" t="s">
        <v>211</v>
      </c>
      <c r="BN56" s="23">
        <v>4.5280000000000005</v>
      </c>
      <c r="BO56" s="23">
        <v>2.2129999999999996</v>
      </c>
    </row>
  </sheetData>
  <phoneticPr fontId="3" type="noConversion"/>
  <pageMargins left="0.75" right="0.75" top="1" bottom="1" header="0.5" footer="0.5"/>
  <pageSetup paperSize="9" orientation="portrait" r:id="rId1"/>
  <headerFooter alignWithMargins="0">
    <oddHeader>&amp;LBasinghall Street ICP data</oddHeader>
    <oddFooter>Page &amp;P of &amp;N</oddFoot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P3" sqref="P3"/>
    </sheetView>
  </sheetViews>
  <sheetFormatPr defaultRowHeight="12.75" x14ac:dyDescent="0.2"/>
  <cols>
    <col min="1" max="2" width="9.140625" style="46"/>
    <col min="3" max="3" width="2" style="46" customWidth="1"/>
    <col min="4" max="4" width="11.85546875" style="46" customWidth="1"/>
    <col min="5" max="5" width="12" style="46" customWidth="1"/>
    <col min="6" max="6" width="2.42578125" style="46" customWidth="1"/>
    <col min="7" max="7" width="11.5703125" style="46" customWidth="1"/>
    <col min="8" max="8" width="12.140625" style="46" customWidth="1"/>
    <col min="9" max="9" width="14.42578125" style="46" bestFit="1" customWidth="1"/>
    <col min="10" max="10" width="11.5703125" style="46" customWidth="1"/>
    <col min="11" max="11" width="13.28515625" style="46" customWidth="1"/>
    <col min="12" max="16384" width="9.140625" style="46"/>
  </cols>
  <sheetData>
    <row r="1" spans="1:12" x14ac:dyDescent="0.2">
      <c r="A1" s="44" t="s">
        <v>213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">
      <c r="A2" s="44" t="s">
        <v>214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7" x14ac:dyDescent="0.25">
      <c r="A3" s="47" t="s">
        <v>215</v>
      </c>
      <c r="B3" s="48" t="s">
        <v>216</v>
      </c>
      <c r="C3" s="29"/>
      <c r="D3" s="49" t="s">
        <v>242</v>
      </c>
      <c r="E3" s="50" t="s">
        <v>217</v>
      </c>
      <c r="F3" s="29"/>
      <c r="G3" s="51" t="s">
        <v>243</v>
      </c>
      <c r="H3" s="50" t="s">
        <v>217</v>
      </c>
      <c r="I3" s="52" t="s">
        <v>244</v>
      </c>
      <c r="J3" s="53" t="s">
        <v>245</v>
      </c>
      <c r="K3" s="50" t="s">
        <v>246</v>
      </c>
      <c r="L3" s="29"/>
    </row>
    <row r="4" spans="1:12" x14ac:dyDescent="0.2">
      <c r="A4" s="5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x14ac:dyDescent="0.2">
      <c r="A5" s="47" t="s">
        <v>86</v>
      </c>
      <c r="B5" s="30" t="s">
        <v>218</v>
      </c>
      <c r="C5" s="30"/>
      <c r="D5" s="55" t="s">
        <v>219</v>
      </c>
      <c r="E5" s="55" t="s">
        <v>219</v>
      </c>
      <c r="F5" s="30"/>
      <c r="G5" s="56">
        <v>0.51241084622422761</v>
      </c>
      <c r="H5" s="56">
        <v>4.3906978936793933E-6</v>
      </c>
      <c r="I5" s="31">
        <f>(G5/0.512638-1)*10000</f>
        <v>-4.4310756473853186</v>
      </c>
      <c r="J5" s="31">
        <f>10000*H5/0.512638</f>
        <v>8.5649091438391084E-2</v>
      </c>
      <c r="K5" s="30">
        <v>0.15</v>
      </c>
      <c r="L5" s="30"/>
    </row>
    <row r="6" spans="1:12" x14ac:dyDescent="0.2">
      <c r="A6" s="47" t="s">
        <v>85</v>
      </c>
      <c r="B6" s="30" t="s">
        <v>220</v>
      </c>
      <c r="C6" s="30"/>
      <c r="D6" s="56">
        <v>0.70896895753407585</v>
      </c>
      <c r="E6" s="56">
        <v>1.3937345098232262E-5</v>
      </c>
      <c r="F6" s="30"/>
      <c r="G6" s="56">
        <v>0.51239984183953469</v>
      </c>
      <c r="H6" s="56">
        <v>3.895635347741679E-6</v>
      </c>
      <c r="I6" s="31">
        <f t="shared" ref="I6:I15" si="0">(G6/0.512638-1)*10000</f>
        <v>-4.6457375470676521</v>
      </c>
      <c r="J6" s="31">
        <f t="shared" ref="J6:J15" si="1">10000*H6/0.512638</f>
        <v>7.5991934810561823E-2</v>
      </c>
      <c r="K6" s="30">
        <v>0.15</v>
      </c>
      <c r="L6" s="30"/>
    </row>
    <row r="7" spans="1:12" x14ac:dyDescent="0.2">
      <c r="A7" s="47" t="s">
        <v>72</v>
      </c>
      <c r="B7" s="30" t="s">
        <v>221</v>
      </c>
      <c r="C7" s="30"/>
      <c r="D7" s="56">
        <v>0.70897138594057785</v>
      </c>
      <c r="E7" s="56">
        <v>1.5888624250301666E-5</v>
      </c>
      <c r="F7" s="30"/>
      <c r="G7" s="56">
        <v>0.51240048633406921</v>
      </c>
      <c r="H7" s="56">
        <v>3.7745063363357661E-6</v>
      </c>
      <c r="I7" s="31">
        <f t="shared" si="0"/>
        <v>-4.633165429227537</v>
      </c>
      <c r="J7" s="31">
        <f t="shared" si="1"/>
        <v>7.3629078147460114E-2</v>
      </c>
      <c r="K7" s="30">
        <v>0.15</v>
      </c>
      <c r="L7" s="30"/>
    </row>
    <row r="8" spans="1:12" x14ac:dyDescent="0.2">
      <c r="A8" s="47" t="s">
        <v>87</v>
      </c>
      <c r="B8" s="30" t="s">
        <v>222</v>
      </c>
      <c r="C8" s="30"/>
      <c r="D8" s="56">
        <v>0.70895877266670404</v>
      </c>
      <c r="E8" s="56">
        <v>1.7335330705431162E-5</v>
      </c>
      <c r="F8" s="30"/>
      <c r="G8" s="56">
        <v>0.51240256885891977</v>
      </c>
      <c r="H8" s="56">
        <v>4.0683732502735307E-6</v>
      </c>
      <c r="I8" s="31">
        <f t="shared" si="0"/>
        <v>-4.5925417366687871</v>
      </c>
      <c r="J8" s="31">
        <f t="shared" si="1"/>
        <v>7.9361523146421656E-2</v>
      </c>
      <c r="K8" s="30">
        <v>0.15</v>
      </c>
      <c r="L8" s="30"/>
    </row>
    <row r="9" spans="1:12" x14ac:dyDescent="0.2">
      <c r="A9" s="47" t="s">
        <v>77</v>
      </c>
      <c r="B9" s="30" t="s">
        <v>223</v>
      </c>
      <c r="C9" s="30"/>
      <c r="D9" s="56">
        <v>0.70896475957575544</v>
      </c>
      <c r="E9" s="56">
        <v>1.6429631279211124E-5</v>
      </c>
      <c r="F9" s="30"/>
      <c r="G9" s="56">
        <v>0.51238821197640139</v>
      </c>
      <c r="H9" s="56">
        <v>4.6750657159730365E-6</v>
      </c>
      <c r="I9" s="31">
        <f t="shared" si="0"/>
        <v>-4.8726006187338466</v>
      </c>
      <c r="J9" s="31">
        <f t="shared" si="1"/>
        <v>9.119623820265052E-2</v>
      </c>
      <c r="K9" s="30">
        <v>0.15</v>
      </c>
      <c r="L9" s="30"/>
    </row>
    <row r="10" spans="1:12" x14ac:dyDescent="0.2">
      <c r="A10" s="47" t="s">
        <v>50</v>
      </c>
      <c r="B10" s="30" t="s">
        <v>224</v>
      </c>
      <c r="C10" s="30"/>
      <c r="D10" s="56">
        <v>0.70900565206126098</v>
      </c>
      <c r="E10" s="56">
        <v>1.5747618698274403E-5</v>
      </c>
      <c r="F10" s="30"/>
      <c r="G10" s="56">
        <v>0.5123833004970777</v>
      </c>
      <c r="H10" s="56">
        <v>4.5206240089751291E-6</v>
      </c>
      <c r="I10" s="31">
        <f t="shared" si="0"/>
        <v>-4.968408563593707</v>
      </c>
      <c r="J10" s="31">
        <f t="shared" si="1"/>
        <v>8.8183552701421447E-2</v>
      </c>
      <c r="K10" s="30">
        <v>0.15</v>
      </c>
      <c r="L10" s="30"/>
    </row>
    <row r="11" spans="1:12" x14ac:dyDescent="0.2">
      <c r="A11" s="47" t="s">
        <v>53</v>
      </c>
      <c r="B11" s="30" t="s">
        <v>225</v>
      </c>
      <c r="C11" s="30"/>
      <c r="D11" s="56">
        <v>0.70896357562701107</v>
      </c>
      <c r="E11" s="56">
        <v>1.3988502311227419E-5</v>
      </c>
      <c r="F11" s="30"/>
      <c r="G11" s="56">
        <v>0.51240243300907917</v>
      </c>
      <c r="H11" s="56">
        <v>3.8440091220527818E-6</v>
      </c>
      <c r="I11" s="31">
        <f t="shared" si="0"/>
        <v>-4.5951917517017549</v>
      </c>
      <c r="J11" s="31">
        <f t="shared" si="1"/>
        <v>7.4984864993480421E-2</v>
      </c>
      <c r="K11" s="30">
        <v>0.15</v>
      </c>
      <c r="L11" s="30"/>
    </row>
    <row r="12" spans="1:12" x14ac:dyDescent="0.2">
      <c r="A12" s="47" t="s">
        <v>41</v>
      </c>
      <c r="B12" s="30" t="s">
        <v>226</v>
      </c>
      <c r="C12" s="30"/>
      <c r="D12" s="56">
        <v>0.70910866715466536</v>
      </c>
      <c r="E12" s="56">
        <v>1.2980322029754552E-5</v>
      </c>
      <c r="F12" s="30"/>
      <c r="G12" s="56">
        <v>0.5123715662931988</v>
      </c>
      <c r="H12" s="56">
        <v>4.1878040557389676E-6</v>
      </c>
      <c r="I12" s="31">
        <f t="shared" si="0"/>
        <v>-5.1973070041866354</v>
      </c>
      <c r="J12" s="31">
        <f t="shared" si="1"/>
        <v>8.1691253003853936E-2</v>
      </c>
      <c r="K12" s="30">
        <v>0.15</v>
      </c>
      <c r="L12" s="30"/>
    </row>
    <row r="13" spans="1:12" x14ac:dyDescent="0.2">
      <c r="A13" s="47" t="s">
        <v>42</v>
      </c>
      <c r="B13" s="30" t="s">
        <v>227</v>
      </c>
      <c r="C13" s="30"/>
      <c r="D13" s="56">
        <v>0.708698227791415</v>
      </c>
      <c r="E13" s="56">
        <v>1.4199141101425941E-5</v>
      </c>
      <c r="F13" s="30"/>
      <c r="G13" s="56">
        <v>0.51241090475868156</v>
      </c>
      <c r="H13" s="56">
        <v>3.9336750597007745E-6</v>
      </c>
      <c r="I13" s="31">
        <f t="shared" si="0"/>
        <v>-4.4299338191566839</v>
      </c>
      <c r="J13" s="31">
        <f t="shared" si="1"/>
        <v>7.6733973285257315E-2</v>
      </c>
      <c r="K13" s="30">
        <v>0.15</v>
      </c>
      <c r="L13" s="30"/>
    </row>
    <row r="14" spans="1:12" x14ac:dyDescent="0.2">
      <c r="A14" s="47" t="s">
        <v>44</v>
      </c>
      <c r="B14" s="30" t="s">
        <v>228</v>
      </c>
      <c r="C14" s="30"/>
      <c r="D14" s="56">
        <v>0.70896908619463694</v>
      </c>
      <c r="E14" s="56">
        <v>1.7895576308433312E-5</v>
      </c>
      <c r="F14" s="30"/>
      <c r="G14" s="56">
        <v>0.51240304395885228</v>
      </c>
      <c r="H14" s="56">
        <v>4.0575111823490579E-6</v>
      </c>
      <c r="I14" s="31">
        <f t="shared" si="0"/>
        <v>-4.5832739895945718</v>
      </c>
      <c r="J14" s="31">
        <f t="shared" si="1"/>
        <v>7.9149637411761467E-2</v>
      </c>
      <c r="K14" s="30">
        <v>0.15</v>
      </c>
      <c r="L14" s="30"/>
    </row>
    <row r="15" spans="1:12" x14ac:dyDescent="0.2">
      <c r="A15" s="47" t="s">
        <v>47</v>
      </c>
      <c r="B15" s="30" t="s">
        <v>229</v>
      </c>
      <c r="C15" s="30"/>
      <c r="D15" s="56">
        <v>0.70897335475592038</v>
      </c>
      <c r="E15" s="56">
        <v>1.5405718147451224E-5</v>
      </c>
      <c r="F15" s="30"/>
      <c r="G15" s="56">
        <v>0.51240887622990861</v>
      </c>
      <c r="H15" s="56">
        <v>4.4406661251336749E-6</v>
      </c>
      <c r="I15" s="31">
        <f t="shared" si="0"/>
        <v>-4.4695042133324758</v>
      </c>
      <c r="J15" s="31">
        <f t="shared" si="1"/>
        <v>8.6623818857237952E-2</v>
      </c>
      <c r="K15" s="30">
        <v>0.15</v>
      </c>
      <c r="L15" s="30"/>
    </row>
    <row r="16" spans="1:12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x14ac:dyDescent="0.2">
      <c r="A17" s="45"/>
      <c r="B17" s="57" t="s">
        <v>230</v>
      </c>
      <c r="C17" s="58"/>
      <c r="D17" s="58"/>
      <c r="E17" s="32"/>
      <c r="F17" s="32"/>
      <c r="G17" s="59" t="s">
        <v>114</v>
      </c>
      <c r="H17" s="59" t="s">
        <v>231</v>
      </c>
      <c r="I17" s="32"/>
      <c r="J17" s="32"/>
      <c r="K17" s="33"/>
      <c r="L17" s="30"/>
    </row>
    <row r="18" spans="1:12" x14ac:dyDescent="0.2">
      <c r="A18" s="45"/>
      <c r="B18" s="60"/>
      <c r="C18" s="61"/>
      <c r="D18" s="61"/>
      <c r="E18" s="34"/>
      <c r="F18" s="34"/>
      <c r="G18" s="35" t="s">
        <v>232</v>
      </c>
      <c r="H18" s="61"/>
      <c r="I18" s="34"/>
      <c r="J18" s="34"/>
      <c r="K18" s="36"/>
      <c r="L18" s="30"/>
    </row>
    <row r="19" spans="1:12" ht="15.75" x14ac:dyDescent="0.2">
      <c r="A19" s="45"/>
      <c r="B19" s="60"/>
      <c r="C19" s="61"/>
      <c r="D19" s="61"/>
      <c r="E19" s="34"/>
      <c r="F19" s="34"/>
      <c r="G19" s="34"/>
      <c r="H19" s="62" t="s">
        <v>247</v>
      </c>
      <c r="I19" s="63" t="s">
        <v>233</v>
      </c>
      <c r="J19" s="63" t="s">
        <v>234</v>
      </c>
      <c r="K19" s="36"/>
      <c r="L19" s="30"/>
    </row>
    <row r="20" spans="1:12" x14ac:dyDescent="0.2">
      <c r="A20" s="45"/>
      <c r="B20" s="60"/>
      <c r="C20" s="61"/>
      <c r="D20" s="61"/>
      <c r="E20" s="34"/>
      <c r="F20" s="34"/>
      <c r="G20" s="37" t="s">
        <v>235</v>
      </c>
      <c r="H20" s="38">
        <v>0.71025412635402718</v>
      </c>
      <c r="I20" s="34">
        <v>2.3409850176829862E-5</v>
      </c>
      <c r="J20" s="34">
        <v>19</v>
      </c>
      <c r="K20" s="36"/>
      <c r="L20" s="30"/>
    </row>
    <row r="21" spans="1:12" x14ac:dyDescent="0.2">
      <c r="A21" s="45"/>
      <c r="B21" s="60"/>
      <c r="C21" s="61"/>
      <c r="D21" s="61"/>
      <c r="E21" s="34"/>
      <c r="F21" s="34"/>
      <c r="G21" s="37" t="s">
        <v>236</v>
      </c>
      <c r="H21" s="34">
        <v>0.71024699999999996</v>
      </c>
      <c r="I21" s="34"/>
      <c r="J21" s="34"/>
      <c r="K21" s="36"/>
      <c r="L21" s="30"/>
    </row>
    <row r="22" spans="1:12" x14ac:dyDescent="0.2">
      <c r="A22" s="45"/>
      <c r="B22" s="60"/>
      <c r="C22" s="61"/>
      <c r="D22" s="61"/>
      <c r="E22" s="34"/>
      <c r="F22" s="34"/>
      <c r="G22" s="34"/>
      <c r="H22" s="34"/>
      <c r="I22" s="34"/>
      <c r="J22" s="34"/>
      <c r="K22" s="36"/>
      <c r="L22" s="30"/>
    </row>
    <row r="23" spans="1:12" x14ac:dyDescent="0.2">
      <c r="A23" s="45"/>
      <c r="B23" s="60"/>
      <c r="C23" s="61"/>
      <c r="D23" s="61"/>
      <c r="E23" s="34"/>
      <c r="F23" s="34"/>
      <c r="G23" s="37" t="s">
        <v>237</v>
      </c>
      <c r="H23" s="39">
        <f>(H20-H21)/H20*10^6</f>
        <v>10.03352710360496</v>
      </c>
      <c r="I23" s="34"/>
      <c r="J23" s="34"/>
      <c r="K23" s="36"/>
      <c r="L23" s="30"/>
    </row>
    <row r="24" spans="1:12" x14ac:dyDescent="0.2">
      <c r="A24" s="45"/>
      <c r="B24" s="60"/>
      <c r="C24" s="61"/>
      <c r="D24" s="61"/>
      <c r="E24" s="34"/>
      <c r="F24" s="34"/>
      <c r="G24" s="37" t="s">
        <v>238</v>
      </c>
      <c r="H24" s="40">
        <v>0.9999899664728964</v>
      </c>
      <c r="I24" s="34"/>
      <c r="J24" s="34"/>
      <c r="K24" s="36"/>
      <c r="L24" s="30"/>
    </row>
    <row r="25" spans="1:12" x14ac:dyDescent="0.2">
      <c r="A25" s="45"/>
      <c r="B25" s="60"/>
      <c r="C25" s="61"/>
      <c r="D25" s="61"/>
      <c r="E25" s="34"/>
      <c r="F25" s="34"/>
      <c r="G25" s="34"/>
      <c r="H25" s="34"/>
      <c r="I25" s="34"/>
      <c r="J25" s="34"/>
      <c r="K25" s="36"/>
      <c r="L25" s="30"/>
    </row>
    <row r="26" spans="1:12" x14ac:dyDescent="0.2">
      <c r="A26" s="45"/>
      <c r="B26" s="60"/>
      <c r="C26" s="61"/>
      <c r="D26" s="61"/>
      <c r="E26" s="34"/>
      <c r="F26" s="34"/>
      <c r="G26" s="34"/>
      <c r="H26" s="34"/>
      <c r="I26" s="34"/>
      <c r="J26" s="34"/>
      <c r="K26" s="36"/>
      <c r="L26" s="30"/>
    </row>
    <row r="27" spans="1:12" x14ac:dyDescent="0.2">
      <c r="A27" s="45"/>
      <c r="B27" s="60"/>
      <c r="C27" s="61"/>
      <c r="D27" s="61"/>
      <c r="E27" s="34"/>
      <c r="F27" s="34"/>
      <c r="G27" s="64" t="s">
        <v>239</v>
      </c>
      <c r="H27" s="64" t="s">
        <v>240</v>
      </c>
      <c r="I27" s="34"/>
      <c r="J27" s="34"/>
      <c r="K27" s="36"/>
      <c r="L27" s="30"/>
    </row>
    <row r="28" spans="1:12" x14ac:dyDescent="0.2">
      <c r="A28" s="45"/>
      <c r="B28" s="60"/>
      <c r="C28" s="61"/>
      <c r="D28" s="61"/>
      <c r="E28" s="34"/>
      <c r="F28" s="34"/>
      <c r="G28" s="35" t="s">
        <v>241</v>
      </c>
      <c r="H28" s="61"/>
      <c r="I28" s="34"/>
      <c r="J28" s="34"/>
      <c r="K28" s="36"/>
      <c r="L28" s="30"/>
    </row>
    <row r="29" spans="1:12" ht="16.5" x14ac:dyDescent="0.25">
      <c r="A29" s="45"/>
      <c r="B29" s="60"/>
      <c r="C29" s="61"/>
      <c r="D29" s="61"/>
      <c r="E29" s="34"/>
      <c r="F29" s="34"/>
      <c r="G29" s="34"/>
      <c r="H29" s="51" t="s">
        <v>243</v>
      </c>
      <c r="I29" s="63" t="s">
        <v>233</v>
      </c>
      <c r="J29" s="53" t="s">
        <v>245</v>
      </c>
      <c r="K29" s="65" t="s">
        <v>234</v>
      </c>
      <c r="L29" s="30"/>
    </row>
    <row r="30" spans="1:12" x14ac:dyDescent="0.2">
      <c r="A30" s="45"/>
      <c r="B30" s="60"/>
      <c r="C30" s="61"/>
      <c r="D30" s="61"/>
      <c r="E30" s="34"/>
      <c r="F30" s="34"/>
      <c r="G30" s="37" t="s">
        <v>235</v>
      </c>
      <c r="H30" s="38">
        <v>0.51186546604542782</v>
      </c>
      <c r="I30" s="38">
        <v>6.8209905447764624E-6</v>
      </c>
      <c r="J30" s="41">
        <f>10000*I30/0.512638</f>
        <v>0.13305667049216915</v>
      </c>
      <c r="K30" s="36">
        <v>20</v>
      </c>
      <c r="L30" s="30"/>
    </row>
    <row r="31" spans="1:12" x14ac:dyDescent="0.2">
      <c r="A31" s="45"/>
      <c r="B31" s="60"/>
      <c r="C31" s="61"/>
      <c r="D31" s="61"/>
      <c r="E31" s="34"/>
      <c r="F31" s="34"/>
      <c r="G31" s="37" t="s">
        <v>236</v>
      </c>
      <c r="H31" s="34">
        <v>0.51185599999999998</v>
      </c>
      <c r="I31" s="61"/>
      <c r="J31" s="34"/>
      <c r="K31" s="36"/>
      <c r="L31" s="30"/>
    </row>
    <row r="32" spans="1:12" x14ac:dyDescent="0.2">
      <c r="A32" s="45"/>
      <c r="B32" s="60"/>
      <c r="C32" s="61"/>
      <c r="D32" s="61"/>
      <c r="E32" s="34"/>
      <c r="F32" s="34"/>
      <c r="G32" s="34"/>
      <c r="H32" s="34"/>
      <c r="I32" s="34"/>
      <c r="J32" s="34"/>
      <c r="K32" s="36"/>
      <c r="L32" s="30"/>
    </row>
    <row r="33" spans="1:12" x14ac:dyDescent="0.2">
      <c r="A33" s="45"/>
      <c r="B33" s="60"/>
      <c r="C33" s="61"/>
      <c r="D33" s="61"/>
      <c r="E33" s="34"/>
      <c r="F33" s="34"/>
      <c r="G33" s="37" t="s">
        <v>237</v>
      </c>
      <c r="H33" s="39">
        <f>(H30-H31)/H30*10^6</f>
        <v>18.493229287325232</v>
      </c>
      <c r="I33" s="34"/>
      <c r="J33" s="34"/>
      <c r="K33" s="36"/>
      <c r="L33" s="30"/>
    </row>
    <row r="34" spans="1:12" x14ac:dyDescent="0.2">
      <c r="A34" s="45"/>
      <c r="B34" s="60"/>
      <c r="C34" s="61"/>
      <c r="D34" s="61"/>
      <c r="E34" s="34"/>
      <c r="F34" s="34"/>
      <c r="G34" s="37" t="s">
        <v>238</v>
      </c>
      <c r="H34" s="40">
        <v>0.99998150677071262</v>
      </c>
      <c r="I34" s="34"/>
      <c r="J34" s="34"/>
      <c r="K34" s="36"/>
      <c r="L34" s="30"/>
    </row>
    <row r="35" spans="1:12" x14ac:dyDescent="0.2">
      <c r="A35" s="45"/>
      <c r="B35" s="66"/>
      <c r="C35" s="67"/>
      <c r="D35" s="67"/>
      <c r="E35" s="42"/>
      <c r="F35" s="42"/>
      <c r="G35" s="42"/>
      <c r="H35" s="42"/>
      <c r="I35" s="42"/>
      <c r="J35" s="42"/>
      <c r="K35" s="43"/>
      <c r="L35" s="30"/>
    </row>
    <row r="36" spans="1:12" x14ac:dyDescent="0.2">
      <c r="A36" s="45"/>
      <c r="B36" s="45"/>
      <c r="C36" s="45"/>
      <c r="D36" s="45"/>
      <c r="E36" s="30"/>
      <c r="F36" s="30"/>
      <c r="G36" s="30"/>
      <c r="H36" s="30"/>
      <c r="I36" s="30"/>
      <c r="J36" s="30"/>
      <c r="K36" s="30"/>
      <c r="L36" s="30"/>
    </row>
    <row r="37" spans="1:12" x14ac:dyDescent="0.2">
      <c r="A37" s="45"/>
      <c r="B37" s="45"/>
      <c r="C37" s="45"/>
      <c r="D37" s="45"/>
      <c r="E37" s="30"/>
      <c r="F37" s="30"/>
      <c r="G37" s="30"/>
      <c r="H37" s="30"/>
      <c r="I37" s="30"/>
      <c r="J37" s="30"/>
      <c r="K37" s="30"/>
      <c r="L37" s="30"/>
    </row>
    <row r="38" spans="1:12" x14ac:dyDescent="0.2">
      <c r="A38" s="45"/>
      <c r="B38" s="45"/>
      <c r="C38" s="45"/>
      <c r="D38" s="45"/>
      <c r="E38" s="30"/>
      <c r="F38" s="30"/>
      <c r="G38" s="30"/>
      <c r="H38" s="30"/>
      <c r="I38" s="30"/>
      <c r="J38" s="30"/>
      <c r="K38" s="30"/>
      <c r="L38" s="30"/>
    </row>
  </sheetData>
  <phoneticPr fontId="3" type="noConversion"/>
  <pageMargins left="0.75" right="0.75" top="1" bottom="1" header="0.5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Concordance</vt:lpstr>
      <vt:lpstr>EDXA data</vt:lpstr>
      <vt:lpstr>ICP data</vt:lpstr>
      <vt:lpstr>Isotopes</vt:lpstr>
      <vt:lpstr>Concordance!Print_Area</vt:lpstr>
      <vt:lpstr>'EDXA data'!Print_Area</vt:lpstr>
      <vt:lpstr>'ICP data'!Print_Area</vt:lpstr>
      <vt:lpstr>Isotopes!Print_Area</vt:lpstr>
    </vt:vector>
  </TitlesOfParts>
  <Company>Cardiff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INSRV</dc:creator>
  <cp:lastModifiedBy>Ian Freestone</cp:lastModifiedBy>
  <cp:lastPrinted>2010-03-29T15:45:02Z</cp:lastPrinted>
  <dcterms:created xsi:type="dcterms:W3CDTF">2010-03-29T13:58:24Z</dcterms:created>
  <dcterms:modified xsi:type="dcterms:W3CDTF">2015-10-22T14:54:51Z</dcterms:modified>
</cp:coreProperties>
</file>